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1660" yWindow="1520" windowWidth="24980" windowHeight="16060" tabRatio="730" activeTab="4"/>
  </bookViews>
  <sheets>
    <sheet name="Fig4C-C'' " sheetId="6" r:id="rId1"/>
    <sheet name="Fig4D-D'' " sheetId="7" r:id="rId2"/>
    <sheet name="Fig4E" sheetId="8" r:id="rId3"/>
    <sheet name="Fig4F" sheetId="9" r:id="rId4"/>
    <sheet name="Fig4G" sheetId="10" r:id="rId5"/>
  </sheets>
  <externalReferences>
    <externalReference r:id="rId6"/>
    <externalReference r:id="rId7"/>
    <externalReference r:id="rId8"/>
    <externalReference r:id="rId9"/>
  </externalReference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C20" i="10" l="1"/>
  <c r="C23" i="9"/>
  <c r="C19" i="9"/>
  <c r="I4" i="8"/>
  <c r="G4" i="8"/>
  <c r="E4" i="8"/>
  <c r="C4" i="8"/>
  <c r="B16" i="6"/>
  <c r="C16" i="6"/>
  <c r="B29" i="6"/>
  <c r="C29" i="6"/>
  <c r="B43" i="6"/>
  <c r="C43" i="6"/>
</calcChain>
</file>

<file path=xl/sharedStrings.xml><?xml version="1.0" encoding="utf-8"?>
<sst xmlns="http://schemas.openxmlformats.org/spreadsheetml/2006/main" count="381" uniqueCount="79">
  <si>
    <t>CMO</t>
  </si>
  <si>
    <t>FMO</t>
  </si>
  <si>
    <t>NMO</t>
  </si>
  <si>
    <t>total length</t>
  </si>
  <si>
    <t>Average</t>
  </si>
  <si>
    <t>t-Ratio</t>
  </si>
  <si>
    <t>DF</t>
  </si>
  <si>
    <t>Mean Difference</t>
  </si>
  <si>
    <t>Prob &gt; |t|</t>
  </si>
  <si>
    <t>&lt;.0001</t>
  </si>
  <si>
    <t>Std Error</t>
  </si>
  <si>
    <t>Prob &gt; t</t>
  </si>
  <si>
    <t>Upper 95%</t>
  </si>
  <si>
    <t>Prob &lt; t</t>
  </si>
  <si>
    <t>Lower 95%</t>
  </si>
  <si>
    <t>N</t>
  </si>
  <si>
    <t>Correlation</t>
  </si>
  <si>
    <t>Dark</t>
  </si>
  <si>
    <t>VE</t>
  </si>
  <si>
    <t>Difference: VE-Dark</t>
  </si>
  <si>
    <t>two-tailed paired Student’s t test</t>
  </si>
  <si>
    <t>T1</t>
  </si>
  <si>
    <t>FMO+FUS</t>
  </si>
  <si>
    <t>normalized</t>
  </si>
  <si>
    <t>CMO1</t>
  </si>
  <si>
    <t>FMO1</t>
  </si>
  <si>
    <t>CMO2</t>
  </si>
  <si>
    <t>FMO2</t>
  </si>
  <si>
    <t>CMO_3</t>
  </si>
  <si>
    <t>FMO_3</t>
  </si>
  <si>
    <t>CMO_4</t>
  </si>
  <si>
    <t>FMO_4</t>
  </si>
  <si>
    <t>Oneway Analysis of Fus_a By Column 1</t>
  </si>
  <si>
    <t>Fus_a</t>
  </si>
  <si>
    <t>Ratio of Fus_a</t>
  </si>
  <si>
    <t>t Test</t>
  </si>
  <si>
    <t>FMO-CMO</t>
  </si>
  <si>
    <t>Assuming unequal variances</t>
  </si>
  <si>
    <t>Difference</t>
  </si>
  <si>
    <t>t Ratio</t>
  </si>
  <si>
    <t>Std Err Dif</t>
  </si>
  <si>
    <t>Upper CL Dif</t>
  </si>
  <si>
    <t>Lower CL Dif</t>
  </si>
  <si>
    <t>Confidence</t>
  </si>
  <si>
    <t>t-test</t>
  </si>
  <si>
    <t>*</t>
  </si>
  <si>
    <t>p=</t>
  </si>
  <si>
    <t>Power Details</t>
  </si>
  <si>
    <t xml:space="preserve">Test </t>
  </si>
  <si>
    <t>Column 1</t>
  </si>
  <si>
    <t>SEM</t>
  </si>
  <si>
    <t>Power</t>
  </si>
  <si>
    <t>α</t>
  </si>
  <si>
    <t>σ</t>
  </si>
  <si>
    <t>δ</t>
  </si>
  <si>
    <t>Number</t>
  </si>
  <si>
    <t>Least Significant Number</t>
  </si>
  <si>
    <t>Number(LSN)</t>
  </si>
  <si>
    <t>FUS</t>
  </si>
  <si>
    <t>control1</t>
  </si>
  <si>
    <t>Oneway Analysis of FUS By Column 1</t>
  </si>
  <si>
    <t>control2</t>
  </si>
  <si>
    <t>control</t>
  </si>
  <si>
    <t>FUS_OE1</t>
  </si>
  <si>
    <t>FUS_OE-control</t>
  </si>
  <si>
    <t>FUS_OE2</t>
  </si>
  <si>
    <t>FUS_OE</t>
  </si>
  <si>
    <t>Control</t>
  </si>
  <si>
    <t>FUS-OE</t>
  </si>
  <si>
    <t>gria1/rps13_3</t>
  </si>
  <si>
    <t>gria2/rps13_3</t>
  </si>
  <si>
    <t>Means and Std Deviations</t>
  </si>
  <si>
    <t>Level</t>
  </si>
  <si>
    <t>Mean</t>
  </si>
  <si>
    <t>Std Dev</t>
  </si>
  <si>
    <t>Std Err Mean</t>
  </si>
  <si>
    <t>gria1</t>
  </si>
  <si>
    <t>gria2</t>
  </si>
  <si>
    <t>one tailed t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</si>
</sst>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4"/>
      <color theme="1"/>
      <name val="Calibri"/>
      <scheme val="minor"/>
    </font>
    <font>
      <sz val="24"/>
      <color rgb="FF000000"/>
      <name val="Calibri"/>
      <scheme val="minor"/>
    </font>
    <font>
      <sz val="12"/>
      <color theme="0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0" fillId="0" borderId="0" xfId="0" applyFill="1" applyAlignment="1">
      <alignment horizontal="right"/>
    </xf>
    <xf numFmtId="0" fontId="0" fillId="0" borderId="0" xfId="0" applyFill="1"/>
    <xf numFmtId="0" fontId="2" fillId="0" borderId="0" xfId="0" applyFont="1" applyFill="1"/>
    <xf numFmtId="0" fontId="1" fillId="0" borderId="0" xfId="0" applyFont="1" applyFill="1"/>
    <xf numFmtId="0" fontId="5" fillId="0" borderId="0" xfId="0" applyFont="1" applyFill="1" applyAlignment="1">
      <alignment horizontal="center" vertical="center" textRotation="90"/>
    </xf>
    <xf numFmtId="0" fontId="0" fillId="0" borderId="0" xfId="0" applyFont="1"/>
    <xf numFmtId="0" fontId="7" fillId="0" borderId="0" xfId="0" applyFont="1"/>
    <xf numFmtId="0" fontId="5" fillId="2" borderId="0" xfId="0" applyFont="1" applyFill="1" applyAlignment="1">
      <alignment horizontal="center" vertical="center" textRotation="90"/>
    </xf>
    <xf numFmtId="0" fontId="6" fillId="3" borderId="0" xfId="0" applyFont="1" applyFill="1" applyAlignment="1">
      <alignment horizontal="center" vertical="center" textRotation="90"/>
    </xf>
    <xf numFmtId="0" fontId="0" fillId="4" borderId="0" xfId="0" applyFill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externalLink" Target="externalLinks/externalLink1.xml"/><Relationship Id="rId7" Type="http://schemas.openxmlformats.org/officeDocument/2006/relationships/externalLink" Target="externalLinks/externalLink2.xml"/><Relationship Id="rId8" Type="http://schemas.openxmlformats.org/officeDocument/2006/relationships/externalLink" Target="externalLinks/externalLink3.xml"/><Relationship Id="rId9" Type="http://schemas.openxmlformats.org/officeDocument/2006/relationships/externalLink" Target="externalLinks/externalLink4.xml"/><Relationship Id="rId1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CMO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'Fig4C-C'''' '!$I$2:$I$2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'!$B$2:$C$2</c:f>
              <c:numCache>
                <c:formatCode>General</c:formatCode>
                <c:ptCount val="2"/>
                <c:pt idx="0">
                  <c:v>-3.771999999999934</c:v>
                </c:pt>
                <c:pt idx="1">
                  <c:v>36.92499999999995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'Fig4C-C'''' '!$I$3:$I$3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'!$B$3:$C$3</c:f>
              <c:numCache>
                <c:formatCode>General</c:formatCode>
                <c:ptCount val="2"/>
                <c:pt idx="0">
                  <c:v>6.844999999999999</c:v>
                </c:pt>
                <c:pt idx="1">
                  <c:v>92.507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'Fig4C-C'''' '!$I$4:$I$4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'!$B$4:$C$4</c:f>
              <c:numCache>
                <c:formatCode>General</c:formatCode>
                <c:ptCount val="2"/>
                <c:pt idx="0">
                  <c:v>-3.347000000000008</c:v>
                </c:pt>
                <c:pt idx="1">
                  <c:v>122.336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'Fig4C-C'''' '!$I$5:$I$5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'!$B$5:$C$5</c:f>
              <c:numCache>
                <c:formatCode>General</c:formatCode>
                <c:ptCount val="2"/>
                <c:pt idx="0">
                  <c:v>-34.36099999999999</c:v>
                </c:pt>
                <c:pt idx="1">
                  <c:v>108.093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'Fig4C-C'''' '!$I$6:$I$6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'!$B$6:$C$6</c:f>
              <c:numCache>
                <c:formatCode>General</c:formatCode>
                <c:ptCount val="2"/>
                <c:pt idx="0">
                  <c:v>-3.06899999999996</c:v>
                </c:pt>
                <c:pt idx="1">
                  <c:v>57.262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'Fig4C-C'''' '!$I$7:$I$7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'!$B$7:$C$7</c:f>
              <c:numCache>
                <c:formatCode>General</c:formatCode>
                <c:ptCount val="2"/>
                <c:pt idx="0">
                  <c:v>-22.71599999999995</c:v>
                </c:pt>
                <c:pt idx="1">
                  <c:v>13.29399999999998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'Fig4C-C'''' '!$I$8:$I$8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'!$B$8:$C$8</c:f>
              <c:numCache>
                <c:formatCode>General</c:formatCode>
                <c:ptCount val="2"/>
                <c:pt idx="0">
                  <c:v>25.01999999999998</c:v>
                </c:pt>
                <c:pt idx="1">
                  <c:v>69.40800000000001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'Fig4C-C'''' '!$I$9:$I$9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'!$B$9:$C$9</c:f>
              <c:numCache>
                <c:formatCode>General</c:formatCode>
                <c:ptCount val="2"/>
                <c:pt idx="0">
                  <c:v>-1.106999999999999</c:v>
                </c:pt>
                <c:pt idx="1">
                  <c:v>73.514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'Fig4C-C'''' '!$I$10:$I$10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'!$B$10:$C$10</c:f>
              <c:numCache>
                <c:formatCode>General</c:formatCode>
                <c:ptCount val="2"/>
                <c:pt idx="0">
                  <c:v>-18.58200000000005</c:v>
                </c:pt>
                <c:pt idx="1">
                  <c:v>24.423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'Fig4C-C'''' '!$I$11:$I$11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'!$B$11:$C$11</c:f>
              <c:numCache>
                <c:formatCode>General</c:formatCode>
                <c:ptCount val="2"/>
                <c:pt idx="0">
                  <c:v>76.65200000000004</c:v>
                </c:pt>
                <c:pt idx="1">
                  <c:v>114.882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'Fig4C-C'''' '!$I$12:$I$12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'!$B$12:$C$12</c:f>
              <c:numCache>
                <c:formatCode>General</c:formatCode>
                <c:ptCount val="2"/>
                <c:pt idx="0">
                  <c:v>81.25899999999995</c:v>
                </c:pt>
                <c:pt idx="1">
                  <c:v>113.9280000000001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'Fig4C-C'''' '!$I$13:$I$13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'!$B$13:$C$13</c:f>
              <c:numCache>
                <c:formatCode>General</c:formatCode>
                <c:ptCount val="2"/>
                <c:pt idx="0">
                  <c:v>-50.911</c:v>
                </c:pt>
                <c:pt idx="1">
                  <c:v>38.91900000000004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'Fig4C-C'''' '!$I$14:$I$14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'!$B$14:$C$14</c:f>
              <c:numCache>
                <c:formatCode>General</c:formatCode>
                <c:ptCount val="2"/>
                <c:pt idx="0">
                  <c:v>62.11600000000001</c:v>
                </c:pt>
                <c:pt idx="1">
                  <c:v>101.247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'Fig4C-C'''' '!$I$15:$I$15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'!$B$15:$C$15</c:f>
              <c:numCache>
                <c:formatCode>General</c:formatCode>
                <c:ptCount val="2"/>
                <c:pt idx="0">
                  <c:v>33.24599999999998</c:v>
                </c:pt>
                <c:pt idx="1">
                  <c:v>96.42200000000003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'Fig4C-C'''' '!$I$16:$I$16</c:f>
              <c:strCache>
                <c:ptCount val="1"/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'!$B$16:$C$16</c:f>
              <c:numCache>
                <c:formatCode>General</c:formatCode>
                <c:ptCount val="2"/>
                <c:pt idx="0">
                  <c:v>10.51950000000001</c:v>
                </c:pt>
                <c:pt idx="1">
                  <c:v>75.94000000000002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228376"/>
        <c:axId val="2118231288"/>
      </c:lineChart>
      <c:catAx>
        <c:axId val="21182283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18231288"/>
        <c:crosses val="autoZero"/>
        <c:auto val="1"/>
        <c:lblAlgn val="ctr"/>
        <c:lblOffset val="100"/>
        <c:noMultiLvlLbl val="0"/>
      </c:catAx>
      <c:valAx>
        <c:axId val="2118231288"/>
        <c:scaling>
          <c:orientation val="minMax"/>
          <c:max val="250.0"/>
          <c:min val="-150.0"/>
        </c:scaling>
        <c:delete val="0"/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l-GR" sz="1200" b="1" i="0" baseline="0">
                    <a:effectLst/>
                  </a:rPr>
                  <a:t>Δ TDBL (μm) </a:t>
                </a:r>
                <a:endParaRPr lang="el-GR" sz="12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182283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FMO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'Fig4C-C'''' '!$I$20:$I$20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'!$B$20:$C$20</c:f>
              <c:numCache>
                <c:formatCode>General</c:formatCode>
                <c:ptCount val="2"/>
                <c:pt idx="0">
                  <c:v>34.98900000000003</c:v>
                </c:pt>
                <c:pt idx="1">
                  <c:v>63.947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'Fig4C-C'''' '!$I$21:$I$21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'!$B$21:$C$21</c:f>
              <c:numCache>
                <c:formatCode>General</c:formatCode>
                <c:ptCount val="2"/>
                <c:pt idx="0">
                  <c:v>-4.552000000000021</c:v>
                </c:pt>
                <c:pt idx="1">
                  <c:v>48.30200000000002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'Fig4C-C'''' '!$I$22:$I$22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'!$B$22:$C$22</c:f>
              <c:numCache>
                <c:formatCode>General</c:formatCode>
                <c:ptCount val="2"/>
                <c:pt idx="0">
                  <c:v>150.664</c:v>
                </c:pt>
                <c:pt idx="1">
                  <c:v>6.978000000000008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'Fig4C-C'''' '!$I$23:$I$23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'!$B$23:$C$23</c:f>
              <c:numCache>
                <c:formatCode>General</c:formatCode>
                <c:ptCount val="2"/>
                <c:pt idx="0">
                  <c:v>73.97800000000001</c:v>
                </c:pt>
                <c:pt idx="1">
                  <c:v>152.986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'Fig4C-C'''' '!$I$24:$I$24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'!$B$24:$C$24</c:f>
              <c:numCache>
                <c:formatCode>General</c:formatCode>
                <c:ptCount val="2"/>
                <c:pt idx="0">
                  <c:v>-46.35200000000003</c:v>
                </c:pt>
                <c:pt idx="1">
                  <c:v>111.904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'Fig4C-C'''' '!$I$25:$I$25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'!$B$25:$C$25</c:f>
              <c:numCache>
                <c:formatCode>General</c:formatCode>
                <c:ptCount val="2"/>
                <c:pt idx="0">
                  <c:v>52.20400000000001</c:v>
                </c:pt>
                <c:pt idx="1">
                  <c:v>-35.61900000000003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'Fig4C-C'''' '!$I$26:$I$26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'!$B$26:$C$26</c:f>
              <c:numCache>
                <c:formatCode>General</c:formatCode>
                <c:ptCount val="2"/>
                <c:pt idx="0">
                  <c:v>-7.464999999999975</c:v>
                </c:pt>
                <c:pt idx="1">
                  <c:v>32.661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'Fig4C-C'''' '!$I$27:$I$27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'!$B$27:$C$27</c:f>
              <c:numCache>
                <c:formatCode>General</c:formatCode>
                <c:ptCount val="2"/>
                <c:pt idx="0">
                  <c:v>-9.399</c:v>
                </c:pt>
                <c:pt idx="1">
                  <c:v>69.35400000000004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'Fig4C-C'''' '!$I$28:$I$28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'!$B$28:$C$28</c:f>
              <c:numCache>
                <c:formatCode>General</c:formatCode>
                <c:ptCount val="2"/>
                <c:pt idx="0">
                  <c:v>102.22</c:v>
                </c:pt>
                <c:pt idx="1">
                  <c:v>-6.149000000000001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'Fig4C-C'''' '!$I$29:$I$29</c:f>
              <c:strCache>
                <c:ptCount val="1"/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'!$B$29:$C$29</c:f>
              <c:numCache>
                <c:formatCode>General</c:formatCode>
                <c:ptCount val="2"/>
                <c:pt idx="0">
                  <c:v>38.47633333333334</c:v>
                </c:pt>
                <c:pt idx="1">
                  <c:v>49.37377777777778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319464"/>
        <c:axId val="2118322376"/>
      </c:lineChart>
      <c:catAx>
        <c:axId val="21183194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18322376"/>
        <c:crosses val="autoZero"/>
        <c:auto val="1"/>
        <c:lblAlgn val="ctr"/>
        <c:lblOffset val="100"/>
        <c:noMultiLvlLbl val="0"/>
      </c:catAx>
      <c:valAx>
        <c:axId val="2118322376"/>
        <c:scaling>
          <c:orientation val="minMax"/>
          <c:max val="250.0"/>
          <c:min val="-150.0"/>
        </c:scaling>
        <c:delete val="0"/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l-GR" sz="1200" b="1" i="0" baseline="0">
                    <a:effectLst/>
                  </a:rPr>
                  <a:t>Δ TDBL (μm) </a:t>
                </a:r>
                <a:endParaRPr lang="el-GR" sz="12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183194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NMO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'Fig4C-C'''' '!$I$33:$L$33</c:f>
              <c:strCache>
                <c:ptCount val="1"/>
                <c:pt idx="0">
                  <c:v>two-tailed paired Student’s t test Correlation -0.382</c:v>
                </c:pt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'!$B$33:$C$33</c:f>
              <c:numCache>
                <c:formatCode>General</c:formatCode>
                <c:ptCount val="2"/>
                <c:pt idx="0">
                  <c:v>42.95900000000003</c:v>
                </c:pt>
                <c:pt idx="1">
                  <c:v>50.262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'Fig4C-C'''' '!$I$34:$I$34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'!$B$34:$C$34</c:f>
              <c:numCache>
                <c:formatCode>General</c:formatCode>
                <c:ptCount val="2"/>
                <c:pt idx="0">
                  <c:v>-5.956999999999994</c:v>
                </c:pt>
                <c:pt idx="1">
                  <c:v>-4.675000000000011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'Fig4C-C'''' '!$I$35:$I$35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'!$B$35:$C$35</c:f>
              <c:numCache>
                <c:formatCode>General</c:formatCode>
                <c:ptCount val="2"/>
                <c:pt idx="0">
                  <c:v>-60.381</c:v>
                </c:pt>
                <c:pt idx="1">
                  <c:v>40.22900000000001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'Fig4C-C'''' '!$I$36:$I$36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'!$B$36:$C$36</c:f>
              <c:numCache>
                <c:formatCode>General</c:formatCode>
                <c:ptCount val="2"/>
                <c:pt idx="0">
                  <c:v>-4.724999999999994</c:v>
                </c:pt>
                <c:pt idx="1">
                  <c:v>109.088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'Fig4C-C'''' '!$I$37:$I$37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'!$B$37:$C$37</c:f>
              <c:numCache>
                <c:formatCode>General</c:formatCode>
                <c:ptCount val="2"/>
                <c:pt idx="0">
                  <c:v>7.956000000000017</c:v>
                </c:pt>
                <c:pt idx="1">
                  <c:v>54.78100000000001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'Fig4C-C'''' '!$I$38:$I$38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'!$B$38:$C$38</c:f>
              <c:numCache>
                <c:formatCode>General</c:formatCode>
                <c:ptCount val="2"/>
                <c:pt idx="0">
                  <c:v>34.739</c:v>
                </c:pt>
                <c:pt idx="1">
                  <c:v>52.03800000000001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'Fig4C-C'''' '!$I$39:$I$39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'!$B$39:$C$39</c:f>
              <c:numCache>
                <c:formatCode>General</c:formatCode>
                <c:ptCount val="2"/>
                <c:pt idx="0">
                  <c:v>-73.20399999999995</c:v>
                </c:pt>
                <c:pt idx="1">
                  <c:v>82.17899999999997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'Fig4C-C'''' '!$I$40:$I$40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'!$B$40:$C$40</c:f>
              <c:numCache>
                <c:formatCode>General</c:formatCode>
                <c:ptCount val="2"/>
                <c:pt idx="0">
                  <c:v>63.43799999999999</c:v>
                </c:pt>
                <c:pt idx="1">
                  <c:v>163.263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'Fig4C-C'''' '!$I$41:$I$41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'!$B$41:$C$41</c:f>
              <c:numCache>
                <c:formatCode>General</c:formatCode>
                <c:ptCount val="2"/>
                <c:pt idx="0">
                  <c:v>2.295999999999992</c:v>
                </c:pt>
                <c:pt idx="1">
                  <c:v>-7.896999999999991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'Fig4C-C'''' '!$I$42:$I$42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'!$B$42:$C$42</c:f>
              <c:numCache>
                <c:formatCode>General</c:formatCode>
                <c:ptCount val="2"/>
                <c:pt idx="0">
                  <c:v>-28.02100000000002</c:v>
                </c:pt>
                <c:pt idx="1">
                  <c:v>-21.04999999999998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'Fig4C-C'''' '!$I$43:$I$43</c:f>
              <c:strCache>
                <c:ptCount val="1"/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'Fig4C-C'''' '!$B$1:$C$1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'Fig4C-C'''' '!$B$43:$C$43</c:f>
              <c:numCache>
                <c:formatCode>General</c:formatCode>
                <c:ptCount val="2"/>
                <c:pt idx="0">
                  <c:v>-2.089999999999992</c:v>
                </c:pt>
                <c:pt idx="1">
                  <c:v>51.82180000000001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387992"/>
        <c:axId val="2118390904"/>
      </c:lineChart>
      <c:catAx>
        <c:axId val="21183879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18390904"/>
        <c:crosses val="autoZero"/>
        <c:auto val="1"/>
        <c:lblAlgn val="ctr"/>
        <c:lblOffset val="100"/>
        <c:noMultiLvlLbl val="0"/>
      </c:catAx>
      <c:valAx>
        <c:axId val="2118390904"/>
        <c:scaling>
          <c:orientation val="minMax"/>
          <c:max val="250.0"/>
          <c:min val="-150.0"/>
        </c:scaling>
        <c:delete val="0"/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l-GR" sz="1200" b="1" i="0" baseline="0">
                    <a:effectLst/>
                  </a:rPr>
                  <a:t>Δ TDBL (μm) </a:t>
                </a:r>
                <a:endParaRPr lang="el-GR" sz="12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183879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Control morpholino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'[1]ALL_FMO rescue'!$B$2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rescue'!$C$2:$D$2</c:f>
              <c:numCache>
                <c:formatCode>General</c:formatCode>
                <c:ptCount val="2"/>
                <c:pt idx="0">
                  <c:v>41.73299999999998</c:v>
                </c:pt>
                <c:pt idx="1">
                  <c:v>63.79800000000003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'[1]ALL_FMO rescue'!$B$3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rescue'!$C$3:$D$3</c:f>
              <c:numCache>
                <c:formatCode>General</c:formatCode>
                <c:ptCount val="2"/>
                <c:pt idx="0">
                  <c:v>15.128</c:v>
                </c:pt>
                <c:pt idx="1">
                  <c:v>50.09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'[1]ALL_FMO rescue'!$B$4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rescue'!$C$4:$D$4</c:f>
              <c:numCache>
                <c:formatCode>General</c:formatCode>
                <c:ptCount val="2"/>
                <c:pt idx="0">
                  <c:v>21.11500000000001</c:v>
                </c:pt>
                <c:pt idx="1">
                  <c:v>48.202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'[1]ALL_FMO rescue'!$B$5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rescue'!$C$5:$D$5</c:f>
              <c:numCache>
                <c:formatCode>General</c:formatCode>
                <c:ptCount val="2"/>
                <c:pt idx="0">
                  <c:v>28.30599999999998</c:v>
                </c:pt>
                <c:pt idx="1">
                  <c:v>75.39100000000001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'[1]ALL_FMO rescue'!$B$6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rescue'!$C$6:$D$6</c:f>
              <c:numCache>
                <c:formatCode>General</c:formatCode>
                <c:ptCount val="2"/>
                <c:pt idx="0">
                  <c:v>0.796999999999997</c:v>
                </c:pt>
                <c:pt idx="1">
                  <c:v>13.134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'[1]ALL_FMO rescue'!$B$7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rescue'!$C$7:$D$7</c:f>
              <c:numCache>
                <c:formatCode>General</c:formatCode>
                <c:ptCount val="2"/>
                <c:pt idx="0">
                  <c:v>37.813</c:v>
                </c:pt>
                <c:pt idx="1">
                  <c:v>85.88400000000001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'[1]ALL_FMO rescue'!$B$8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rescue'!$C$8:$D$8</c:f>
              <c:numCache>
                <c:formatCode>General</c:formatCode>
                <c:ptCount val="2"/>
                <c:pt idx="0">
                  <c:v>31.839</c:v>
                </c:pt>
                <c:pt idx="1">
                  <c:v>57.91400000000002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'[1]ALL_FMO rescue'!$B$9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rescue'!$C$9:$D$9</c:f>
              <c:numCache>
                <c:formatCode>General</c:formatCode>
                <c:ptCount val="2"/>
                <c:pt idx="0">
                  <c:v>18.62099999999998</c:v>
                </c:pt>
                <c:pt idx="1">
                  <c:v>40.08700000000002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'[1]ALL_FMO rescue'!$B$10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rescue'!$C$10:$D$10</c:f>
              <c:numCache>
                <c:formatCode>General</c:formatCode>
                <c:ptCount val="2"/>
                <c:pt idx="0">
                  <c:v>36.16399999999998</c:v>
                </c:pt>
                <c:pt idx="1">
                  <c:v>22.65200000000002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'[1]ALL_FMO rescue'!$B$11</c:f>
              <c:strCache>
                <c:ptCount val="1"/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rescue'!$C$11:$D$11</c:f>
              <c:numCache>
                <c:formatCode>General</c:formatCode>
                <c:ptCount val="2"/>
                <c:pt idx="0">
                  <c:v>25.72399999999999</c:v>
                </c:pt>
                <c:pt idx="1">
                  <c:v>50.79466666666666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7643096"/>
        <c:axId val="2117646008"/>
      </c:lineChart>
      <c:catAx>
        <c:axId val="21176430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17646008"/>
        <c:crosses val="autoZero"/>
        <c:auto val="1"/>
        <c:lblAlgn val="ctr"/>
        <c:lblOffset val="100"/>
        <c:noMultiLvlLbl val="0"/>
      </c:catAx>
      <c:valAx>
        <c:axId val="2117646008"/>
        <c:scaling>
          <c:orientation val="minMax"/>
          <c:max val="250.0"/>
          <c:min val="-10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Δ TDBL (μm)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11764309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FUS MO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'[1]ALL_FMO rescue'!$B$14</c:f>
              <c:strCache>
                <c:ptCount val="1"/>
                <c:pt idx="0">
                  <c:v>FMO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rescue'!$C$14:$D$14</c:f>
              <c:numCache>
                <c:formatCode>General</c:formatCode>
                <c:ptCount val="2"/>
                <c:pt idx="0">
                  <c:v>-42.712</c:v>
                </c:pt>
                <c:pt idx="1">
                  <c:v>17.765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'[1]ALL_FMO rescue'!$B$15</c:f>
              <c:strCache>
                <c:ptCount val="1"/>
                <c:pt idx="0">
                  <c:v>FMO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rescue'!$C$15:$D$15</c:f>
              <c:numCache>
                <c:formatCode>General</c:formatCode>
                <c:ptCount val="2"/>
                <c:pt idx="0">
                  <c:v>-11.88800000000001</c:v>
                </c:pt>
                <c:pt idx="1">
                  <c:v>121.983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'[1]ALL_FMO rescue'!$B$16</c:f>
              <c:strCache>
                <c:ptCount val="1"/>
                <c:pt idx="0">
                  <c:v>FMO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rescue'!$C$16:$D$16</c:f>
              <c:numCache>
                <c:formatCode>General</c:formatCode>
                <c:ptCount val="2"/>
                <c:pt idx="0">
                  <c:v>28.45599999999999</c:v>
                </c:pt>
                <c:pt idx="1">
                  <c:v>3.472000000000007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'[1]ALL_FMO rescue'!$B$17</c:f>
              <c:strCache>
                <c:ptCount val="1"/>
                <c:pt idx="0">
                  <c:v>FMO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rescue'!$C$17:$D$17</c:f>
              <c:numCache>
                <c:formatCode>General</c:formatCode>
                <c:ptCount val="2"/>
                <c:pt idx="0">
                  <c:v>-2.082700000000003</c:v>
                </c:pt>
                <c:pt idx="1">
                  <c:v>8.452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'[1]ALL_FMO rescue'!$B$18</c:f>
              <c:strCache>
                <c:ptCount val="1"/>
                <c:pt idx="0">
                  <c:v>FMO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rescue'!$C$18:$D$18</c:f>
              <c:numCache>
                <c:formatCode>General</c:formatCode>
                <c:ptCount val="2"/>
                <c:pt idx="0">
                  <c:v>100.885</c:v>
                </c:pt>
                <c:pt idx="1">
                  <c:v>-6.264000000000008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'[1]ALL_FMO rescue'!$B$19</c:f>
              <c:strCache>
                <c:ptCount val="1"/>
                <c:pt idx="0">
                  <c:v>FMO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rescue'!$C$19:$D$19</c:f>
              <c:numCache>
                <c:formatCode>General</c:formatCode>
                <c:ptCount val="2"/>
                <c:pt idx="0">
                  <c:v>12.844</c:v>
                </c:pt>
                <c:pt idx="1">
                  <c:v>0.835999999999984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'[1]ALL_FMO rescue'!$B$20</c:f>
              <c:strCache>
                <c:ptCount val="1"/>
                <c:pt idx="0">
                  <c:v>FMO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rescue'!$C$20:$D$20</c:f>
              <c:numCache>
                <c:formatCode>General</c:formatCode>
                <c:ptCount val="2"/>
                <c:pt idx="0">
                  <c:v>43.12</c:v>
                </c:pt>
                <c:pt idx="1">
                  <c:v>-11.52599999999998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'[1]ALL_FMO rescue'!$B$21</c:f>
              <c:strCache>
                <c:ptCount val="1"/>
                <c:pt idx="0">
                  <c:v>FMO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rescue'!$C$21:$D$21</c:f>
              <c:numCache>
                <c:formatCode>General</c:formatCode>
                <c:ptCount val="2"/>
                <c:pt idx="0">
                  <c:v>10.504</c:v>
                </c:pt>
                <c:pt idx="1">
                  <c:v>51.057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'[1]ALL_FMO rescue'!$B$22</c:f>
              <c:strCache>
                <c:ptCount val="1"/>
                <c:pt idx="0">
                  <c:v>FMO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rescue'!$C$22:$D$22</c:f>
              <c:numCache>
                <c:formatCode>General</c:formatCode>
                <c:ptCount val="2"/>
                <c:pt idx="0">
                  <c:v>-27.309</c:v>
                </c:pt>
                <c:pt idx="1">
                  <c:v>43.187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'[1]ALL_FMO rescue'!$B$23</c:f>
              <c:strCache>
                <c:ptCount val="1"/>
                <c:pt idx="0">
                  <c:v>FMO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rescue'!$C$23:$D$23</c:f>
              <c:numCache>
                <c:formatCode>General</c:formatCode>
                <c:ptCount val="2"/>
                <c:pt idx="0">
                  <c:v>-12.1214</c:v>
                </c:pt>
                <c:pt idx="1">
                  <c:v>48.9105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'[1]ALL_FMO rescue'!$B$24</c:f>
              <c:strCache>
                <c:ptCount val="1"/>
                <c:pt idx="0">
                  <c:v>FMO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rescue'!$C$24:$D$24</c:f>
              <c:numCache>
                <c:formatCode>General</c:formatCode>
                <c:ptCount val="2"/>
                <c:pt idx="0">
                  <c:v>-9.05799999999999</c:v>
                </c:pt>
                <c:pt idx="1">
                  <c:v>73.72300000000001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'[1]ALL_FMO rescue'!$B$25</c:f>
              <c:strCache>
                <c:ptCount val="1"/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rescue'!$C$25:$D$25</c:f>
              <c:numCache>
                <c:formatCode>General</c:formatCode>
                <c:ptCount val="2"/>
                <c:pt idx="0">
                  <c:v>8.23980909090909</c:v>
                </c:pt>
                <c:pt idx="1">
                  <c:v>31.96322727272725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7711128"/>
        <c:axId val="2117714312"/>
      </c:lineChart>
      <c:catAx>
        <c:axId val="21177111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17714312"/>
        <c:crosses val="autoZero"/>
        <c:auto val="1"/>
        <c:lblAlgn val="ctr"/>
        <c:lblOffset val="100"/>
        <c:noMultiLvlLbl val="0"/>
      </c:catAx>
      <c:valAx>
        <c:axId val="2117714312"/>
        <c:scaling>
          <c:orientation val="minMax"/>
          <c:max val="250.0"/>
          <c:min val="-10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Δ TDBL (μm)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1177111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FUS MO + FUS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'[1]ALL_FMO rescue'!$B$28</c:f>
              <c:strCache>
                <c:ptCount val="1"/>
                <c:pt idx="0">
                  <c:v>FMO+FUS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rescue'!$C$28:$D$28</c:f>
              <c:numCache>
                <c:formatCode>General</c:formatCode>
                <c:ptCount val="2"/>
                <c:pt idx="0">
                  <c:v>14.925</c:v>
                </c:pt>
                <c:pt idx="1">
                  <c:v>56.537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'[1]ALL_FMO rescue'!$B$29</c:f>
              <c:strCache>
                <c:ptCount val="1"/>
                <c:pt idx="0">
                  <c:v>FMO+FUS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rescue'!$C$29:$D$29</c:f>
              <c:numCache>
                <c:formatCode>General</c:formatCode>
                <c:ptCount val="2"/>
                <c:pt idx="0">
                  <c:v>-24.2362</c:v>
                </c:pt>
                <c:pt idx="1">
                  <c:v>36.9522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'[1]ALL_FMO rescue'!$B$30</c:f>
              <c:strCache>
                <c:ptCount val="1"/>
                <c:pt idx="0">
                  <c:v>FMO+FUS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rescue'!$C$30:$D$30</c:f>
              <c:numCache>
                <c:formatCode>General</c:formatCode>
                <c:ptCount val="2"/>
                <c:pt idx="0">
                  <c:v>-10.419</c:v>
                </c:pt>
                <c:pt idx="1">
                  <c:v>29.621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'[1]ALL_FMO rescue'!$B$31</c:f>
              <c:strCache>
                <c:ptCount val="1"/>
                <c:pt idx="0">
                  <c:v>FMO+FUS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rescue'!$C$31:$D$31</c:f>
              <c:numCache>
                <c:formatCode>General</c:formatCode>
                <c:ptCount val="2"/>
                <c:pt idx="0">
                  <c:v>5.7363</c:v>
                </c:pt>
                <c:pt idx="1">
                  <c:v>33.4564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'[1]ALL_FMO rescue'!$B$32</c:f>
              <c:strCache>
                <c:ptCount val="1"/>
                <c:pt idx="0">
                  <c:v>FMO+FUS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rescue'!$C$32:$D$32</c:f>
              <c:numCache>
                <c:formatCode>General</c:formatCode>
                <c:ptCount val="2"/>
                <c:pt idx="0">
                  <c:v>-7.241900000000001</c:v>
                </c:pt>
                <c:pt idx="1">
                  <c:v>61.7057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'[1]ALL_FMO rescue'!$B$33</c:f>
              <c:strCache>
                <c:ptCount val="1"/>
                <c:pt idx="0">
                  <c:v>FMO+FUS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rescue'!$C$33:$D$33</c:f>
              <c:numCache>
                <c:formatCode>General</c:formatCode>
                <c:ptCount val="2"/>
                <c:pt idx="0">
                  <c:v>11.58700000000002</c:v>
                </c:pt>
                <c:pt idx="1">
                  <c:v>24.012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'[1]ALL_FMO rescue'!$B$34</c:f>
              <c:strCache>
                <c:ptCount val="1"/>
                <c:pt idx="0">
                  <c:v>FMO+FUS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rescue'!$C$34:$D$34</c:f>
              <c:numCache>
                <c:formatCode>General</c:formatCode>
                <c:ptCount val="2"/>
                <c:pt idx="0">
                  <c:v>2.55200000000002</c:v>
                </c:pt>
                <c:pt idx="1">
                  <c:v>50.702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'[1]ALL_FMO rescue'!$B$35</c:f>
              <c:strCache>
                <c:ptCount val="1"/>
                <c:pt idx="0">
                  <c:v>FMO+FUS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rescue'!$C$35:$D$35</c:f>
              <c:numCache>
                <c:formatCode>General</c:formatCode>
                <c:ptCount val="2"/>
                <c:pt idx="0">
                  <c:v>10.04900000000001</c:v>
                </c:pt>
                <c:pt idx="1">
                  <c:v>27.001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'[1]ALL_FMO rescue'!$B$36</c:f>
              <c:strCache>
                <c:ptCount val="1"/>
                <c:pt idx="0">
                  <c:v>FMO+FUS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rescue'!$C$36:$D$36</c:f>
              <c:numCache>
                <c:formatCode>General</c:formatCode>
                <c:ptCount val="2"/>
                <c:pt idx="0">
                  <c:v>46.571</c:v>
                </c:pt>
                <c:pt idx="1">
                  <c:v>180.954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'[1]ALL_FMO rescue'!$B$37</c:f>
              <c:strCache>
                <c:ptCount val="1"/>
                <c:pt idx="0">
                  <c:v>FMO+FUS</c:v>
                </c:pt>
              </c:strCache>
            </c:strRef>
          </c:tx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rescue'!$C$37:$D$37</c:f>
              <c:numCache>
                <c:formatCode>General</c:formatCode>
                <c:ptCount val="2"/>
                <c:pt idx="0">
                  <c:v>15.38600000000001</c:v>
                </c:pt>
                <c:pt idx="1">
                  <c:v>27.54499999999999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'[1]ALL_FMO rescue'!$B$38</c:f>
              <c:strCache>
                <c:ptCount val="1"/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'[1]ALL_FMO rescue'!$C$1:$D$1</c:f>
              <c:strCache>
                <c:ptCount val="2"/>
                <c:pt idx="0">
                  <c:v>_x0004_Dark</c:v>
                </c:pt>
                <c:pt idx="1">
                  <c:v>_x0002_VE</c:v>
                </c:pt>
              </c:strCache>
            </c:strRef>
          </c:cat>
          <c:val>
            <c:numRef>
              <c:f>'[1]ALL_FMO rescue'!$C$38:$D$38</c:f>
              <c:numCache>
                <c:formatCode>General</c:formatCode>
                <c:ptCount val="2"/>
                <c:pt idx="0">
                  <c:v>6.490920000000005</c:v>
                </c:pt>
                <c:pt idx="1">
                  <c:v>52.84863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415336"/>
        <c:axId val="2118418280"/>
      </c:lineChart>
      <c:catAx>
        <c:axId val="21184153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18418280"/>
        <c:crosses val="autoZero"/>
        <c:auto val="1"/>
        <c:lblAlgn val="ctr"/>
        <c:lblOffset val="100"/>
        <c:noMultiLvlLbl val="0"/>
      </c:catAx>
      <c:valAx>
        <c:axId val="2118418280"/>
        <c:scaling>
          <c:orientation val="minMax"/>
          <c:max val="250.0"/>
          <c:min val="-10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Δ TDBL (μm)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11841533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'[1]Summary of Fig4E'!$A$19</c:f>
              <c:strCache>
                <c:ptCount val="1"/>
                <c:pt idx="0">
                  <c:v>CMO</c:v>
                </c:pt>
              </c:strCache>
            </c:strRef>
          </c:tx>
          <c:invertIfNegative val="0"/>
          <c:cat>
            <c:strRef>
              <c:f>'[1]Summary of Fig4E'!$B$18</c:f>
              <c:strCache>
                <c:ptCount val="1"/>
                <c:pt idx="0">
                  <c:v>_x0005_Fus_a</c:v>
                </c:pt>
              </c:strCache>
            </c:strRef>
          </c:cat>
          <c:val>
            <c:numRef>
              <c:f>'[1]Summary of Fig4E'!$B$19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</c:ser>
        <c:ser>
          <c:idx val="1"/>
          <c:order val="1"/>
          <c:tx>
            <c:strRef>
              <c:f>'[1]Summary of Fig4E'!$A$20</c:f>
              <c:strCache>
                <c:ptCount val="1"/>
                <c:pt idx="0">
                  <c:v>FMO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'[1]Summary of Fig4E'!$B$24:$C$24</c:f>
                <c:numCache>
                  <c:formatCode>General</c:formatCode>
                  <c:ptCount val="2"/>
                  <c:pt idx="0">
                    <c:v>0.07604</c:v>
                  </c:pt>
                </c:numCache>
              </c:numRef>
            </c:plus>
            <c:minus>
              <c:numRef>
                <c:f>'[1]Summary of Fig4E'!$B$24:$C$24</c:f>
                <c:numCache>
                  <c:formatCode>General</c:formatCode>
                  <c:ptCount val="2"/>
                  <c:pt idx="0">
                    <c:v>0.07604</c:v>
                  </c:pt>
                </c:numCache>
              </c:numRef>
            </c:minus>
          </c:errBars>
          <c:cat>
            <c:strRef>
              <c:f>'[1]Summary of Fig4E'!$B$18</c:f>
              <c:strCache>
                <c:ptCount val="1"/>
                <c:pt idx="0">
                  <c:v>_x0005_Fus_a</c:v>
                </c:pt>
              </c:strCache>
            </c:strRef>
          </c:cat>
          <c:val>
            <c:numRef>
              <c:f>'[1]Summary of Fig4E'!$B$20</c:f>
              <c:numCache>
                <c:formatCode>General</c:formatCode>
                <c:ptCount val="1"/>
                <c:pt idx="0">
                  <c:v>0.77621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1225816"/>
        <c:axId val="2121228792"/>
      </c:barChart>
      <c:catAx>
        <c:axId val="2121225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1228792"/>
        <c:crosses val="autoZero"/>
        <c:auto val="1"/>
        <c:lblAlgn val="ctr"/>
        <c:lblOffset val="100"/>
        <c:noMultiLvlLbl val="0"/>
      </c:catAx>
      <c:valAx>
        <c:axId val="2121228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2122581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[3]Summary!$B$18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cat>
            <c:strRef>
              <c:f>'[2]080816_FUS_good_checkFUS_121615'!$O$39</c:f>
              <c:strCache>
                <c:ptCount val="1"/>
                <c:pt idx="0">
                  <c:v>_x0003_FUS</c:v>
                </c:pt>
              </c:strCache>
            </c:strRef>
          </c:cat>
          <c:val>
            <c:numRef>
              <c:f>'[2]080816_FUS_good_checkFUS_121615'!$O$40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</c:ser>
        <c:ser>
          <c:idx val="1"/>
          <c:order val="1"/>
          <c:tx>
            <c:strRef>
              <c:f>[3]Summary!$B$19</c:f>
              <c:strCache>
                <c:ptCount val="1"/>
                <c:pt idx="0">
                  <c:v>FUS-OE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'[2]080816_FUS_good_checkFUS_121615'!$O$45</c:f>
                <c:numCache>
                  <c:formatCode>General</c:formatCode>
                  <c:ptCount val="1"/>
                  <c:pt idx="0">
                    <c:v>0.125094992635031</c:v>
                  </c:pt>
                </c:numCache>
              </c:numRef>
            </c:plus>
            <c:minus>
              <c:numRef>
                <c:f>'[2]080816_FUS_good_checkFUS_121615'!$O$45</c:f>
                <c:numCache>
                  <c:formatCode>General</c:formatCode>
                  <c:ptCount val="1"/>
                  <c:pt idx="0">
                    <c:v>0.125094992635031</c:v>
                  </c:pt>
                </c:numCache>
              </c:numRef>
            </c:minus>
          </c:errBars>
          <c:cat>
            <c:strRef>
              <c:f>'[2]080816_FUS_good_checkFUS_121615'!$O$39</c:f>
              <c:strCache>
                <c:ptCount val="1"/>
                <c:pt idx="0">
                  <c:v>_x0003_FUS</c:v>
                </c:pt>
              </c:strCache>
            </c:strRef>
          </c:cat>
          <c:val>
            <c:numRef>
              <c:f>'[2]080816_FUS_good_checkFUS_121615'!$O$41</c:f>
              <c:numCache>
                <c:formatCode>General</c:formatCode>
                <c:ptCount val="1"/>
                <c:pt idx="0">
                  <c:v>1.3947020750226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5415048"/>
        <c:axId val="2125418024"/>
      </c:barChart>
      <c:catAx>
        <c:axId val="2125415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5418024"/>
        <c:crosses val="autoZero"/>
        <c:auto val="1"/>
        <c:lblAlgn val="ctr"/>
        <c:lblOffset val="100"/>
        <c:noMultiLvlLbl val="0"/>
      </c:catAx>
      <c:valAx>
        <c:axId val="21254180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25415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'[4]Summary of Fig4G'!$B$14</c:f>
              <c:strCache>
                <c:ptCount val="1"/>
                <c:pt idx="0">
                  <c:v>CMO</c:v>
                </c:pt>
              </c:strCache>
            </c:strRef>
          </c:tx>
          <c:invertIfNegative val="0"/>
          <c:cat>
            <c:strRef>
              <c:f>'[4]Summary of Fig4G'!$C$13:$D$13</c:f>
              <c:strCache>
                <c:ptCount val="2"/>
                <c:pt idx="0">
                  <c:v>gria1</c:v>
                </c:pt>
                <c:pt idx="1">
                  <c:v>gria2</c:v>
                </c:pt>
              </c:strCache>
            </c:strRef>
          </c:cat>
          <c:val>
            <c:numRef>
              <c:f>'[4]Summary of Fig4G'!$C$14:$D$14</c:f>
              <c:numCache>
                <c:formatCode>General</c:formatCode>
                <c:ptCount val="2"/>
                <c:pt idx="0">
                  <c:v>1.0</c:v>
                </c:pt>
                <c:pt idx="1">
                  <c:v>1.0</c:v>
                </c:pt>
              </c:numCache>
            </c:numRef>
          </c:val>
        </c:ser>
        <c:ser>
          <c:idx val="1"/>
          <c:order val="1"/>
          <c:tx>
            <c:strRef>
              <c:f>'[4]Summary of Fig4G'!$B$15</c:f>
              <c:strCache>
                <c:ptCount val="1"/>
                <c:pt idx="0">
                  <c:v>FMO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'[4]Summary of Fig4G'!$C$19:$D$19</c:f>
                <c:numCache>
                  <c:formatCode>General</c:formatCode>
                  <c:ptCount val="2"/>
                  <c:pt idx="0">
                    <c:v>0.11899</c:v>
                  </c:pt>
                  <c:pt idx="1">
                    <c:v>0.18335</c:v>
                  </c:pt>
                </c:numCache>
              </c:numRef>
            </c:plus>
            <c:minus>
              <c:numRef>
                <c:f>'[4]Summary of Fig4G'!$C$19:$D$19</c:f>
                <c:numCache>
                  <c:formatCode>General</c:formatCode>
                  <c:ptCount val="2"/>
                  <c:pt idx="0">
                    <c:v>0.11899</c:v>
                  </c:pt>
                  <c:pt idx="1">
                    <c:v>0.18335</c:v>
                  </c:pt>
                </c:numCache>
              </c:numRef>
            </c:minus>
          </c:errBars>
          <c:cat>
            <c:strRef>
              <c:f>'[4]Summary of Fig4G'!$C$13:$D$13</c:f>
              <c:strCache>
                <c:ptCount val="2"/>
                <c:pt idx="0">
                  <c:v>gria1</c:v>
                </c:pt>
                <c:pt idx="1">
                  <c:v>gria2</c:v>
                </c:pt>
              </c:strCache>
            </c:strRef>
          </c:cat>
          <c:val>
            <c:numRef>
              <c:f>'[4]Summary of Fig4G'!$C$15:$D$15</c:f>
              <c:numCache>
                <c:formatCode>General</c:formatCode>
                <c:ptCount val="2"/>
                <c:pt idx="0">
                  <c:v>0.67738</c:v>
                </c:pt>
                <c:pt idx="1">
                  <c:v>0.78647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7119256"/>
        <c:axId val="2087122008"/>
      </c:barChart>
      <c:catAx>
        <c:axId val="2087119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7122008"/>
        <c:crosses val="autoZero"/>
        <c:auto val="1"/>
        <c:lblAlgn val="ctr"/>
        <c:lblOffset val="100"/>
        <c:noMultiLvlLbl val="0"/>
      </c:catAx>
      <c:valAx>
        <c:axId val="20871220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8711925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484718</xdr:colOff>
      <xdr:row>0</xdr:row>
      <xdr:rowOff>182033</xdr:rowOff>
    </xdr:from>
    <xdr:to>
      <xdr:col>7</xdr:col>
      <xdr:colOff>465667</xdr:colOff>
      <xdr:row>15</xdr:row>
      <xdr:rowOff>67733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719668</xdr:colOff>
      <xdr:row>16</xdr:row>
      <xdr:rowOff>1</xdr:rowOff>
    </xdr:from>
    <xdr:to>
      <xdr:col>7</xdr:col>
      <xdr:colOff>694267</xdr:colOff>
      <xdr:row>32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647701</xdr:colOff>
      <xdr:row>32</xdr:row>
      <xdr:rowOff>182034</xdr:rowOff>
    </xdr:from>
    <xdr:to>
      <xdr:col>7</xdr:col>
      <xdr:colOff>622300</xdr:colOff>
      <xdr:row>47</xdr:row>
      <xdr:rowOff>67734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293309</xdr:colOff>
      <xdr:row>0</xdr:row>
      <xdr:rowOff>0</xdr:rowOff>
    </xdr:from>
    <xdr:to>
      <xdr:col>8</xdr:col>
      <xdr:colOff>331408</xdr:colOff>
      <xdr:row>14</xdr:row>
      <xdr:rowOff>31447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374952</xdr:colOff>
      <xdr:row>12</xdr:row>
      <xdr:rowOff>29029</xdr:rowOff>
    </xdr:from>
    <xdr:to>
      <xdr:col>8</xdr:col>
      <xdr:colOff>438452</xdr:colOff>
      <xdr:row>28</xdr:row>
      <xdr:rowOff>29029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354391</xdr:colOff>
      <xdr:row>28</xdr:row>
      <xdr:rowOff>144538</xdr:rowOff>
    </xdr:from>
    <xdr:to>
      <xdr:col>8</xdr:col>
      <xdr:colOff>392490</xdr:colOff>
      <xdr:row>42</xdr:row>
      <xdr:rowOff>182638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254000</xdr:colOff>
      <xdr:row>8</xdr:row>
      <xdr:rowOff>152400</xdr:rowOff>
    </xdr:from>
    <xdr:to>
      <xdr:col>7</xdr:col>
      <xdr:colOff>266700</xdr:colOff>
      <xdr:row>23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279400</xdr:colOff>
      <xdr:row>4</xdr:row>
      <xdr:rowOff>88900</xdr:rowOff>
    </xdr:from>
    <xdr:to>
      <xdr:col>6</xdr:col>
      <xdr:colOff>628650</xdr:colOff>
      <xdr:row>18</xdr:row>
      <xdr:rowOff>165100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355600</xdr:colOff>
      <xdr:row>3</xdr:row>
      <xdr:rowOff>63500</xdr:rowOff>
    </xdr:from>
    <xdr:to>
      <xdr:col>7</xdr:col>
      <xdr:colOff>368300</xdr:colOff>
      <xdr:row>17</xdr:row>
      <xdr:rowOff>139700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H%20AHA%20proteomic%20data/%20%20BONCAT%20Manuscript%20102017%20eLife%20NN/%20eLife%20revision%2001052018/%20%20%20Ready%20to%20submit%20eLife%20R1/source%20data%20excel%20files/old/Figure%204-source%20data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Han-Hsuan%20Cline%20lab/Raw%20data%20for%20eLife/080816_compiled%20WB_KD%20and%20O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H%20AHA%20proteomic%20data/%20%20BONCAT%20Manuscript%20102017%20eLife%20NN/%20eLife%20revision%2001052018/%20%20%20Ready%20to%20submit%20eLife%20R1/source%20data%20excel%20files/old/Figure%204-source%20data%20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H%20AHA%20proteomic%20data/%20%20BONCAT%20Manuscript%20102017%20eLife%20NN/%20eLife%20revision%2001052018/%20%20%20Ready%20to%20submit%20eLife%20R1/source%20data%20excel%20files/old/Figure%204-source%20data%20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 of Fig4E"/>
    </sheetNames>
    <sheetDataSet>
      <sheetData sheetId="0">
        <row r="18">
          <cell r="B18" t="str">
            <v>Fus_a</v>
          </cell>
        </row>
        <row r="19">
          <cell r="A19" t="str">
            <v>CMO</v>
          </cell>
          <cell r="B19">
            <v>1</v>
          </cell>
        </row>
        <row r="20">
          <cell r="A20" t="str">
            <v>FMO</v>
          </cell>
          <cell r="B20">
            <v>0.77620999999999996</v>
          </cell>
        </row>
        <row r="24">
          <cell r="B24">
            <v>7.6039999999999996E-2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MO"/>
      <sheetName val="EMO_121815"/>
      <sheetName val="EMO_RMO_122115"/>
      <sheetName val="Sheet2"/>
      <sheetName val="EMO_RMO_012516"/>
      <sheetName val="021316_FAILED"/>
      <sheetName val="021516"/>
      <sheetName val="Summary_032816"/>
      <sheetName val="051216"/>
      <sheetName val="060916"/>
      <sheetName val="062016"/>
      <sheetName val="080816_eif3a_good"/>
      <sheetName val="080816_rps17_good"/>
      <sheetName val="080816_FUS_good_checkFUS_121615"/>
      <sheetName val="080816_Sh3gl2_good"/>
      <sheetName val="Rps17-OE_He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9">
          <cell r="O39" t="str">
            <v>FUS</v>
          </cell>
        </row>
        <row r="40">
          <cell r="O40">
            <v>1</v>
          </cell>
        </row>
        <row r="41">
          <cell r="O41">
            <v>1.3947020750226</v>
          </cell>
        </row>
        <row r="45">
          <cell r="O45">
            <v>0.12509499263503124</v>
          </cell>
        </row>
      </sheetData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</sheetNames>
    <sheetDataSet>
      <sheetData sheetId="0">
        <row r="18">
          <cell r="B18" t="str">
            <v>Control</v>
          </cell>
        </row>
        <row r="19">
          <cell r="B19" t="str">
            <v>FUS-OE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 of Fig4G"/>
    </sheetNames>
    <sheetDataSet>
      <sheetData sheetId="0">
        <row r="13">
          <cell r="C13" t="str">
            <v>gria1</v>
          </cell>
          <cell r="D13" t="str">
            <v>gria2</v>
          </cell>
        </row>
        <row r="14">
          <cell r="B14" t="str">
            <v>CMO</v>
          </cell>
          <cell r="C14">
            <v>1</v>
          </cell>
          <cell r="D14">
            <v>1</v>
          </cell>
        </row>
        <row r="15">
          <cell r="B15" t="str">
            <v>FMO</v>
          </cell>
          <cell r="C15">
            <v>0.67737999999999998</v>
          </cell>
          <cell r="D15">
            <v>0.78647</v>
          </cell>
        </row>
        <row r="19">
          <cell r="C19">
            <v>0.11899</v>
          </cell>
          <cell r="D19">
            <v>0.18335000000000001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zoomScale="75" zoomScaleNormal="75" zoomScalePageLayoutView="75" workbookViewId="0">
      <selection activeCell="B1" sqref="B1:B1048576"/>
    </sheetView>
  </sheetViews>
  <sheetFormatPr baseColWidth="10" defaultRowHeight="15" x14ac:dyDescent="0"/>
  <cols>
    <col min="9" max="9" width="8.33203125" style="3" bestFit="1" customWidth="1"/>
    <col min="10" max="10" width="8.33203125" style="3" customWidth="1"/>
    <col min="11" max="18" width="10.83203125" style="3"/>
  </cols>
  <sheetData>
    <row r="1" spans="1:20">
      <c r="A1" s="2" t="s">
        <v>3</v>
      </c>
      <c r="B1" s="3" t="s">
        <v>17</v>
      </c>
      <c r="C1" s="3" t="s">
        <v>18</v>
      </c>
      <c r="D1" s="3"/>
      <c r="E1" s="3"/>
      <c r="F1" s="3"/>
      <c r="G1" s="3"/>
      <c r="I1" s="9" t="s">
        <v>20</v>
      </c>
      <c r="J1" s="6"/>
    </row>
    <row r="2" spans="1:20">
      <c r="A2" s="3" t="s">
        <v>0</v>
      </c>
      <c r="B2" s="3">
        <v>-3.7719999999999345</v>
      </c>
      <c r="C2" s="3">
        <v>36.924999999999955</v>
      </c>
      <c r="D2" s="3"/>
      <c r="E2" s="3"/>
      <c r="F2" s="3"/>
      <c r="G2" s="3"/>
      <c r="I2" s="9"/>
      <c r="J2" s="6"/>
      <c r="K2" t="s">
        <v>0</v>
      </c>
      <c r="L2"/>
      <c r="M2"/>
      <c r="N2"/>
      <c r="O2"/>
      <c r="T2" s="3"/>
    </row>
    <row r="3" spans="1:20">
      <c r="A3" s="3" t="s">
        <v>0</v>
      </c>
      <c r="B3" s="3">
        <v>6.8449999999999989</v>
      </c>
      <c r="C3" s="3">
        <v>92.507000000000005</v>
      </c>
      <c r="D3" s="3"/>
      <c r="E3" s="3"/>
      <c r="F3" s="3"/>
      <c r="G3" s="3"/>
      <c r="I3" s="9"/>
      <c r="J3" s="6"/>
      <c r="K3"/>
      <c r="L3"/>
      <c r="M3"/>
      <c r="N3"/>
      <c r="O3"/>
      <c r="T3" s="3"/>
    </row>
    <row r="4" spans="1:20">
      <c r="A4" s="3" t="s">
        <v>0</v>
      </c>
      <c r="B4" s="3">
        <v>-3.3470000000000084</v>
      </c>
      <c r="C4" s="3">
        <v>122.33600000000001</v>
      </c>
      <c r="D4" s="3"/>
      <c r="E4" s="3"/>
      <c r="F4" s="3"/>
      <c r="G4" s="3"/>
      <c r="I4" s="9"/>
      <c r="J4" s="6"/>
      <c r="K4" t="s">
        <v>19</v>
      </c>
      <c r="L4"/>
      <c r="M4"/>
      <c r="N4"/>
      <c r="O4"/>
      <c r="T4" s="3"/>
    </row>
    <row r="5" spans="1:20">
      <c r="A5" s="3" t="s">
        <v>0</v>
      </c>
      <c r="B5" s="3">
        <v>-34.36099999999999</v>
      </c>
      <c r="C5" s="3">
        <v>108.09299999999999</v>
      </c>
      <c r="D5" s="3"/>
      <c r="E5" s="3"/>
      <c r="F5" s="3"/>
      <c r="G5" s="3"/>
      <c r="I5" s="9"/>
      <c r="J5" s="6"/>
      <c r="K5"/>
      <c r="L5"/>
      <c r="M5"/>
      <c r="N5"/>
      <c r="O5"/>
      <c r="T5" s="3"/>
    </row>
    <row r="6" spans="1:20">
      <c r="A6" s="3" t="s">
        <v>0</v>
      </c>
      <c r="B6" s="3">
        <v>-3.06899999999996</v>
      </c>
      <c r="C6" s="3">
        <v>57.262</v>
      </c>
      <c r="D6" s="3"/>
      <c r="E6" s="3"/>
      <c r="F6" s="3"/>
      <c r="G6" s="3"/>
      <c r="I6" s="9"/>
      <c r="J6" s="6"/>
      <c r="K6"/>
      <c r="L6"/>
      <c r="M6"/>
      <c r="N6"/>
      <c r="O6"/>
      <c r="T6" s="3"/>
    </row>
    <row r="7" spans="1:20">
      <c r="A7" s="3" t="s">
        <v>0</v>
      </c>
      <c r="B7" s="3">
        <v>-22.715999999999951</v>
      </c>
      <c r="C7" s="3">
        <v>13.293999999999983</v>
      </c>
      <c r="D7" s="3"/>
      <c r="E7" s="3"/>
      <c r="F7" s="3"/>
      <c r="G7" s="3"/>
      <c r="I7" s="9"/>
      <c r="J7" s="6"/>
      <c r="K7"/>
      <c r="L7"/>
      <c r="M7"/>
      <c r="N7"/>
      <c r="O7"/>
      <c r="T7" s="3"/>
    </row>
    <row r="8" spans="1:20">
      <c r="A8" s="3" t="s">
        <v>0</v>
      </c>
      <c r="B8" s="3">
        <v>25.019999999999982</v>
      </c>
      <c r="C8" s="3">
        <v>69.408000000000015</v>
      </c>
      <c r="D8" s="3"/>
      <c r="E8" s="3"/>
      <c r="F8" s="3"/>
      <c r="G8" s="3"/>
      <c r="I8" s="9"/>
      <c r="J8" s="6"/>
      <c r="K8" t="s">
        <v>18</v>
      </c>
      <c r="L8">
        <v>75.94</v>
      </c>
      <c r="M8" t="s">
        <v>5</v>
      </c>
      <c r="N8">
        <v>7.0637239999999997</v>
      </c>
      <c r="O8"/>
      <c r="T8" s="3"/>
    </row>
    <row r="9" spans="1:20">
      <c r="A9" s="3" t="s">
        <v>0</v>
      </c>
      <c r="B9" s="3">
        <v>-1.1069999999999993</v>
      </c>
      <c r="C9" s="3">
        <v>73.51400000000001</v>
      </c>
      <c r="D9" s="3"/>
      <c r="E9" s="3"/>
      <c r="F9" s="3"/>
      <c r="G9" s="3"/>
      <c r="I9" s="9"/>
      <c r="J9" s="6"/>
      <c r="K9" t="s">
        <v>17</v>
      </c>
      <c r="L9">
        <v>10.519500000000001</v>
      </c>
      <c r="M9" t="s">
        <v>6</v>
      </c>
      <c r="N9">
        <v>13</v>
      </c>
      <c r="O9"/>
      <c r="T9" s="3"/>
    </row>
    <row r="10" spans="1:20">
      <c r="A10" s="4" t="s">
        <v>0</v>
      </c>
      <c r="B10" s="4">
        <v>-18.58200000000005</v>
      </c>
      <c r="C10" s="4">
        <v>24.423000000000002</v>
      </c>
      <c r="D10" s="4"/>
      <c r="E10" s="4"/>
      <c r="F10" s="4"/>
      <c r="G10" s="4"/>
      <c r="I10" s="9"/>
      <c r="J10" s="6"/>
      <c r="K10" t="s">
        <v>7</v>
      </c>
      <c r="L10">
        <v>65.420500000000004</v>
      </c>
      <c r="M10" t="s">
        <v>8</v>
      </c>
      <c r="N10" t="s">
        <v>9</v>
      </c>
      <c r="O10"/>
      <c r="T10" s="3"/>
    </row>
    <row r="11" spans="1:20">
      <c r="A11" s="4" t="s">
        <v>0</v>
      </c>
      <c r="B11" s="4">
        <v>76.652000000000044</v>
      </c>
      <c r="C11" s="4">
        <v>114.88200000000001</v>
      </c>
      <c r="D11" s="4"/>
      <c r="E11" s="4"/>
      <c r="F11" s="4"/>
      <c r="G11" s="4"/>
      <c r="I11" s="9"/>
      <c r="J11" s="6"/>
      <c r="K11" t="s">
        <v>10</v>
      </c>
      <c r="L11">
        <v>9.2614699999999992</v>
      </c>
      <c r="M11" t="s">
        <v>11</v>
      </c>
      <c r="N11" t="s">
        <v>9</v>
      </c>
      <c r="O11"/>
      <c r="T11" s="3"/>
    </row>
    <row r="12" spans="1:20">
      <c r="A12" s="4" t="s">
        <v>0</v>
      </c>
      <c r="B12" s="4">
        <v>81.258999999999958</v>
      </c>
      <c r="C12" s="4">
        <v>113.92800000000005</v>
      </c>
      <c r="D12" s="4"/>
      <c r="E12" s="4"/>
      <c r="F12" s="4"/>
      <c r="G12" s="4"/>
      <c r="I12" s="9"/>
      <c r="J12" s="6"/>
      <c r="K12" t="s">
        <v>12</v>
      </c>
      <c r="L12">
        <v>85.428700000000006</v>
      </c>
      <c r="M12" t="s">
        <v>13</v>
      </c>
      <c r="N12">
        <v>1</v>
      </c>
      <c r="O12"/>
      <c r="T12" s="3"/>
    </row>
    <row r="13" spans="1:20">
      <c r="A13" s="4" t="s">
        <v>0</v>
      </c>
      <c r="B13" s="4">
        <v>-50.911000000000001</v>
      </c>
      <c r="C13" s="4">
        <v>38.91900000000004</v>
      </c>
      <c r="D13" s="4"/>
      <c r="E13" s="4"/>
      <c r="F13" s="4"/>
      <c r="G13" s="4"/>
      <c r="I13" s="9"/>
      <c r="J13" s="6"/>
      <c r="K13" t="s">
        <v>14</v>
      </c>
      <c r="L13">
        <v>45.412300000000002</v>
      </c>
      <c r="M13"/>
      <c r="N13"/>
      <c r="O13"/>
      <c r="T13" s="3"/>
    </row>
    <row r="14" spans="1:20">
      <c r="A14" s="4" t="s">
        <v>0</v>
      </c>
      <c r="B14" s="4">
        <v>62.116000000000014</v>
      </c>
      <c r="C14" s="4">
        <v>101.24699999999999</v>
      </c>
      <c r="D14" s="4"/>
      <c r="E14" s="4"/>
      <c r="F14" s="4"/>
      <c r="G14" s="4"/>
      <c r="I14" s="9"/>
      <c r="J14" s="6"/>
      <c r="K14" t="s">
        <v>15</v>
      </c>
      <c r="L14">
        <v>14</v>
      </c>
      <c r="M14"/>
      <c r="N14"/>
      <c r="O14"/>
      <c r="T14" s="3"/>
    </row>
    <row r="15" spans="1:20">
      <c r="A15" s="4" t="s">
        <v>0</v>
      </c>
      <c r="B15" s="4">
        <v>33.245999999999981</v>
      </c>
      <c r="C15" s="4">
        <v>96.422000000000025</v>
      </c>
      <c r="D15" s="4"/>
      <c r="E15" s="4"/>
      <c r="F15" s="4"/>
      <c r="G15" s="4"/>
      <c r="I15" s="9"/>
      <c r="J15" s="6"/>
      <c r="K15" t="s">
        <v>16</v>
      </c>
      <c r="L15">
        <v>0.59845999999999999</v>
      </c>
      <c r="M15"/>
      <c r="N15"/>
      <c r="O15"/>
      <c r="T15" s="3"/>
    </row>
    <row r="16" spans="1:20">
      <c r="A16" s="3" t="s">
        <v>4</v>
      </c>
      <c r="B16" s="4">
        <f t="shared" ref="B16:C16" si="0">AVERAGE(B2:B15)</f>
        <v>10.519500000000006</v>
      </c>
      <c r="C16" s="4">
        <f t="shared" si="0"/>
        <v>75.940000000000026</v>
      </c>
      <c r="D16" s="4"/>
      <c r="E16" s="4"/>
      <c r="F16" s="4"/>
      <c r="G16" s="4"/>
      <c r="I16" s="9"/>
      <c r="J16" s="6"/>
    </row>
    <row r="17" spans="1:14">
      <c r="A17" s="4"/>
      <c r="B17" s="4"/>
      <c r="C17" s="4"/>
      <c r="D17" s="4"/>
      <c r="E17" s="4"/>
      <c r="F17" s="4"/>
      <c r="G17" s="4"/>
      <c r="I17" s="9"/>
      <c r="J17" s="6"/>
    </row>
    <row r="18" spans="1:14">
      <c r="A18" s="4"/>
      <c r="B18" s="4"/>
      <c r="C18" s="4"/>
      <c r="D18" s="4"/>
      <c r="E18" s="4"/>
      <c r="F18" s="4"/>
      <c r="G18" s="4"/>
      <c r="I18" s="9"/>
      <c r="J18" s="6"/>
      <c r="K18" t="s">
        <v>1</v>
      </c>
      <c r="L18"/>
      <c r="M18"/>
    </row>
    <row r="19" spans="1:14">
      <c r="A19" s="3"/>
      <c r="B19" s="3" t="s">
        <v>17</v>
      </c>
      <c r="C19" s="3" t="s">
        <v>18</v>
      </c>
      <c r="D19" s="3"/>
      <c r="E19" s="3"/>
      <c r="F19" s="3"/>
      <c r="G19" s="3"/>
      <c r="I19" s="9"/>
      <c r="J19" s="6"/>
      <c r="K19"/>
      <c r="L19"/>
      <c r="M19"/>
    </row>
    <row r="20" spans="1:14">
      <c r="A20" s="3" t="s">
        <v>1</v>
      </c>
      <c r="B20" s="3">
        <v>34.989000000000033</v>
      </c>
      <c r="C20" s="3">
        <v>63.947000000000003</v>
      </c>
      <c r="D20" s="3"/>
      <c r="E20" s="3"/>
      <c r="F20" s="3"/>
      <c r="G20" s="3"/>
      <c r="I20" s="9"/>
      <c r="J20" s="6"/>
      <c r="K20" t="s">
        <v>19</v>
      </c>
      <c r="L20"/>
      <c r="M20"/>
    </row>
    <row r="21" spans="1:14">
      <c r="A21" s="3" t="s">
        <v>1</v>
      </c>
      <c r="B21" s="3">
        <v>-4.5520000000000209</v>
      </c>
      <c r="C21" s="3">
        <v>48.302000000000021</v>
      </c>
      <c r="D21" s="3"/>
      <c r="E21" s="3"/>
      <c r="F21" s="3"/>
      <c r="G21" s="3"/>
      <c r="I21" s="9"/>
      <c r="J21" s="6"/>
      <c r="K21"/>
      <c r="L21"/>
      <c r="M21"/>
    </row>
    <row r="22" spans="1:14">
      <c r="A22" s="3" t="s">
        <v>1</v>
      </c>
      <c r="B22" s="3">
        <v>150.66399999999999</v>
      </c>
      <c r="C22" s="3">
        <v>6.9780000000000086</v>
      </c>
      <c r="D22" s="3"/>
      <c r="E22" s="3"/>
      <c r="F22" s="3"/>
      <c r="G22" s="3"/>
      <c r="I22" s="9"/>
      <c r="J22" s="6"/>
      <c r="K22"/>
      <c r="L22"/>
      <c r="M22"/>
    </row>
    <row r="23" spans="1:14">
      <c r="A23" s="3" t="s">
        <v>1</v>
      </c>
      <c r="B23" s="3">
        <v>73.978000000000009</v>
      </c>
      <c r="C23" s="3">
        <v>152.98599999999993</v>
      </c>
      <c r="D23" s="3"/>
      <c r="E23" s="3"/>
      <c r="F23" s="3"/>
      <c r="G23" s="3"/>
      <c r="I23" s="9"/>
      <c r="J23" s="6"/>
      <c r="K23"/>
      <c r="L23"/>
      <c r="M23"/>
    </row>
    <row r="24" spans="1:14">
      <c r="A24" s="3" t="s">
        <v>1</v>
      </c>
      <c r="B24" s="3">
        <v>-46.352000000000032</v>
      </c>
      <c r="C24" s="3">
        <v>111.904</v>
      </c>
      <c r="D24" s="3"/>
      <c r="E24" s="3"/>
      <c r="F24" s="3"/>
      <c r="G24" s="3"/>
      <c r="I24" s="9"/>
      <c r="J24" s="6"/>
      <c r="K24" t="s">
        <v>18</v>
      </c>
      <c r="L24">
        <v>49.373800000000003</v>
      </c>
      <c r="M24" t="s">
        <v>5</v>
      </c>
      <c r="N24" s="3">
        <v>0.32337500000000002</v>
      </c>
    </row>
    <row r="25" spans="1:14">
      <c r="A25" s="3" t="s">
        <v>1</v>
      </c>
      <c r="B25" s="3">
        <v>52.204000000000008</v>
      </c>
      <c r="C25" s="3">
        <v>-35.619000000000028</v>
      </c>
      <c r="D25" s="3"/>
      <c r="E25" s="3"/>
      <c r="F25" s="3"/>
      <c r="G25" s="3"/>
      <c r="I25" s="9"/>
      <c r="J25" s="6"/>
      <c r="K25" t="s">
        <v>17</v>
      </c>
      <c r="L25">
        <v>38.476300000000002</v>
      </c>
      <c r="M25" t="s">
        <v>6</v>
      </c>
      <c r="N25" s="3">
        <v>8</v>
      </c>
    </row>
    <row r="26" spans="1:14">
      <c r="A26" s="3" t="s">
        <v>1</v>
      </c>
      <c r="B26" s="3">
        <v>-7.464999999999975</v>
      </c>
      <c r="C26" s="3">
        <v>32.661000000000001</v>
      </c>
      <c r="D26" s="3"/>
      <c r="E26" s="3"/>
      <c r="F26" s="3"/>
      <c r="G26" s="3"/>
      <c r="I26" s="9"/>
      <c r="J26" s="6"/>
      <c r="K26" t="s">
        <v>7</v>
      </c>
      <c r="L26">
        <v>10.897399999999999</v>
      </c>
      <c r="M26" t="s">
        <v>8</v>
      </c>
      <c r="N26" s="3">
        <v>0.75470000000000004</v>
      </c>
    </row>
    <row r="27" spans="1:14">
      <c r="A27" s="3" t="s">
        <v>1</v>
      </c>
      <c r="B27" s="3">
        <v>-9.3990000000000009</v>
      </c>
      <c r="C27" s="3">
        <v>69.354000000000042</v>
      </c>
      <c r="D27" s="3"/>
      <c r="E27" s="3"/>
      <c r="F27" s="3"/>
      <c r="G27" s="3"/>
      <c r="I27" s="9"/>
      <c r="J27" s="6"/>
      <c r="K27" t="s">
        <v>10</v>
      </c>
      <c r="L27">
        <v>33.698999999999998</v>
      </c>
      <c r="M27" t="s">
        <v>11</v>
      </c>
      <c r="N27" s="3">
        <v>0.37740000000000001</v>
      </c>
    </row>
    <row r="28" spans="1:14">
      <c r="A28" s="4" t="s">
        <v>1</v>
      </c>
      <c r="B28" s="4">
        <v>102.22000000000003</v>
      </c>
      <c r="C28" s="4">
        <v>-6.1490000000000009</v>
      </c>
      <c r="D28" s="4"/>
      <c r="E28" s="4"/>
      <c r="F28" s="4"/>
      <c r="G28" s="4"/>
      <c r="I28" s="9"/>
      <c r="J28" s="6"/>
      <c r="K28" t="s">
        <v>12</v>
      </c>
      <c r="L28">
        <v>88.607600000000005</v>
      </c>
      <c r="M28" t="s">
        <v>13</v>
      </c>
      <c r="N28" s="3">
        <v>0.62260000000000004</v>
      </c>
    </row>
    <row r="29" spans="1:14">
      <c r="A29" s="5" t="s">
        <v>4</v>
      </c>
      <c r="B29" s="4">
        <f t="shared" ref="B29:C29" si="1">AVERAGE(B20:B28)</f>
        <v>38.476333333333336</v>
      </c>
      <c r="C29" s="4">
        <f t="shared" si="1"/>
        <v>49.373777777777775</v>
      </c>
      <c r="D29" s="4"/>
      <c r="E29" s="4"/>
      <c r="F29" s="4"/>
      <c r="G29" s="4"/>
      <c r="H29" s="1"/>
      <c r="I29" s="9"/>
      <c r="J29" s="6"/>
      <c r="K29" t="s">
        <v>14</v>
      </c>
      <c r="L29">
        <v>-66.813000000000002</v>
      </c>
      <c r="M29"/>
    </row>
    <row r="30" spans="1:14">
      <c r="A30" s="4"/>
      <c r="B30" s="4"/>
      <c r="C30" s="4"/>
      <c r="D30" s="4"/>
      <c r="E30" s="4"/>
      <c r="F30" s="4"/>
      <c r="G30" s="4"/>
      <c r="H30" s="1"/>
      <c r="I30" s="9"/>
      <c r="J30" s="6"/>
      <c r="K30" t="s">
        <v>15</v>
      </c>
      <c r="L30">
        <v>9</v>
      </c>
      <c r="M30"/>
    </row>
    <row r="31" spans="1:14">
      <c r="A31" s="4"/>
      <c r="B31" s="4"/>
      <c r="C31" s="4"/>
      <c r="D31" s="4"/>
      <c r="E31" s="4"/>
      <c r="F31" s="4"/>
      <c r="G31" s="4"/>
      <c r="H31" s="1"/>
      <c r="I31" s="9"/>
      <c r="J31" s="6"/>
      <c r="K31" t="s">
        <v>16</v>
      </c>
      <c r="L31">
        <v>-0.38200000000000001</v>
      </c>
      <c r="M31"/>
    </row>
    <row r="32" spans="1:14">
      <c r="A32" s="3"/>
      <c r="B32" s="3" t="s">
        <v>17</v>
      </c>
      <c r="C32" s="3" t="s">
        <v>18</v>
      </c>
      <c r="D32" s="3"/>
      <c r="E32" s="3"/>
      <c r="F32" s="3"/>
      <c r="G32" s="3"/>
      <c r="H32" s="1"/>
      <c r="I32" s="9"/>
      <c r="J32" s="6"/>
    </row>
    <row r="33" spans="1:14">
      <c r="A33" s="3" t="s">
        <v>2</v>
      </c>
      <c r="B33" s="3">
        <v>42.959000000000032</v>
      </c>
      <c r="C33" s="3">
        <v>50.262</v>
      </c>
      <c r="D33" s="3"/>
      <c r="E33" s="3"/>
      <c r="F33" s="3"/>
      <c r="G33" s="3"/>
      <c r="H33" s="1"/>
      <c r="I33" s="9"/>
      <c r="J33" s="6"/>
    </row>
    <row r="34" spans="1:14">
      <c r="A34" s="3" t="s">
        <v>2</v>
      </c>
      <c r="B34" s="3">
        <v>-5.9569999999999936</v>
      </c>
      <c r="C34" s="3">
        <v>-4.6750000000000114</v>
      </c>
      <c r="D34" s="3"/>
      <c r="E34" s="3"/>
      <c r="F34" s="3"/>
      <c r="G34" s="3"/>
      <c r="H34" s="1"/>
      <c r="I34" s="9"/>
      <c r="J34" s="6"/>
      <c r="K34" s="3" t="s">
        <v>2</v>
      </c>
    </row>
    <row r="35" spans="1:14">
      <c r="A35" s="3" t="s">
        <v>2</v>
      </c>
      <c r="B35" s="3">
        <v>-60.381</v>
      </c>
      <c r="C35" s="3">
        <v>40.229000000000013</v>
      </c>
      <c r="D35" s="3"/>
      <c r="E35" s="3"/>
      <c r="F35" s="3"/>
      <c r="G35" s="3"/>
      <c r="H35" s="1"/>
      <c r="I35" s="9"/>
      <c r="J35" s="6"/>
    </row>
    <row r="36" spans="1:14">
      <c r="A36" s="3" t="s">
        <v>2</v>
      </c>
      <c r="B36" s="3">
        <v>-4.7249999999999943</v>
      </c>
      <c r="C36" s="3">
        <v>109.08800000000002</v>
      </c>
      <c r="D36" s="3"/>
      <c r="E36" s="3"/>
      <c r="F36" s="3"/>
      <c r="G36" s="3"/>
      <c r="H36" s="1"/>
      <c r="I36" s="9"/>
      <c r="J36" s="6"/>
      <c r="K36" s="3" t="s">
        <v>19</v>
      </c>
    </row>
    <row r="37" spans="1:14">
      <c r="A37" s="3" t="s">
        <v>2</v>
      </c>
      <c r="B37" s="3">
        <v>7.9560000000000173</v>
      </c>
      <c r="C37" s="3">
        <v>54.781000000000006</v>
      </c>
      <c r="D37" s="3"/>
      <c r="E37" s="3"/>
      <c r="F37" s="3"/>
      <c r="G37" s="3"/>
      <c r="H37" s="1"/>
      <c r="I37" s="9"/>
      <c r="J37" s="6"/>
    </row>
    <row r="38" spans="1:14">
      <c r="A38" s="3" t="s">
        <v>2</v>
      </c>
      <c r="B38" s="3">
        <v>34.739000000000004</v>
      </c>
      <c r="C38" s="3">
        <v>52.038000000000011</v>
      </c>
      <c r="D38" s="3"/>
      <c r="E38" s="3"/>
      <c r="F38" s="3"/>
      <c r="G38" s="3"/>
      <c r="H38" s="1"/>
      <c r="I38" s="9"/>
      <c r="J38" s="6"/>
    </row>
    <row r="39" spans="1:14">
      <c r="A39" s="3" t="s">
        <v>2</v>
      </c>
      <c r="B39" s="3">
        <v>-73.203999999999951</v>
      </c>
      <c r="C39" s="3">
        <v>82.178999999999974</v>
      </c>
      <c r="D39" s="3"/>
      <c r="E39" s="3"/>
      <c r="F39" s="3"/>
      <c r="G39" s="3"/>
      <c r="H39" s="1"/>
      <c r="I39" s="9"/>
      <c r="J39" s="6"/>
    </row>
    <row r="40" spans="1:14">
      <c r="A40" s="4" t="s">
        <v>2</v>
      </c>
      <c r="B40" s="4">
        <v>63.437999999999988</v>
      </c>
      <c r="C40" s="4">
        <v>163.26300000000003</v>
      </c>
      <c r="D40" s="4"/>
      <c r="E40" s="4"/>
      <c r="F40" s="4"/>
      <c r="G40" s="4"/>
      <c r="H40" s="1"/>
      <c r="I40" s="9"/>
      <c r="J40" s="6"/>
      <c r="K40" s="3" t="s">
        <v>18</v>
      </c>
      <c r="L40" s="3">
        <v>51.821800000000003</v>
      </c>
      <c r="M40" s="3" t="s">
        <v>5</v>
      </c>
      <c r="N40" s="3">
        <v>2.9133629999999999</v>
      </c>
    </row>
    <row r="41" spans="1:14">
      <c r="A41" s="4" t="s">
        <v>2</v>
      </c>
      <c r="B41" s="4">
        <v>2.2959999999999923</v>
      </c>
      <c r="C41" s="4">
        <v>-7.8969999999999914</v>
      </c>
      <c r="D41" s="4"/>
      <c r="E41" s="4"/>
      <c r="F41" s="4"/>
      <c r="G41" s="4"/>
      <c r="I41" s="9"/>
      <c r="J41" s="6"/>
      <c r="K41" s="3" t="s">
        <v>17</v>
      </c>
      <c r="L41" s="3">
        <v>-2.09</v>
      </c>
      <c r="M41" s="3" t="s">
        <v>6</v>
      </c>
      <c r="N41" s="3">
        <v>9</v>
      </c>
    </row>
    <row r="42" spans="1:14">
      <c r="A42" s="4" t="s">
        <v>2</v>
      </c>
      <c r="B42" s="4">
        <v>-28.021000000000015</v>
      </c>
      <c r="C42" s="4">
        <v>-21.049999999999983</v>
      </c>
      <c r="D42" s="4"/>
      <c r="E42" s="4"/>
      <c r="F42" s="4"/>
      <c r="G42" s="4"/>
      <c r="I42" s="9"/>
      <c r="J42" s="6"/>
      <c r="K42" s="3" t="s">
        <v>7</v>
      </c>
      <c r="L42" s="3">
        <v>53.911799999999999</v>
      </c>
      <c r="M42" s="3" t="s">
        <v>8</v>
      </c>
      <c r="N42" s="3">
        <v>1.72E-2</v>
      </c>
    </row>
    <row r="43" spans="1:14">
      <c r="A43" s="5" t="s">
        <v>4</v>
      </c>
      <c r="B43" s="3">
        <f t="shared" ref="B43:C43" si="2">AVERAGE(B33:B42)</f>
        <v>-2.0899999999999919</v>
      </c>
      <c r="C43" s="3">
        <f t="shared" si="2"/>
        <v>51.82180000000001</v>
      </c>
      <c r="D43" s="3"/>
      <c r="E43" s="3"/>
      <c r="F43" s="3"/>
      <c r="G43" s="3"/>
      <c r="I43" s="9"/>
      <c r="J43" s="6"/>
      <c r="K43" s="3" t="s">
        <v>10</v>
      </c>
      <c r="L43" s="3">
        <v>18.504999999999999</v>
      </c>
      <c r="M43" s="3" t="s">
        <v>11</v>
      </c>
      <c r="N43" s="3">
        <v>8.6E-3</v>
      </c>
    </row>
    <row r="44" spans="1:14">
      <c r="I44" s="9"/>
      <c r="J44" s="6"/>
      <c r="K44" s="3" t="s">
        <v>12</v>
      </c>
      <c r="L44" s="3">
        <v>95.772999999999996</v>
      </c>
      <c r="M44" s="3" t="s">
        <v>13</v>
      </c>
      <c r="N44" s="3">
        <v>0.99139999999999995</v>
      </c>
    </row>
    <row r="45" spans="1:14">
      <c r="I45" s="9"/>
      <c r="J45" s="6"/>
      <c r="K45" s="3" t="s">
        <v>14</v>
      </c>
      <c r="L45" s="3">
        <v>12.050599999999999</v>
      </c>
    </row>
    <row r="46" spans="1:14">
      <c r="I46" s="9"/>
      <c r="J46" s="6"/>
      <c r="K46" s="3" t="s">
        <v>15</v>
      </c>
      <c r="L46" s="3">
        <v>10</v>
      </c>
    </row>
    <row r="47" spans="1:14">
      <c r="K47" s="3" t="s">
        <v>16</v>
      </c>
      <c r="L47" s="3">
        <v>0.33844999999999997</v>
      </c>
    </row>
  </sheetData>
  <mergeCells count="1">
    <mergeCell ref="I1:I46"/>
  </mergeCells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8"/>
  <sheetViews>
    <sheetView workbookViewId="0">
      <selection sqref="A1:A1048576"/>
    </sheetView>
  </sheetViews>
  <sheetFormatPr baseColWidth="10" defaultRowHeight="15" x14ac:dyDescent="0"/>
  <cols>
    <col min="1" max="13" width="10.83203125" style="7"/>
  </cols>
  <sheetData>
    <row r="1" spans="1:26">
      <c r="A1" s="1"/>
      <c r="B1" s="1" t="s">
        <v>17</v>
      </c>
      <c r="C1" s="1" t="s">
        <v>18</v>
      </c>
      <c r="D1" s="1" t="s">
        <v>21</v>
      </c>
      <c r="J1"/>
      <c r="K1" s="10" t="s">
        <v>20</v>
      </c>
      <c r="L1"/>
      <c r="M1" s="7" t="s">
        <v>0</v>
      </c>
      <c r="N1" s="7"/>
      <c r="O1" s="7"/>
      <c r="P1" s="7"/>
      <c r="Q1" s="7"/>
      <c r="V1" s="7"/>
    </row>
    <row r="2" spans="1:26">
      <c r="A2" s="1" t="s">
        <v>0</v>
      </c>
      <c r="B2" s="1">
        <v>41.732999999999976</v>
      </c>
      <c r="C2" s="1">
        <v>63.79800000000003</v>
      </c>
      <c r="D2" s="7">
        <v>179.55</v>
      </c>
      <c r="F2"/>
      <c r="G2"/>
      <c r="J2"/>
      <c r="K2" s="10"/>
      <c r="L2"/>
      <c r="N2" s="7"/>
      <c r="O2" s="7"/>
      <c r="P2" s="7"/>
      <c r="Q2" s="7"/>
      <c r="V2" s="7"/>
    </row>
    <row r="3" spans="1:26">
      <c r="A3" s="1" t="s">
        <v>0</v>
      </c>
      <c r="B3" s="1">
        <v>15.127999999999986</v>
      </c>
      <c r="C3" s="1">
        <v>50.09</v>
      </c>
      <c r="D3" s="7">
        <v>132.322</v>
      </c>
      <c r="F3"/>
      <c r="G3"/>
      <c r="J3"/>
      <c r="K3" s="10"/>
      <c r="L3"/>
      <c r="M3" s="7" t="s">
        <v>19</v>
      </c>
      <c r="N3" s="7"/>
      <c r="O3" s="7"/>
      <c r="P3" s="7"/>
      <c r="Q3" s="7"/>
      <c r="V3" s="7"/>
    </row>
    <row r="4" spans="1:26">
      <c r="A4" s="1" t="s">
        <v>0</v>
      </c>
      <c r="B4" s="1">
        <v>21.115000000000009</v>
      </c>
      <c r="C4" s="1">
        <v>48.201999999999998</v>
      </c>
      <c r="D4" s="7">
        <v>136.93899999999999</v>
      </c>
      <c r="F4"/>
      <c r="G4"/>
      <c r="J4"/>
      <c r="K4" s="10"/>
      <c r="L4"/>
      <c r="M4" s="7" t="s">
        <v>18</v>
      </c>
      <c r="N4" s="7">
        <v>50.794699999999999</v>
      </c>
      <c r="O4" s="7" t="s">
        <v>5</v>
      </c>
      <c r="P4" s="7">
        <v>4.027914</v>
      </c>
      <c r="Q4" s="7"/>
      <c r="V4" s="7"/>
    </row>
    <row r="5" spans="1:26">
      <c r="A5" s="1" t="s">
        <v>0</v>
      </c>
      <c r="B5" s="1">
        <v>28.305999999999983</v>
      </c>
      <c r="C5" s="1">
        <v>75.39100000000002</v>
      </c>
      <c r="D5" s="7">
        <v>134.65600000000001</v>
      </c>
      <c r="F5" s="3"/>
      <c r="G5" s="3"/>
      <c r="J5"/>
      <c r="K5" s="10"/>
      <c r="L5"/>
      <c r="M5" s="7" t="s">
        <v>17</v>
      </c>
      <c r="N5" s="7">
        <v>25.724</v>
      </c>
      <c r="O5" s="7" t="s">
        <v>6</v>
      </c>
      <c r="P5" s="7">
        <v>8</v>
      </c>
      <c r="Q5" s="7"/>
      <c r="V5" s="7"/>
    </row>
    <row r="6" spans="1:26">
      <c r="A6" s="1" t="s">
        <v>0</v>
      </c>
      <c r="B6" s="1">
        <v>0.79699999999999704</v>
      </c>
      <c r="C6" s="1">
        <v>13.134</v>
      </c>
      <c r="D6" s="7">
        <v>114.687</v>
      </c>
      <c r="J6"/>
      <c r="K6" s="10"/>
      <c r="L6"/>
      <c r="M6" s="7" t="s">
        <v>7</v>
      </c>
      <c r="N6" s="7">
        <v>25.070699999999999</v>
      </c>
      <c r="O6" s="7" t="s">
        <v>8</v>
      </c>
      <c r="P6" s="7">
        <v>3.8E-3</v>
      </c>
      <c r="Q6" s="7"/>
      <c r="V6" s="7"/>
    </row>
    <row r="7" spans="1:26">
      <c r="A7" s="1" t="s">
        <v>0</v>
      </c>
      <c r="B7" s="1">
        <v>37.812999999999988</v>
      </c>
      <c r="C7" s="1">
        <v>85.884000000000015</v>
      </c>
      <c r="D7" s="7">
        <v>166.05500000000001</v>
      </c>
      <c r="J7"/>
      <c r="K7" s="10"/>
      <c r="L7"/>
      <c r="M7" s="7" t="s">
        <v>10</v>
      </c>
      <c r="N7" s="7">
        <v>6.2242300000000004</v>
      </c>
      <c r="O7" s="7" t="s">
        <v>11</v>
      </c>
      <c r="P7" s="7">
        <v>1.9E-3</v>
      </c>
      <c r="Q7" s="7"/>
      <c r="V7" s="7"/>
    </row>
    <row r="8" spans="1:26">
      <c r="A8" s="1" t="s">
        <v>0</v>
      </c>
      <c r="B8" s="1">
        <v>31.838999999999999</v>
      </c>
      <c r="C8" s="1">
        <v>57.914000000000016</v>
      </c>
      <c r="D8" s="7">
        <v>170.24199999999999</v>
      </c>
      <c r="J8"/>
      <c r="K8" s="10"/>
      <c r="L8"/>
      <c r="M8" s="7" t="s">
        <v>12</v>
      </c>
      <c r="N8" s="7">
        <v>39.4238</v>
      </c>
      <c r="O8" s="7" t="s">
        <v>13</v>
      </c>
      <c r="P8" s="7">
        <v>0.99809999999999999</v>
      </c>
      <c r="Q8" s="7"/>
      <c r="V8" s="7"/>
    </row>
    <row r="9" spans="1:26">
      <c r="A9" s="1" t="s">
        <v>0</v>
      </c>
      <c r="B9" s="1">
        <v>18.620999999999981</v>
      </c>
      <c r="C9" s="1">
        <v>40.087000000000018</v>
      </c>
      <c r="D9" s="7">
        <v>166.24600000000001</v>
      </c>
      <c r="E9" s="8"/>
      <c r="G9" s="8"/>
      <c r="H9" s="8"/>
      <c r="I9" s="8"/>
      <c r="J9" s="8"/>
      <c r="K9" s="10"/>
      <c r="L9" s="8"/>
      <c r="M9" s="7" t="s">
        <v>14</v>
      </c>
      <c r="N9" s="7">
        <v>10.717599999999999</v>
      </c>
      <c r="O9" s="7"/>
      <c r="P9" s="7"/>
      <c r="Q9" s="7"/>
      <c r="V9" s="7"/>
    </row>
    <row r="10" spans="1:26">
      <c r="A10" s="1" t="s">
        <v>0</v>
      </c>
      <c r="B10" s="1">
        <v>36.163999999999987</v>
      </c>
      <c r="C10" s="1">
        <v>22.652000000000015</v>
      </c>
      <c r="D10" s="7">
        <v>191.245</v>
      </c>
      <c r="J10"/>
      <c r="K10" s="10"/>
      <c r="L10"/>
      <c r="M10" s="7" t="s">
        <v>15</v>
      </c>
      <c r="N10" s="7">
        <v>9</v>
      </c>
      <c r="O10" s="7"/>
      <c r="P10" s="7"/>
      <c r="Q10" s="7"/>
      <c r="V10" s="7"/>
    </row>
    <row r="11" spans="1:26">
      <c r="A11" s="1" t="s">
        <v>4</v>
      </c>
      <c r="B11" s="1">
        <v>25.72399999999999</v>
      </c>
      <c r="C11" s="1">
        <v>50.794666666666686</v>
      </c>
      <c r="D11" s="7">
        <v>154.66022222222222</v>
      </c>
      <c r="J11"/>
      <c r="K11" s="10"/>
      <c r="L11"/>
      <c r="M11" s="7" t="s">
        <v>16</v>
      </c>
      <c r="N11" s="7">
        <v>0.60558000000000001</v>
      </c>
      <c r="O11" s="7"/>
      <c r="P11" s="7"/>
      <c r="Q11" s="7"/>
      <c r="V11" s="7"/>
    </row>
    <row r="12" spans="1:26">
      <c r="J12"/>
      <c r="K12" s="10"/>
      <c r="L12"/>
      <c r="N12" s="7"/>
      <c r="O12" s="7"/>
      <c r="P12" s="7"/>
      <c r="Q12" s="7"/>
      <c r="V12" s="7"/>
    </row>
    <row r="13" spans="1:26">
      <c r="B13" s="1" t="s">
        <v>17</v>
      </c>
      <c r="C13" s="1" t="s">
        <v>18</v>
      </c>
      <c r="D13" s="1" t="s">
        <v>21</v>
      </c>
      <c r="J13"/>
      <c r="K13" s="10"/>
      <c r="L13"/>
      <c r="M13" s="7" t="s">
        <v>1</v>
      </c>
      <c r="N13" s="7"/>
      <c r="O13" s="7"/>
      <c r="P13" s="7"/>
      <c r="Q13" s="7"/>
      <c r="V13" s="7"/>
    </row>
    <row r="14" spans="1:26">
      <c r="A14" s="1" t="s">
        <v>1</v>
      </c>
      <c r="B14">
        <v>-42.712000000000003</v>
      </c>
      <c r="C14">
        <v>17.765000000000001</v>
      </c>
      <c r="D14" s="7">
        <v>166.435</v>
      </c>
      <c r="J14"/>
      <c r="K14" s="10"/>
      <c r="L14"/>
      <c r="N14" s="7"/>
      <c r="O14" s="7"/>
      <c r="P14" s="7"/>
      <c r="Q14" s="7"/>
      <c r="V14" s="7"/>
    </row>
    <row r="15" spans="1:26">
      <c r="A15" s="1" t="s">
        <v>1</v>
      </c>
      <c r="B15" s="1">
        <v>-11.888000000000005</v>
      </c>
      <c r="C15" s="1">
        <v>121.983</v>
      </c>
      <c r="D15" s="7">
        <v>165.4</v>
      </c>
      <c r="J15"/>
      <c r="K15" s="10"/>
      <c r="L15"/>
      <c r="M15" s="7" t="s">
        <v>19</v>
      </c>
      <c r="N15" s="7"/>
      <c r="O15" s="7"/>
      <c r="P15" s="7"/>
      <c r="Q15" s="7"/>
      <c r="V15" s="7"/>
      <c r="W15" s="7"/>
      <c r="X15" s="7"/>
      <c r="Y15" s="7"/>
      <c r="Z15" s="7"/>
    </row>
    <row r="16" spans="1:26">
      <c r="A16" s="7" t="s">
        <v>1</v>
      </c>
      <c r="B16" s="7">
        <v>28.455999999999989</v>
      </c>
      <c r="C16" s="7">
        <v>3.4720000000000084</v>
      </c>
      <c r="D16" s="7">
        <v>194.86299999999997</v>
      </c>
      <c r="J16"/>
      <c r="K16" s="10"/>
      <c r="L16"/>
      <c r="M16" s="7" t="s">
        <v>18</v>
      </c>
      <c r="N16" s="7">
        <v>31.963200000000001</v>
      </c>
      <c r="O16" s="7" t="s">
        <v>5</v>
      </c>
      <c r="P16" s="7">
        <v>1.136544</v>
      </c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16">
      <c r="A17" s="7" t="s">
        <v>1</v>
      </c>
      <c r="B17" s="7">
        <v>-2.0827000000000027</v>
      </c>
      <c r="C17" s="7">
        <v>8.4519999999999982</v>
      </c>
      <c r="D17" s="7">
        <v>91.000100000000003</v>
      </c>
      <c r="J17"/>
      <c r="K17" s="10"/>
      <c r="L17"/>
      <c r="M17" s="7" t="s">
        <v>17</v>
      </c>
      <c r="N17" s="7">
        <v>8.2398100000000003</v>
      </c>
      <c r="O17" s="7" t="s">
        <v>6</v>
      </c>
      <c r="P17" s="7">
        <v>10</v>
      </c>
    </row>
    <row r="18" spans="1:16">
      <c r="A18" t="s">
        <v>1</v>
      </c>
      <c r="B18">
        <v>100.88500000000001</v>
      </c>
      <c r="C18">
        <v>-6.26400000000001</v>
      </c>
      <c r="D18" s="7">
        <v>120.485</v>
      </c>
      <c r="J18"/>
      <c r="K18" s="10"/>
      <c r="L18"/>
      <c r="M18" s="7" t="s">
        <v>7</v>
      </c>
      <c r="N18" s="7">
        <v>23.723400000000002</v>
      </c>
      <c r="O18" s="7" t="s">
        <v>8</v>
      </c>
      <c r="P18" s="7">
        <v>0.28220000000000001</v>
      </c>
    </row>
    <row r="19" spans="1:16">
      <c r="A19" s="1" t="s">
        <v>1</v>
      </c>
      <c r="B19">
        <v>12.843999999999994</v>
      </c>
      <c r="C19">
        <v>0.83599999999998431</v>
      </c>
      <c r="D19" s="7">
        <v>129.19300000000001</v>
      </c>
      <c r="J19"/>
      <c r="K19" s="10"/>
      <c r="L19"/>
      <c r="M19" s="7" t="s">
        <v>10</v>
      </c>
      <c r="N19" s="7">
        <v>20.8733</v>
      </c>
      <c r="O19" s="7" t="s">
        <v>11</v>
      </c>
      <c r="P19" s="7">
        <v>0.1411</v>
      </c>
    </row>
    <row r="20" spans="1:16">
      <c r="A20" s="7" t="s">
        <v>1</v>
      </c>
      <c r="B20">
        <v>43.120000000000005</v>
      </c>
      <c r="C20">
        <v>-11.525999999999982</v>
      </c>
      <c r="D20" s="7">
        <v>189.28899999999999</v>
      </c>
      <c r="J20"/>
      <c r="K20" s="10"/>
      <c r="L20"/>
      <c r="M20" s="7" t="s">
        <v>12</v>
      </c>
      <c r="N20" s="7">
        <v>70.231999999999999</v>
      </c>
      <c r="O20" s="7" t="s">
        <v>13</v>
      </c>
      <c r="P20" s="7">
        <v>0.8589</v>
      </c>
    </row>
    <row r="21" spans="1:16">
      <c r="A21" s="7" t="s">
        <v>1</v>
      </c>
      <c r="B21">
        <v>10.503999999999991</v>
      </c>
      <c r="C21">
        <v>51.057000000000002</v>
      </c>
      <c r="D21" s="7">
        <v>104.206</v>
      </c>
      <c r="J21"/>
      <c r="K21" s="10"/>
      <c r="L21"/>
      <c r="M21" s="7" t="s">
        <v>14</v>
      </c>
      <c r="N21" s="7">
        <v>-22.785</v>
      </c>
      <c r="O21" s="7"/>
      <c r="P21" s="7"/>
    </row>
    <row r="22" spans="1:16">
      <c r="A22" s="1" t="s">
        <v>1</v>
      </c>
      <c r="B22">
        <v>-27.308999999999997</v>
      </c>
      <c r="C22">
        <v>43.186999999999998</v>
      </c>
      <c r="D22" s="7">
        <v>106.11199999999998</v>
      </c>
      <c r="J22"/>
      <c r="K22" s="10"/>
      <c r="L22"/>
      <c r="M22" s="7" t="s">
        <v>15</v>
      </c>
      <c r="N22" s="7">
        <v>11</v>
      </c>
      <c r="O22" s="7"/>
      <c r="P22" s="7"/>
    </row>
    <row r="23" spans="1:16">
      <c r="A23" s="7" t="s">
        <v>1</v>
      </c>
      <c r="B23">
        <v>-12.121399999999994</v>
      </c>
      <c r="C23">
        <v>48.910499999999999</v>
      </c>
      <c r="D23" s="7">
        <v>92.526899999999998</v>
      </c>
      <c r="J23"/>
      <c r="K23" s="10"/>
      <c r="L23"/>
      <c r="M23" s="7" t="s">
        <v>16</v>
      </c>
      <c r="N23" s="7">
        <v>-0.50590000000000002</v>
      </c>
      <c r="O23" s="7"/>
      <c r="P23" s="7"/>
    </row>
    <row r="24" spans="1:16">
      <c r="A24" s="7" t="s">
        <v>1</v>
      </c>
      <c r="B24">
        <v>-9.0579999999999927</v>
      </c>
      <c r="C24">
        <v>73.723000000000013</v>
      </c>
      <c r="D24" s="7">
        <v>284.25</v>
      </c>
      <c r="J24"/>
      <c r="K24" s="10"/>
      <c r="L24"/>
    </row>
    <row r="25" spans="1:16">
      <c r="A25" s="1" t="s">
        <v>4</v>
      </c>
      <c r="B25">
        <v>8.2398090909090911</v>
      </c>
      <c r="C25">
        <v>31.963227272727273</v>
      </c>
      <c r="D25" s="7">
        <v>149.43272727272728</v>
      </c>
      <c r="J25"/>
      <c r="K25" s="10"/>
      <c r="L25"/>
    </row>
    <row r="26" spans="1:16">
      <c r="J26"/>
      <c r="K26" s="10"/>
      <c r="L26"/>
    </row>
    <row r="27" spans="1:16">
      <c r="B27" s="1" t="s">
        <v>17</v>
      </c>
      <c r="C27" s="1" t="s">
        <v>18</v>
      </c>
      <c r="D27" s="1" t="s">
        <v>21</v>
      </c>
      <c r="J27"/>
      <c r="K27" s="10"/>
      <c r="L27"/>
      <c r="M27" s="7" t="s">
        <v>22</v>
      </c>
      <c r="N27" s="7"/>
      <c r="O27" s="7"/>
      <c r="P27" s="7"/>
    </row>
    <row r="28" spans="1:16">
      <c r="A28" t="s">
        <v>22</v>
      </c>
      <c r="B28" s="7">
        <v>14.924999999999997</v>
      </c>
      <c r="C28" s="7">
        <v>56.536999999999992</v>
      </c>
      <c r="D28" s="7">
        <v>101.69</v>
      </c>
      <c r="J28"/>
      <c r="K28" s="10"/>
      <c r="L28"/>
      <c r="N28" s="7"/>
      <c r="O28" s="7"/>
      <c r="P28" s="7"/>
    </row>
    <row r="29" spans="1:16">
      <c r="A29" t="s">
        <v>22</v>
      </c>
      <c r="B29" s="7">
        <v>-24.236199999999997</v>
      </c>
      <c r="C29" s="7">
        <v>36.952200000000005</v>
      </c>
      <c r="D29" s="7">
        <v>118.423</v>
      </c>
      <c r="J29"/>
      <c r="K29" s="10"/>
      <c r="L29"/>
      <c r="M29" s="7" t="s">
        <v>19</v>
      </c>
      <c r="N29" s="7"/>
      <c r="O29" s="7"/>
      <c r="P29" s="7"/>
    </row>
    <row r="30" spans="1:16">
      <c r="A30" t="s">
        <v>22</v>
      </c>
      <c r="B30" s="7">
        <v>-10.418999999999997</v>
      </c>
      <c r="C30" s="7">
        <v>29.620999999999995</v>
      </c>
      <c r="D30" s="7">
        <v>111.518</v>
      </c>
      <c r="J30"/>
      <c r="K30" s="10"/>
      <c r="L30"/>
      <c r="M30" s="7" t="s">
        <v>18</v>
      </c>
      <c r="N30" s="7">
        <v>52.848599999999998</v>
      </c>
      <c r="O30" s="7" t="s">
        <v>5</v>
      </c>
      <c r="P30" s="7">
        <v>4.0018120000000001</v>
      </c>
    </row>
    <row r="31" spans="1:16">
      <c r="A31" t="s">
        <v>22</v>
      </c>
      <c r="B31" s="7">
        <v>5.7363</v>
      </c>
      <c r="C31" s="7">
        <v>33.456400000000002</v>
      </c>
      <c r="D31" s="7">
        <v>85.784300000000002</v>
      </c>
      <c r="J31"/>
      <c r="K31" s="10"/>
      <c r="L31"/>
      <c r="M31" s="7" t="s">
        <v>17</v>
      </c>
      <c r="N31" s="7">
        <v>6.49092</v>
      </c>
      <c r="O31" s="7" t="s">
        <v>6</v>
      </c>
      <c r="P31" s="7">
        <v>9</v>
      </c>
    </row>
    <row r="32" spans="1:16">
      <c r="A32" t="s">
        <v>22</v>
      </c>
      <c r="B32" s="7">
        <v>-7.2419000000000011</v>
      </c>
      <c r="C32" s="7">
        <v>61.705700000000007</v>
      </c>
      <c r="D32" s="7">
        <v>83.162199999999999</v>
      </c>
      <c r="J32"/>
      <c r="K32" s="10"/>
      <c r="L32"/>
      <c r="M32" s="7" t="s">
        <v>7</v>
      </c>
      <c r="N32" s="7">
        <v>46.357700000000001</v>
      </c>
      <c r="O32" s="7" t="s">
        <v>8</v>
      </c>
      <c r="P32" s="7">
        <v>3.0999999999999999E-3</v>
      </c>
    </row>
    <row r="33" spans="1:16">
      <c r="A33" t="s">
        <v>22</v>
      </c>
      <c r="B33" s="7">
        <v>11.587000000000018</v>
      </c>
      <c r="C33" s="7">
        <v>24.012</v>
      </c>
      <c r="D33" s="7">
        <v>164.95099999999996</v>
      </c>
      <c r="J33"/>
      <c r="K33" s="10"/>
      <c r="L33"/>
      <c r="M33" s="7" t="s">
        <v>10</v>
      </c>
      <c r="N33" s="7">
        <v>11.584199999999999</v>
      </c>
      <c r="O33" s="7" t="s">
        <v>11</v>
      </c>
      <c r="P33" s="7">
        <v>1.6000000000000001E-3</v>
      </c>
    </row>
    <row r="34" spans="1:16">
      <c r="A34" t="s">
        <v>22</v>
      </c>
      <c r="B34" s="7">
        <v>2.5520000000000209</v>
      </c>
      <c r="C34" s="7">
        <v>50.701999999999998</v>
      </c>
      <c r="D34" s="7">
        <v>219.31299999999999</v>
      </c>
      <c r="J34"/>
      <c r="K34" s="10"/>
      <c r="L34"/>
      <c r="M34" s="7" t="s">
        <v>12</v>
      </c>
      <c r="N34" s="7">
        <v>72.562899999999999</v>
      </c>
      <c r="O34" s="7" t="s">
        <v>13</v>
      </c>
      <c r="P34" s="7">
        <v>0.99839999999999995</v>
      </c>
    </row>
    <row r="35" spans="1:16">
      <c r="A35" t="s">
        <v>22</v>
      </c>
      <c r="B35" s="7">
        <v>10.049000000000007</v>
      </c>
      <c r="C35" s="7">
        <v>27.001000000000005</v>
      </c>
      <c r="D35" s="7">
        <v>179.76</v>
      </c>
      <c r="J35"/>
      <c r="K35" s="10"/>
      <c r="L35"/>
      <c r="M35" s="7" t="s">
        <v>14</v>
      </c>
      <c r="N35" s="7">
        <v>20.1525</v>
      </c>
      <c r="O35" s="7"/>
      <c r="P35" s="7"/>
    </row>
    <row r="36" spans="1:16">
      <c r="A36" t="s">
        <v>22</v>
      </c>
      <c r="B36">
        <v>46.570999999999998</v>
      </c>
      <c r="C36">
        <v>180.95400000000001</v>
      </c>
      <c r="D36" s="7">
        <v>218.21299999999999</v>
      </c>
      <c r="J36"/>
      <c r="K36" s="10"/>
      <c r="L36"/>
      <c r="M36" s="7" t="s">
        <v>15</v>
      </c>
      <c r="N36" s="7">
        <v>10</v>
      </c>
      <c r="O36" s="7"/>
      <c r="P36" s="7"/>
    </row>
    <row r="37" spans="1:16">
      <c r="A37" t="s">
        <v>22</v>
      </c>
      <c r="B37">
        <v>15.38600000000001</v>
      </c>
      <c r="C37">
        <v>27.544999999999987</v>
      </c>
      <c r="D37" s="7">
        <v>100.32299999999999</v>
      </c>
      <c r="J37"/>
      <c r="K37" s="10"/>
      <c r="L37"/>
      <c r="M37" s="7" t="s">
        <v>16</v>
      </c>
      <c r="N37" s="7">
        <v>0.6855</v>
      </c>
      <c r="O37" s="7"/>
      <c r="P37" s="7"/>
    </row>
    <row r="38" spans="1:16">
      <c r="A38" s="1" t="s">
        <v>4</v>
      </c>
      <c r="B38" s="7">
        <v>6.4909200000000054</v>
      </c>
      <c r="C38" s="7">
        <v>52.84863</v>
      </c>
      <c r="D38" s="7">
        <v>138.31374999999997</v>
      </c>
      <c r="J38"/>
      <c r="K38" s="10"/>
      <c r="L38"/>
    </row>
    <row r="39" spans="1:16">
      <c r="D39"/>
      <c r="J39"/>
      <c r="K39" s="10"/>
      <c r="L39"/>
    </row>
    <row r="40" spans="1:16">
      <c r="A40" s="1"/>
      <c r="B40"/>
      <c r="C40"/>
      <c r="J40"/>
      <c r="K40" s="10"/>
      <c r="L40"/>
    </row>
    <row r="41" spans="1:16">
      <c r="A41" s="1"/>
      <c r="B41"/>
      <c r="C41"/>
      <c r="D41"/>
      <c r="J41"/>
      <c r="K41" s="10"/>
      <c r="L41"/>
    </row>
    <row r="42" spans="1:16">
      <c r="A42" s="1"/>
      <c r="B42"/>
      <c r="C42"/>
      <c r="D42"/>
      <c r="J42"/>
      <c r="K42" s="10"/>
      <c r="L42"/>
    </row>
    <row r="43" spans="1:16">
      <c r="A43"/>
      <c r="B43"/>
      <c r="C43"/>
      <c r="D43"/>
      <c r="J43"/>
      <c r="K43" s="10"/>
      <c r="L43"/>
    </row>
    <row r="44" spans="1:16">
      <c r="A44"/>
      <c r="B44"/>
      <c r="C44"/>
      <c r="J44"/>
      <c r="K44" s="10"/>
      <c r="L44"/>
    </row>
    <row r="45" spans="1:16">
      <c r="A45" s="1"/>
      <c r="B45"/>
      <c r="C45"/>
      <c r="J45"/>
      <c r="K45" s="10"/>
      <c r="L45"/>
      <c r="M45"/>
    </row>
    <row r="46" spans="1:16">
      <c r="A46" s="1"/>
      <c r="B46"/>
      <c r="C46"/>
      <c r="D46"/>
      <c r="J46"/>
      <c r="K46" s="10"/>
      <c r="L46"/>
      <c r="M46"/>
    </row>
    <row r="47" spans="1:16">
      <c r="A47" s="1"/>
      <c r="B47"/>
      <c r="C47"/>
      <c r="D47"/>
      <c r="J47"/>
      <c r="K47"/>
      <c r="L47"/>
      <c r="M47"/>
    </row>
    <row r="48" spans="1:16">
      <c r="A48"/>
      <c r="B48"/>
      <c r="C48"/>
      <c r="D48"/>
      <c r="J48"/>
      <c r="K48"/>
      <c r="L48"/>
      <c r="M48"/>
    </row>
  </sheetData>
  <mergeCells count="1">
    <mergeCell ref="K1:K46"/>
  </mergeCells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selection sqref="A1:XFD1048576"/>
    </sheetView>
  </sheetViews>
  <sheetFormatPr baseColWidth="10" defaultRowHeight="15" x14ac:dyDescent="0"/>
  <sheetData>
    <row r="1" spans="1:16">
      <c r="A1" s="3" t="s">
        <v>23</v>
      </c>
      <c r="B1" s="3" t="s">
        <v>24</v>
      </c>
      <c r="C1" s="3" t="s">
        <v>25</v>
      </c>
      <c r="D1" s="3" t="s">
        <v>26</v>
      </c>
      <c r="E1" s="3" t="s">
        <v>27</v>
      </c>
      <c r="F1" s="3" t="s">
        <v>28</v>
      </c>
      <c r="G1" s="3" t="s">
        <v>29</v>
      </c>
      <c r="H1" s="3" t="s">
        <v>30</v>
      </c>
      <c r="I1" s="3" t="s">
        <v>31</v>
      </c>
      <c r="J1" s="3"/>
      <c r="K1" s="3" t="s">
        <v>32</v>
      </c>
      <c r="L1" s="3"/>
      <c r="M1" s="3"/>
      <c r="N1" s="3"/>
      <c r="O1" s="3"/>
      <c r="P1" s="3"/>
    </row>
    <row r="2" spans="1:16">
      <c r="A2" s="3" t="s">
        <v>33</v>
      </c>
      <c r="B2" s="3">
        <v>2.4889755292798692</v>
      </c>
      <c r="C2" s="3">
        <v>1.7628876548809167</v>
      </c>
      <c r="D2" s="3">
        <v>1.7376676282929586</v>
      </c>
      <c r="E2" s="3">
        <v>1.4602129547405254</v>
      </c>
      <c r="F2" s="3">
        <v>1.0358353061427201</v>
      </c>
      <c r="G2" s="3">
        <v>0.98638329237153277</v>
      </c>
      <c r="H2" s="3">
        <v>1.2895312938033789</v>
      </c>
      <c r="I2" s="3">
        <v>0.77886570315868753</v>
      </c>
      <c r="J2" s="3"/>
      <c r="K2" s="3"/>
      <c r="L2" s="3"/>
      <c r="M2" s="3"/>
      <c r="N2" s="3"/>
      <c r="O2" s="3"/>
      <c r="P2" s="3"/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>
      <c r="A4" s="3" t="s">
        <v>34</v>
      </c>
      <c r="B4" s="3"/>
      <c r="C4" s="3">
        <f>C2/B2</f>
        <v>0.70827841983282569</v>
      </c>
      <c r="D4" s="3"/>
      <c r="E4" s="3">
        <f>E2/D2</f>
        <v>0.84032926145663556</v>
      </c>
      <c r="F4" s="3"/>
      <c r="G4" s="3">
        <f>G2/F2</f>
        <v>0.95225880651303685</v>
      </c>
      <c r="H4" s="3"/>
      <c r="I4" s="3">
        <f>I2/H2</f>
        <v>0.60399131599317735</v>
      </c>
      <c r="J4" s="3"/>
      <c r="K4" s="3"/>
      <c r="L4" s="3"/>
      <c r="M4" s="3"/>
      <c r="N4" s="3"/>
      <c r="O4" s="3"/>
      <c r="P4" s="3"/>
    </row>
    <row r="5" spans="1:16">
      <c r="A5" s="3"/>
      <c r="B5" s="3"/>
      <c r="C5" s="3"/>
      <c r="D5" s="3"/>
      <c r="E5" s="3"/>
      <c r="F5" s="3"/>
      <c r="G5" s="3"/>
      <c r="H5" s="3"/>
      <c r="I5" s="3"/>
      <c r="J5" s="3"/>
      <c r="K5" s="3" t="s">
        <v>35</v>
      </c>
      <c r="L5" s="3"/>
      <c r="M5" s="3"/>
      <c r="N5" s="3"/>
      <c r="O5" s="3"/>
      <c r="P5" s="3"/>
    </row>
    <row r="6" spans="1:16">
      <c r="A6" s="3"/>
      <c r="B6" s="3" t="s">
        <v>33</v>
      </c>
      <c r="C6" s="3"/>
      <c r="D6" s="3"/>
      <c r="E6" s="3"/>
      <c r="F6" s="3"/>
      <c r="G6" s="3"/>
      <c r="H6" s="3"/>
      <c r="I6" s="3"/>
      <c r="J6" s="3"/>
      <c r="K6" t="s">
        <v>36</v>
      </c>
    </row>
    <row r="7" spans="1:16">
      <c r="A7" s="3" t="s">
        <v>1</v>
      </c>
      <c r="B7" s="3">
        <v>0.70827841983282569</v>
      </c>
      <c r="C7" s="3"/>
      <c r="D7" s="3"/>
      <c r="K7" t="s">
        <v>37</v>
      </c>
    </row>
    <row r="8" spans="1:16">
      <c r="A8" s="3" t="s">
        <v>1</v>
      </c>
      <c r="B8" s="3">
        <v>0.84032926145663556</v>
      </c>
      <c r="C8" s="3"/>
      <c r="D8" s="3"/>
    </row>
    <row r="9" spans="1:16">
      <c r="A9" s="3" t="s">
        <v>1</v>
      </c>
      <c r="B9" s="3">
        <v>0.95225880651303685</v>
      </c>
      <c r="C9" s="3"/>
      <c r="D9" s="3"/>
    </row>
    <row r="10" spans="1:16">
      <c r="A10" s="3" t="s">
        <v>1</v>
      </c>
      <c r="B10" s="3">
        <v>0.60399131599317735</v>
      </c>
      <c r="C10" s="3"/>
      <c r="D10" s="3"/>
      <c r="K10" t="s">
        <v>38</v>
      </c>
      <c r="L10">
        <v>-0.22378999999999999</v>
      </c>
      <c r="M10" t="s">
        <v>39</v>
      </c>
      <c r="N10">
        <v>-2.9431400000000001</v>
      </c>
    </row>
    <row r="11" spans="1:16">
      <c r="A11" s="3" t="s">
        <v>0</v>
      </c>
      <c r="B11" s="3">
        <v>1</v>
      </c>
      <c r="C11" s="3"/>
      <c r="K11" t="s">
        <v>40</v>
      </c>
      <c r="L11">
        <v>7.6039999999999996E-2</v>
      </c>
      <c r="M11" t="s">
        <v>6</v>
      </c>
      <c r="N11">
        <v>3</v>
      </c>
    </row>
    <row r="12" spans="1:16">
      <c r="A12" s="3" t="s">
        <v>0</v>
      </c>
      <c r="B12" s="3">
        <v>1</v>
      </c>
      <c r="C12" s="3"/>
      <c r="K12" t="s">
        <v>41</v>
      </c>
      <c r="L12">
        <v>1.8200000000000001E-2</v>
      </c>
      <c r="M12" t="s">
        <v>8</v>
      </c>
      <c r="N12">
        <v>6.0400000000000002E-2</v>
      </c>
    </row>
    <row r="13" spans="1:16">
      <c r="A13" t="s">
        <v>0</v>
      </c>
      <c r="B13">
        <v>1</v>
      </c>
      <c r="K13" t="s">
        <v>42</v>
      </c>
      <c r="L13">
        <v>-0.46577000000000002</v>
      </c>
      <c r="M13" t="s">
        <v>11</v>
      </c>
      <c r="N13">
        <v>0.9698</v>
      </c>
    </row>
    <row r="14" spans="1:16">
      <c r="A14" t="s">
        <v>0</v>
      </c>
      <c r="B14">
        <v>1</v>
      </c>
      <c r="K14" t="s">
        <v>43</v>
      </c>
      <c r="L14">
        <v>0.95</v>
      </c>
      <c r="M14" t="s">
        <v>13</v>
      </c>
      <c r="N14">
        <v>3.0200000000000001E-2</v>
      </c>
    </row>
    <row r="15" spans="1:16">
      <c r="A15" t="s">
        <v>44</v>
      </c>
      <c r="B15" t="s">
        <v>45</v>
      </c>
    </row>
    <row r="16" spans="1:16">
      <c r="A16" t="s">
        <v>46</v>
      </c>
      <c r="B16">
        <v>3.0200000000000001E-2</v>
      </c>
    </row>
    <row r="18" spans="1:15">
      <c r="A18" t="s">
        <v>4</v>
      </c>
      <c r="B18" t="s">
        <v>33</v>
      </c>
    </row>
    <row r="19" spans="1:15">
      <c r="A19" t="s">
        <v>0</v>
      </c>
      <c r="B19">
        <v>1</v>
      </c>
      <c r="K19" t="s">
        <v>47</v>
      </c>
    </row>
    <row r="20" spans="1:15">
      <c r="A20" t="s">
        <v>1</v>
      </c>
      <c r="B20">
        <v>0.77620999999999996</v>
      </c>
      <c r="K20" t="s">
        <v>48</v>
      </c>
      <c r="L20" t="s">
        <v>49</v>
      </c>
    </row>
    <row r="22" spans="1:15">
      <c r="A22" t="s">
        <v>50</v>
      </c>
      <c r="B22" t="s">
        <v>33</v>
      </c>
    </row>
    <row r="23" spans="1:15">
      <c r="A23" t="s">
        <v>0</v>
      </c>
      <c r="K23" t="s">
        <v>51</v>
      </c>
    </row>
    <row r="24" spans="1:15">
      <c r="A24" t="s">
        <v>1</v>
      </c>
      <c r="B24">
        <v>7.6039999999999996E-2</v>
      </c>
    </row>
    <row r="25" spans="1:15">
      <c r="K25" t="s">
        <v>52</v>
      </c>
      <c r="L25" t="s">
        <v>53</v>
      </c>
      <c r="M25" t="s">
        <v>54</v>
      </c>
      <c r="N25" t="s">
        <v>55</v>
      </c>
      <c r="O25" t="s">
        <v>51</v>
      </c>
    </row>
    <row r="26" spans="1:15">
      <c r="K26">
        <v>0.05</v>
      </c>
      <c r="L26">
        <v>0.107532</v>
      </c>
      <c r="M26">
        <v>0.11189300000000001</v>
      </c>
      <c r="N26">
        <v>8</v>
      </c>
      <c r="O26">
        <v>0.69059999999999999</v>
      </c>
    </row>
    <row r="31" spans="1:15">
      <c r="K31" t="s">
        <v>56</v>
      </c>
    </row>
    <row r="33" spans="11:14">
      <c r="K33" t="s">
        <v>52</v>
      </c>
      <c r="L33" t="s">
        <v>53</v>
      </c>
      <c r="M33" t="s">
        <v>54</v>
      </c>
      <c r="N33" t="s">
        <v>57</v>
      </c>
    </row>
    <row r="34" spans="11:14">
      <c r="K34">
        <v>0.05</v>
      </c>
      <c r="L34">
        <v>0.107532</v>
      </c>
      <c r="M34">
        <v>0.11189300000000001</v>
      </c>
      <c r="N34">
        <v>6.5148010000000003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selection activeCell="E35" sqref="E35"/>
    </sheetView>
  </sheetViews>
  <sheetFormatPr baseColWidth="10" defaultRowHeight="15" x14ac:dyDescent="0"/>
  <sheetData>
    <row r="1" spans="1:11">
      <c r="A1" s="3"/>
      <c r="B1" s="3"/>
      <c r="C1" s="3"/>
      <c r="D1" s="3"/>
      <c r="E1" s="3"/>
      <c r="F1" s="3"/>
      <c r="G1" s="3"/>
    </row>
    <row r="2" spans="1:11">
      <c r="A2" s="3"/>
      <c r="B2" s="3"/>
      <c r="C2" s="3" t="s">
        <v>58</v>
      </c>
      <c r="D2" s="3"/>
      <c r="E2" s="3"/>
      <c r="F2" s="3"/>
      <c r="G2" s="3"/>
    </row>
    <row r="3" spans="1:11">
      <c r="A3" s="3">
        <v>62016</v>
      </c>
      <c r="B3" s="3" t="s">
        <v>59</v>
      </c>
      <c r="C3" s="3">
        <v>1</v>
      </c>
      <c r="D3" s="3"/>
      <c r="E3" s="3"/>
      <c r="F3" s="3"/>
      <c r="G3" s="3"/>
      <c r="H3" t="s">
        <v>60</v>
      </c>
    </row>
    <row r="4" spans="1:11">
      <c r="A4" s="3">
        <v>62016</v>
      </c>
      <c r="B4" s="3" t="s">
        <v>61</v>
      </c>
      <c r="C4" s="3">
        <v>1</v>
      </c>
      <c r="D4" s="3"/>
      <c r="E4" s="3"/>
      <c r="F4" s="3"/>
      <c r="G4" s="3"/>
    </row>
    <row r="5" spans="1:11">
      <c r="A5" s="3">
        <v>60916</v>
      </c>
      <c r="B5" s="3" t="s">
        <v>62</v>
      </c>
      <c r="C5" s="3">
        <v>1</v>
      </c>
      <c r="D5" s="3"/>
      <c r="E5" s="3"/>
      <c r="F5" s="3"/>
      <c r="G5" s="3"/>
    </row>
    <row r="6" spans="1:11">
      <c r="A6" s="3">
        <v>80216</v>
      </c>
      <c r="B6" s="3" t="s">
        <v>59</v>
      </c>
      <c r="C6" s="3">
        <v>1</v>
      </c>
      <c r="D6" s="3"/>
      <c r="E6" s="3"/>
      <c r="F6" s="3"/>
      <c r="G6" s="3"/>
    </row>
    <row r="7" spans="1:11">
      <c r="A7" s="3">
        <v>80216</v>
      </c>
      <c r="B7" s="3" t="s">
        <v>61</v>
      </c>
      <c r="C7" s="3">
        <v>1</v>
      </c>
      <c r="D7" s="3"/>
      <c r="E7" s="3"/>
      <c r="F7" s="3"/>
      <c r="G7" s="3"/>
      <c r="H7" t="s">
        <v>35</v>
      </c>
    </row>
    <row r="8" spans="1:11">
      <c r="A8" s="3">
        <v>62016</v>
      </c>
      <c r="B8" s="3" t="s">
        <v>63</v>
      </c>
      <c r="C8" s="3">
        <v>1.4571101495241878</v>
      </c>
      <c r="D8" s="3"/>
      <c r="E8" s="3"/>
      <c r="F8" s="3"/>
      <c r="G8" s="3"/>
      <c r="H8" t="s">
        <v>64</v>
      </c>
    </row>
    <row r="9" spans="1:11">
      <c r="A9" s="3">
        <v>62016</v>
      </c>
      <c r="B9" s="3" t="s">
        <v>65</v>
      </c>
      <c r="C9" s="3">
        <v>1.3742652564333688</v>
      </c>
      <c r="D9" s="3"/>
      <c r="E9" s="3"/>
      <c r="F9" s="3"/>
      <c r="G9" s="3"/>
      <c r="H9" t="s">
        <v>37</v>
      </c>
    </row>
    <row r="10" spans="1:11">
      <c r="A10" s="3">
        <v>60916</v>
      </c>
      <c r="B10" s="3" t="s">
        <v>66</v>
      </c>
      <c r="C10" s="3">
        <v>0.9275794585256113</v>
      </c>
      <c r="D10" s="3"/>
      <c r="E10" s="3"/>
      <c r="F10" s="3"/>
      <c r="G10" s="3"/>
    </row>
    <row r="11" spans="1:11">
      <c r="A11" s="3">
        <v>80216</v>
      </c>
      <c r="B11" s="3" t="s">
        <v>63</v>
      </c>
      <c r="C11" s="3">
        <v>1.6136938983794726</v>
      </c>
      <c r="D11" s="3"/>
      <c r="E11" s="3"/>
      <c r="F11" s="3"/>
      <c r="G11" s="3"/>
    </row>
    <row r="12" spans="1:11">
      <c r="A12" s="3">
        <v>80216</v>
      </c>
      <c r="B12" s="3" t="s">
        <v>65</v>
      </c>
      <c r="C12" s="3">
        <v>1.6008616122503601</v>
      </c>
      <c r="D12" s="3"/>
      <c r="E12" s="3"/>
      <c r="F12" s="3"/>
      <c r="G12" s="3"/>
      <c r="H12" t="s">
        <v>38</v>
      </c>
      <c r="I12">
        <v>0.394702</v>
      </c>
      <c r="J12" t="s">
        <v>39</v>
      </c>
      <c r="K12">
        <v>3.1552190000000002</v>
      </c>
    </row>
    <row r="13" spans="1:11">
      <c r="A13" s="3"/>
      <c r="B13" s="3"/>
      <c r="C13" s="3"/>
      <c r="D13" s="3"/>
      <c r="E13" s="3"/>
      <c r="F13" s="3"/>
      <c r="G13" s="3"/>
      <c r="H13" t="s">
        <v>40</v>
      </c>
      <c r="I13">
        <v>0.12509500000000001</v>
      </c>
      <c r="J13" t="s">
        <v>6</v>
      </c>
      <c r="K13">
        <v>4</v>
      </c>
    </row>
    <row r="14" spans="1:11">
      <c r="A14" s="3"/>
      <c r="B14" s="3"/>
      <c r="C14" s="3"/>
      <c r="D14" s="3"/>
      <c r="E14" s="3"/>
      <c r="F14" s="3"/>
      <c r="G14" s="3"/>
      <c r="H14" t="s">
        <v>41</v>
      </c>
      <c r="I14">
        <v>0.74202100000000004</v>
      </c>
      <c r="J14" t="s">
        <v>8</v>
      </c>
      <c r="K14">
        <v>3.4299999999999997E-2</v>
      </c>
    </row>
    <row r="15" spans="1:11">
      <c r="A15" s="3"/>
      <c r="B15" s="3"/>
      <c r="C15" s="3"/>
      <c r="D15" s="3"/>
      <c r="E15" s="3"/>
      <c r="F15" s="3"/>
      <c r="G15" s="3"/>
      <c r="H15" t="s">
        <v>42</v>
      </c>
      <c r="I15">
        <v>4.7383000000000002E-2</v>
      </c>
      <c r="J15" t="s">
        <v>11</v>
      </c>
      <c r="K15">
        <v>1.72E-2</v>
      </c>
    </row>
    <row r="16" spans="1:11">
      <c r="A16" s="3"/>
      <c r="B16" s="3"/>
      <c r="C16" s="3"/>
      <c r="D16" s="3"/>
      <c r="E16" s="3"/>
      <c r="F16" s="3"/>
      <c r="G16" s="3"/>
      <c r="H16" t="s">
        <v>43</v>
      </c>
      <c r="I16">
        <v>0.95</v>
      </c>
      <c r="J16" t="s">
        <v>13</v>
      </c>
      <c r="K16">
        <v>0.98280000000000001</v>
      </c>
    </row>
    <row r="17" spans="1:12">
      <c r="A17" s="3"/>
      <c r="B17" s="3" t="s">
        <v>4</v>
      </c>
      <c r="C17" s="3" t="s">
        <v>58</v>
      </c>
      <c r="D17" s="3"/>
      <c r="E17" s="3"/>
      <c r="F17" s="3"/>
      <c r="G17" s="3"/>
    </row>
    <row r="18" spans="1:12">
      <c r="A18" s="3"/>
      <c r="B18" s="3" t="s">
        <v>67</v>
      </c>
      <c r="C18" s="3">
        <v>1</v>
      </c>
      <c r="D18" s="3"/>
      <c r="E18" s="3"/>
      <c r="F18" s="3"/>
      <c r="G18" s="3"/>
    </row>
    <row r="19" spans="1:12">
      <c r="A19" s="3"/>
      <c r="B19" s="3" t="s">
        <v>68</v>
      </c>
      <c r="C19" s="3">
        <f>AVERAGE(C8:C12)</f>
        <v>1.3947020750226</v>
      </c>
      <c r="D19" s="3"/>
      <c r="E19" s="3"/>
      <c r="F19" s="3"/>
      <c r="G19" s="3"/>
    </row>
    <row r="20" spans="1:12">
      <c r="A20" s="3"/>
      <c r="B20" s="3"/>
      <c r="C20" s="3"/>
      <c r="D20" s="3"/>
      <c r="E20" s="3"/>
      <c r="F20" s="3"/>
      <c r="G20" s="3"/>
    </row>
    <row r="21" spans="1:12">
      <c r="A21" s="3"/>
      <c r="B21" s="3" t="s">
        <v>50</v>
      </c>
      <c r="C21" s="3"/>
      <c r="D21" s="3"/>
      <c r="E21" s="3"/>
      <c r="F21" s="3"/>
      <c r="G21" s="3"/>
      <c r="H21" t="s">
        <v>47</v>
      </c>
    </row>
    <row r="22" spans="1:12">
      <c r="A22" s="3"/>
      <c r="B22" s="3" t="s">
        <v>67</v>
      </c>
      <c r="C22" s="3"/>
      <c r="D22" s="3"/>
      <c r="E22" s="3"/>
      <c r="F22" s="3"/>
      <c r="G22" s="3"/>
      <c r="H22" t="s">
        <v>48</v>
      </c>
      <c r="I22" t="s">
        <v>49</v>
      </c>
    </row>
    <row r="23" spans="1:12">
      <c r="A23" s="3"/>
      <c r="B23" s="3" t="s">
        <v>68</v>
      </c>
      <c r="C23" s="3">
        <f>(STDEV(C8:C12)/SQRT(COUNT(C8:C12)))</f>
        <v>0.12509499263503124</v>
      </c>
      <c r="D23" s="3"/>
      <c r="E23" s="3"/>
      <c r="F23" s="3"/>
      <c r="G23" s="3"/>
    </row>
    <row r="24" spans="1:12">
      <c r="A24" s="3"/>
      <c r="B24" s="3"/>
      <c r="C24" s="3" t="s">
        <v>45</v>
      </c>
      <c r="D24" s="3"/>
      <c r="E24" s="3"/>
      <c r="F24" s="3"/>
      <c r="G24" s="3"/>
    </row>
    <row r="25" spans="1:12">
      <c r="H25" t="s">
        <v>51</v>
      </c>
    </row>
    <row r="27" spans="1:12">
      <c r="H27" t="s">
        <v>52</v>
      </c>
      <c r="I27" t="s">
        <v>53</v>
      </c>
      <c r="J27" t="s">
        <v>54</v>
      </c>
      <c r="K27" t="s">
        <v>55</v>
      </c>
      <c r="L27" t="s">
        <v>51</v>
      </c>
    </row>
    <row r="28" spans="1:12">
      <c r="H28">
        <v>0.05</v>
      </c>
      <c r="I28">
        <v>0.197793</v>
      </c>
      <c r="J28">
        <v>0.197351</v>
      </c>
      <c r="K28">
        <v>10</v>
      </c>
      <c r="L28">
        <v>0.78879999999999995</v>
      </c>
    </row>
    <row r="33" spans="8:11">
      <c r="H33" t="s">
        <v>56</v>
      </c>
    </row>
    <row r="35" spans="8:11">
      <c r="H35" t="s">
        <v>52</v>
      </c>
      <c r="I35" t="s">
        <v>53</v>
      </c>
      <c r="J35" t="s">
        <v>54</v>
      </c>
      <c r="K35" t="s">
        <v>57</v>
      </c>
    </row>
    <row r="36" spans="8:11">
      <c r="H36">
        <v>0.05</v>
      </c>
      <c r="I36">
        <v>0.197793</v>
      </c>
      <c r="J36">
        <v>0.197351</v>
      </c>
      <c r="K36">
        <v>6.80349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tabSelected="1" workbookViewId="0">
      <selection activeCell="F33" sqref="F33"/>
    </sheetView>
  </sheetViews>
  <sheetFormatPr baseColWidth="10" defaultRowHeight="15" x14ac:dyDescent="0"/>
  <cols>
    <col min="1" max="1" width="17.6640625" bestFit="1" customWidth="1"/>
  </cols>
  <sheetData>
    <row r="1" spans="1:26">
      <c r="B1" s="11" t="s">
        <v>69</v>
      </c>
      <c r="C1" s="3" t="s">
        <v>70</v>
      </c>
      <c r="D1" s="3"/>
      <c r="E1" s="3"/>
      <c r="F1" s="3"/>
      <c r="G1" s="3"/>
      <c r="I1" s="11" t="s">
        <v>69</v>
      </c>
      <c r="J1" s="11"/>
      <c r="K1" s="11"/>
      <c r="L1" s="11"/>
      <c r="M1" s="11"/>
      <c r="N1" s="11"/>
      <c r="O1" s="11"/>
      <c r="P1" s="11" t="s">
        <v>69</v>
      </c>
      <c r="Q1" s="11" t="s">
        <v>37</v>
      </c>
      <c r="R1" s="11"/>
      <c r="S1" s="11"/>
      <c r="T1" s="11"/>
      <c r="U1" s="11"/>
      <c r="V1" s="11" t="s">
        <v>47</v>
      </c>
      <c r="W1" s="11"/>
      <c r="X1" s="11"/>
      <c r="Y1" s="11"/>
      <c r="Z1" s="11"/>
    </row>
    <row r="2" spans="1:26">
      <c r="A2" t="s">
        <v>0</v>
      </c>
      <c r="B2" s="11">
        <v>1</v>
      </c>
      <c r="C2" s="3">
        <v>1</v>
      </c>
      <c r="D2" s="3"/>
      <c r="E2" s="3"/>
      <c r="F2" s="3"/>
      <c r="G2" s="3"/>
      <c r="I2" s="11" t="s">
        <v>71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 t="s">
        <v>48</v>
      </c>
      <c r="W2" s="11" t="s">
        <v>49</v>
      </c>
      <c r="X2" s="11"/>
      <c r="Y2" s="11"/>
      <c r="Z2" s="11"/>
    </row>
    <row r="3" spans="1:26">
      <c r="A3" t="s">
        <v>1</v>
      </c>
      <c r="B3" s="11">
        <v>0.90112907671409403</v>
      </c>
      <c r="C3" s="3">
        <v>1.1646993522324738</v>
      </c>
      <c r="D3" s="3"/>
      <c r="E3" s="3"/>
      <c r="F3" s="3"/>
      <c r="G3" s="3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 t="s">
        <v>51</v>
      </c>
      <c r="W3" s="11"/>
      <c r="X3" s="11"/>
      <c r="Y3" s="11"/>
      <c r="Z3" s="11"/>
    </row>
    <row r="4" spans="1:26">
      <c r="A4" t="s">
        <v>0</v>
      </c>
      <c r="B4" s="11">
        <v>1</v>
      </c>
      <c r="C4" s="3">
        <v>1</v>
      </c>
      <c r="D4" s="3"/>
      <c r="E4" s="3"/>
      <c r="F4" s="3"/>
      <c r="G4" s="3"/>
      <c r="I4" s="11" t="s">
        <v>72</v>
      </c>
      <c r="J4" s="11" t="s">
        <v>55</v>
      </c>
      <c r="K4" s="11" t="s">
        <v>73</v>
      </c>
      <c r="L4" s="11" t="s">
        <v>74</v>
      </c>
      <c r="M4" s="11" t="s">
        <v>75</v>
      </c>
      <c r="N4" s="11" t="s">
        <v>14</v>
      </c>
      <c r="O4" s="11" t="s">
        <v>12</v>
      </c>
      <c r="P4" s="11"/>
      <c r="Q4" s="11" t="s">
        <v>38</v>
      </c>
      <c r="R4" s="11">
        <v>-0.32262000000000002</v>
      </c>
      <c r="S4" s="11" t="s">
        <v>39</v>
      </c>
      <c r="T4" s="11">
        <v>-2.7111999999999998</v>
      </c>
      <c r="U4" s="11"/>
      <c r="V4" s="11"/>
      <c r="W4" s="11"/>
      <c r="X4" s="11"/>
      <c r="Y4" s="11"/>
      <c r="Z4" s="11"/>
    </row>
    <row r="5" spans="1:26">
      <c r="A5" t="s">
        <v>1</v>
      </c>
      <c r="B5" s="11">
        <v>0.61379209432769333</v>
      </c>
      <c r="C5" s="3">
        <v>0.52707662958421986</v>
      </c>
      <c r="D5" s="3"/>
      <c r="E5" s="3"/>
      <c r="F5" s="3"/>
      <c r="G5" s="3"/>
      <c r="I5" s="11" t="s">
        <v>0</v>
      </c>
      <c r="J5" s="11">
        <v>4</v>
      </c>
      <c r="K5" s="11">
        <v>1</v>
      </c>
      <c r="L5" s="11">
        <v>0</v>
      </c>
      <c r="M5" s="11">
        <v>0</v>
      </c>
      <c r="N5" s="11">
        <v>1</v>
      </c>
      <c r="O5" s="11">
        <v>1</v>
      </c>
      <c r="P5" s="11"/>
      <c r="Q5" s="11" t="s">
        <v>40</v>
      </c>
      <c r="R5" s="11">
        <v>0.11899</v>
      </c>
      <c r="S5" s="11" t="s">
        <v>6</v>
      </c>
      <c r="T5" s="11">
        <v>3</v>
      </c>
      <c r="U5" s="11"/>
      <c r="V5" s="11" t="s">
        <v>52</v>
      </c>
      <c r="W5" s="11" t="s">
        <v>53</v>
      </c>
      <c r="X5" s="11" t="s">
        <v>54</v>
      </c>
      <c r="Y5" s="11" t="s">
        <v>55</v>
      </c>
      <c r="Z5" s="11" t="s">
        <v>51</v>
      </c>
    </row>
    <row r="6" spans="1:26">
      <c r="A6" t="s">
        <v>0</v>
      </c>
      <c r="B6" s="11">
        <v>1</v>
      </c>
      <c r="C6" s="3">
        <v>1</v>
      </c>
      <c r="D6" s="3"/>
      <c r="E6" s="3"/>
      <c r="F6" s="3"/>
      <c r="G6" s="3"/>
      <c r="I6" s="11" t="s">
        <v>1</v>
      </c>
      <c r="J6" s="11">
        <v>4</v>
      </c>
      <c r="K6" s="11">
        <v>0.67737999999999998</v>
      </c>
      <c r="L6" s="11">
        <v>0.237987</v>
      </c>
      <c r="M6" s="11">
        <v>0.11899</v>
      </c>
      <c r="N6" s="11">
        <v>0.29870000000000002</v>
      </c>
      <c r="O6" s="11">
        <v>1.0561</v>
      </c>
      <c r="P6" s="11"/>
      <c r="Q6" s="11" t="s">
        <v>41</v>
      </c>
      <c r="R6" s="11">
        <v>5.6070000000000002E-2</v>
      </c>
      <c r="S6" s="11" t="s">
        <v>8</v>
      </c>
      <c r="T6" s="11">
        <v>7.3099999999999998E-2</v>
      </c>
      <c r="U6" s="11"/>
      <c r="V6" s="11">
        <v>0.05</v>
      </c>
      <c r="W6" s="11">
        <v>0.16828199999999999</v>
      </c>
      <c r="X6" s="11">
        <v>0.16130800000000001</v>
      </c>
      <c r="Y6" s="11">
        <v>8</v>
      </c>
      <c r="Z6" s="11">
        <v>0.621</v>
      </c>
    </row>
    <row r="7" spans="1:26">
      <c r="A7" t="s">
        <v>1</v>
      </c>
      <c r="B7" s="11">
        <v>0.82422523095267142</v>
      </c>
      <c r="C7" s="3">
        <v>1.0320164397882732</v>
      </c>
      <c r="D7" s="3"/>
      <c r="E7" s="3"/>
      <c r="F7" s="3"/>
      <c r="G7" s="3"/>
      <c r="I7" s="11"/>
      <c r="J7" s="11"/>
      <c r="K7" s="11"/>
      <c r="L7" s="11"/>
      <c r="M7" s="11"/>
      <c r="N7" s="11"/>
      <c r="O7" s="11"/>
      <c r="P7" s="11"/>
      <c r="Q7" s="11" t="s">
        <v>42</v>
      </c>
      <c r="R7" s="11">
        <v>-0.70130999999999999</v>
      </c>
      <c r="S7" s="11" t="s">
        <v>11</v>
      </c>
      <c r="T7" s="11">
        <v>0.96350000000000002</v>
      </c>
      <c r="U7" s="11"/>
      <c r="V7" s="11"/>
      <c r="W7" s="11"/>
      <c r="X7" s="11"/>
      <c r="Y7" s="11"/>
      <c r="Z7" s="11"/>
    </row>
    <row r="8" spans="1:26">
      <c r="A8" t="s">
        <v>0</v>
      </c>
      <c r="B8" s="11">
        <v>1</v>
      </c>
      <c r="C8" s="3">
        <v>1</v>
      </c>
      <c r="D8" s="3"/>
      <c r="E8" s="3"/>
      <c r="F8" s="3"/>
      <c r="G8" s="3"/>
      <c r="I8" s="11"/>
      <c r="J8" s="11"/>
      <c r="K8" s="11"/>
      <c r="L8" s="11"/>
      <c r="M8" s="11"/>
      <c r="N8" s="11"/>
      <c r="O8" s="11"/>
      <c r="P8" s="11"/>
      <c r="Q8" s="11" t="s">
        <v>43</v>
      </c>
      <c r="R8" s="11">
        <v>0.95</v>
      </c>
      <c r="S8" s="11" t="s">
        <v>13</v>
      </c>
      <c r="T8" s="11">
        <v>3.6499999999999998E-2</v>
      </c>
      <c r="U8" s="11"/>
      <c r="V8" s="11" t="s">
        <v>56</v>
      </c>
      <c r="W8" s="11"/>
      <c r="X8" s="11"/>
      <c r="Y8" s="11"/>
      <c r="Z8" s="11"/>
    </row>
    <row r="9" spans="1:26">
      <c r="A9" t="s">
        <v>1</v>
      </c>
      <c r="B9" s="11">
        <v>0.37038961262063014</v>
      </c>
      <c r="C9" s="3">
        <v>0.4221050307541373</v>
      </c>
      <c r="D9" s="3"/>
      <c r="E9" s="3"/>
      <c r="F9" s="3"/>
      <c r="G9" s="3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6">
      <c r="B10" s="3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 t="s">
        <v>52</v>
      </c>
      <c r="W10" s="11" t="s">
        <v>53</v>
      </c>
      <c r="X10" s="11" t="s">
        <v>54</v>
      </c>
      <c r="Y10" s="11" t="s">
        <v>57</v>
      </c>
      <c r="Z10" s="11"/>
    </row>
    <row r="11" spans="1:26"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>
        <v>0.05</v>
      </c>
      <c r="W11" s="11">
        <v>0.16828199999999999</v>
      </c>
      <c r="X11" s="11">
        <v>0.16130800000000001</v>
      </c>
      <c r="Y11" s="11">
        <v>7.1040939999999999</v>
      </c>
      <c r="Z11" s="11"/>
    </row>
    <row r="12" spans="1:26"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>
      <c r="B13" t="s">
        <v>4</v>
      </c>
      <c r="C13" s="11" t="s">
        <v>76</v>
      </c>
      <c r="D13" t="s">
        <v>77</v>
      </c>
    </row>
    <row r="14" spans="1:26">
      <c r="B14" t="s">
        <v>0</v>
      </c>
      <c r="C14" s="11">
        <v>1</v>
      </c>
      <c r="D14">
        <v>1</v>
      </c>
      <c r="I14" s="3" t="s">
        <v>70</v>
      </c>
      <c r="P14" s="3" t="s">
        <v>70</v>
      </c>
      <c r="Q14" t="s">
        <v>37</v>
      </c>
      <c r="V14" t="s">
        <v>47</v>
      </c>
    </row>
    <row r="15" spans="1:26">
      <c r="B15" t="s">
        <v>1</v>
      </c>
      <c r="C15" s="11">
        <v>0.67737999999999998</v>
      </c>
      <c r="D15">
        <v>0.78647</v>
      </c>
      <c r="I15" t="s">
        <v>71</v>
      </c>
      <c r="V15" t="s">
        <v>48</v>
      </c>
      <c r="W15" t="s">
        <v>49</v>
      </c>
    </row>
    <row r="16" spans="1:26">
      <c r="C16" s="11"/>
      <c r="V16" t="s">
        <v>51</v>
      </c>
    </row>
    <row r="17" spans="2:26">
      <c r="B17" t="s">
        <v>50</v>
      </c>
      <c r="C17" s="11" t="s">
        <v>76</v>
      </c>
      <c r="D17" t="s">
        <v>77</v>
      </c>
      <c r="I17" t="s">
        <v>72</v>
      </c>
      <c r="J17" t="s">
        <v>55</v>
      </c>
      <c r="K17" t="s">
        <v>73</v>
      </c>
      <c r="L17" t="s">
        <v>74</v>
      </c>
      <c r="M17" t="s">
        <v>75</v>
      </c>
      <c r="N17" t="s">
        <v>14</v>
      </c>
      <c r="O17" t="s">
        <v>12</v>
      </c>
      <c r="Q17" t="s">
        <v>38</v>
      </c>
      <c r="R17">
        <v>-0.21353</v>
      </c>
      <c r="S17" t="s">
        <v>39</v>
      </c>
      <c r="T17">
        <v>-1.16459</v>
      </c>
    </row>
    <row r="18" spans="2:26">
      <c r="B18" t="s">
        <v>0</v>
      </c>
      <c r="C18" s="11"/>
      <c r="I18" t="s">
        <v>0</v>
      </c>
      <c r="J18">
        <v>4</v>
      </c>
      <c r="K18">
        <v>1</v>
      </c>
      <c r="L18">
        <v>0</v>
      </c>
      <c r="M18">
        <v>0</v>
      </c>
      <c r="N18">
        <v>1</v>
      </c>
      <c r="O18">
        <v>1</v>
      </c>
      <c r="Q18" t="s">
        <v>40</v>
      </c>
      <c r="R18">
        <v>0.18335000000000001</v>
      </c>
      <c r="S18" t="s">
        <v>6</v>
      </c>
      <c r="T18">
        <v>3</v>
      </c>
      <c r="V18" t="s">
        <v>52</v>
      </c>
      <c r="W18" t="s">
        <v>53</v>
      </c>
      <c r="X18" t="s">
        <v>54</v>
      </c>
      <c r="Y18" t="s">
        <v>55</v>
      </c>
      <c r="Z18" t="s">
        <v>51</v>
      </c>
    </row>
    <row r="19" spans="2:26">
      <c r="B19" t="s">
        <v>1</v>
      </c>
      <c r="C19" s="11">
        <v>0.11899</v>
      </c>
      <c r="D19">
        <v>0.18335000000000001</v>
      </c>
      <c r="I19" t="s">
        <v>1</v>
      </c>
      <c r="J19">
        <v>4</v>
      </c>
      <c r="K19">
        <v>0.78647</v>
      </c>
      <c r="L19">
        <v>0.36669600000000002</v>
      </c>
      <c r="M19">
        <v>0.18335000000000001</v>
      </c>
      <c r="N19">
        <v>0.20300000000000001</v>
      </c>
      <c r="O19">
        <v>1.37</v>
      </c>
      <c r="Q19" t="s">
        <v>41</v>
      </c>
      <c r="R19">
        <v>0.36997000000000002</v>
      </c>
      <c r="S19" t="s">
        <v>8</v>
      </c>
      <c r="T19">
        <v>0.32840000000000003</v>
      </c>
      <c r="V19">
        <v>0.05</v>
      </c>
      <c r="W19">
        <v>0.259293</v>
      </c>
      <c r="X19">
        <v>0.106763</v>
      </c>
      <c r="Y19">
        <v>8</v>
      </c>
      <c r="Z19">
        <v>0.1668</v>
      </c>
    </row>
    <row r="20" spans="2:26">
      <c r="C20" s="11">
        <f>(C19*2)+C15</f>
        <v>0.91535999999999995</v>
      </c>
      <c r="Q20" t="s">
        <v>42</v>
      </c>
      <c r="R20">
        <v>-0.79701999999999995</v>
      </c>
      <c r="S20" t="s">
        <v>11</v>
      </c>
      <c r="T20">
        <v>0.83579999999999999</v>
      </c>
    </row>
    <row r="21" spans="2:26">
      <c r="B21" t="s">
        <v>78</v>
      </c>
      <c r="C21" s="11"/>
      <c r="Q21" t="s">
        <v>43</v>
      </c>
      <c r="R21">
        <v>0.95</v>
      </c>
      <c r="S21" t="s">
        <v>13</v>
      </c>
      <c r="T21">
        <v>0.16420000000000001</v>
      </c>
      <c r="V21" t="s">
        <v>56</v>
      </c>
    </row>
    <row r="22" spans="2:26">
      <c r="B22" t="s">
        <v>46</v>
      </c>
      <c r="C22" s="11">
        <v>3.6499999999999998E-2</v>
      </c>
      <c r="D22">
        <v>0.16420000000000001</v>
      </c>
    </row>
    <row r="23" spans="2:26">
      <c r="V23" t="s">
        <v>52</v>
      </c>
      <c r="W23" t="s">
        <v>53</v>
      </c>
      <c r="X23" t="s">
        <v>54</v>
      </c>
      <c r="Y23" t="s">
        <v>57</v>
      </c>
    </row>
    <row r="24" spans="2:26">
      <c r="V24">
        <v>0.05</v>
      </c>
      <c r="W24">
        <v>0.259293</v>
      </c>
      <c r="X24">
        <v>0.106763</v>
      </c>
      <c r="Y24">
        <v>25.215769999999999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Fig4C-C'' </vt:lpstr>
      <vt:lpstr>Fig4D-D'' </vt:lpstr>
      <vt:lpstr>Fig4E</vt:lpstr>
      <vt:lpstr>Fig4F</vt:lpstr>
      <vt:lpstr>Fig4G</vt:lpstr>
    </vt:vector>
  </TitlesOfParts>
  <Company>The Scripps research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Han-Hsuan Liu</dc:creator>
  <cp:lastModifiedBy>Han-Hsuan Liu</cp:lastModifiedBy>
  <dcterms:created xsi:type="dcterms:W3CDTF">2017-11-16T01:37:44Z</dcterms:created>
  <dcterms:modified xsi:type="dcterms:W3CDTF">2018-01-20T02:05:59Z</dcterms:modified>
</cp:coreProperties>
</file>