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8380" tabRatio="500"/>
  </bookViews>
  <sheets>
    <sheet name="Figure 1-figure supplement 2E,F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9" i="1" l="1"/>
  <c r="C19" i="1"/>
  <c r="B20" i="1"/>
  <c r="C20" i="1"/>
  <c r="B21" i="1"/>
  <c r="C21" i="1"/>
  <c r="B24" i="1"/>
  <c r="C24" i="1"/>
  <c r="B25" i="1"/>
  <c r="C25" i="1"/>
  <c r="B26" i="1"/>
  <c r="C26" i="1"/>
  <c r="B51" i="1"/>
  <c r="J50" i="1"/>
  <c r="C51" i="1"/>
  <c r="K50" i="1"/>
  <c r="F51" i="1"/>
  <c r="G51" i="1"/>
  <c r="J51" i="1"/>
  <c r="K51" i="1"/>
  <c r="B54" i="1"/>
  <c r="J53" i="1"/>
  <c r="C54" i="1"/>
  <c r="K53" i="1"/>
  <c r="F54" i="1"/>
  <c r="G54" i="1"/>
  <c r="J54" i="1"/>
  <c r="K54" i="1"/>
</calcChain>
</file>

<file path=xl/sharedStrings.xml><?xml version="1.0" encoding="utf-8"?>
<sst xmlns="http://schemas.openxmlformats.org/spreadsheetml/2006/main" count="75" uniqueCount="23">
  <si>
    <t>GFP+/CD44+/CD24+</t>
  </si>
  <si>
    <t>GFP+/CD44+/EPCAM+#3</t>
  </si>
  <si>
    <t>GFP+/CD44+/EPCAM+</t>
  </si>
  <si>
    <t>Spheres</t>
  </si>
  <si>
    <t>Adherent</t>
  </si>
  <si>
    <t>SEM</t>
  </si>
  <si>
    <t>GFP+/CD44+/CD24+#3</t>
  </si>
  <si>
    <t>Average</t>
  </si>
  <si>
    <t>GFP+/CD44+/CD24+#2</t>
  </si>
  <si>
    <t>GFP+/CD44+/EPCAM+#2</t>
  </si>
  <si>
    <t>GFP+/CD44+/CD24+#1</t>
  </si>
  <si>
    <t>GFP+/CD44+/EPCAM+#1</t>
  </si>
  <si>
    <t>Supplemental Figure 2F</t>
  </si>
  <si>
    <t>Spheres GFP High</t>
  </si>
  <si>
    <t>Adherent GFP High</t>
  </si>
  <si>
    <t>Spheres GFP Low</t>
  </si>
  <si>
    <t>Adherent GFP Low</t>
  </si>
  <si>
    <t>Spheres GFP Negative</t>
  </si>
  <si>
    <t>Adherent GFP Negative</t>
  </si>
  <si>
    <t>GFP High</t>
  </si>
  <si>
    <t>GFP Low</t>
  </si>
  <si>
    <t>GFP Negative</t>
  </si>
  <si>
    <t>Supplemental Figure 2E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</si>
</sst>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Arial"/>
      <family val="2"/>
    </font>
    <font>
      <sz val="11"/>
      <name val="Arial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topLeftCell="A46" workbookViewId="0">
      <selection activeCell="H68" sqref="H68"/>
    </sheetView>
  </sheetViews>
  <sheetFormatPr baseColWidth="10" defaultColWidth="8.7109375" defaultRowHeight="13" x14ac:dyDescent="0"/>
  <sheetData>
    <row r="1" spans="1:3">
      <c r="A1" t="s">
        <v>22</v>
      </c>
    </row>
    <row r="2" spans="1:3">
      <c r="B2" t="s">
        <v>4</v>
      </c>
      <c r="C2" t="s">
        <v>3</v>
      </c>
    </row>
    <row r="3" spans="1:3">
      <c r="A3" t="s">
        <v>21</v>
      </c>
      <c r="B3">
        <v>53.66</v>
      </c>
      <c r="C3">
        <v>37.94</v>
      </c>
    </row>
    <row r="4" spans="1:3">
      <c r="A4" t="s">
        <v>20</v>
      </c>
      <c r="B4">
        <v>43.91</v>
      </c>
      <c r="C4">
        <v>56.92</v>
      </c>
    </row>
    <row r="5" spans="1:3">
      <c r="A5" t="s">
        <v>19</v>
      </c>
      <c r="B5">
        <v>2.4300000000000002</v>
      </c>
      <c r="C5">
        <v>5.14</v>
      </c>
    </row>
    <row r="7" spans="1:3">
      <c r="B7" t="s">
        <v>4</v>
      </c>
      <c r="C7" t="s">
        <v>3</v>
      </c>
    </row>
    <row r="8" spans="1:3">
      <c r="A8" t="s">
        <v>21</v>
      </c>
      <c r="B8">
        <v>54.82</v>
      </c>
      <c r="C8">
        <v>38.35</v>
      </c>
    </row>
    <row r="9" spans="1:3">
      <c r="A9" t="s">
        <v>20</v>
      </c>
      <c r="B9">
        <v>42.82</v>
      </c>
      <c r="C9">
        <v>56.55</v>
      </c>
    </row>
    <row r="10" spans="1:3">
      <c r="A10" t="s">
        <v>19</v>
      </c>
      <c r="B10">
        <v>2.36</v>
      </c>
      <c r="C10">
        <v>5.0999999999999996</v>
      </c>
    </row>
    <row r="12" spans="1:3">
      <c r="B12" t="s">
        <v>4</v>
      </c>
      <c r="C12" t="s">
        <v>3</v>
      </c>
    </row>
    <row r="13" spans="1:3">
      <c r="A13" t="s">
        <v>21</v>
      </c>
      <c r="B13">
        <v>59.58</v>
      </c>
      <c r="C13">
        <v>35.020000000000003</v>
      </c>
    </row>
    <row r="14" spans="1:3">
      <c r="A14" t="s">
        <v>20</v>
      </c>
      <c r="B14">
        <v>39.82</v>
      </c>
      <c r="C14">
        <v>58.86</v>
      </c>
    </row>
    <row r="15" spans="1:3">
      <c r="A15" t="s">
        <v>19</v>
      </c>
      <c r="B15">
        <v>0.6</v>
      </c>
      <c r="C15">
        <v>6.12</v>
      </c>
    </row>
    <row r="18" spans="1:3">
      <c r="B18" t="s">
        <v>4</v>
      </c>
      <c r="C18" t="s">
        <v>3</v>
      </c>
    </row>
    <row r="19" spans="1:3">
      <c r="A19" t="s">
        <v>21</v>
      </c>
      <c r="B19">
        <f>AVERAGE(B3,B8,B13)</f>
        <v>56.02</v>
      </c>
      <c r="C19">
        <f>AVERAGE(C3,C8,C13)</f>
        <v>37.103333333333332</v>
      </c>
    </row>
    <row r="20" spans="1:3">
      <c r="A20" t="s">
        <v>20</v>
      </c>
      <c r="B20">
        <f>AVERAGE(B4,B9,B14)</f>
        <v>42.18333333333333</v>
      </c>
      <c r="C20">
        <f>AVERAGE(C4,C9,C14)</f>
        <v>57.443333333333328</v>
      </c>
    </row>
    <row r="21" spans="1:3">
      <c r="A21" t="s">
        <v>19</v>
      </c>
      <c r="B21">
        <f>AVERAGE(B5,B10,B15)</f>
        <v>1.7966666666666666</v>
      </c>
      <c r="C21">
        <f>AVERAGE(C5,C10,C15)</f>
        <v>5.4533333333333331</v>
      </c>
    </row>
    <row r="23" spans="1:3">
      <c r="B23" t="s">
        <v>4</v>
      </c>
      <c r="C23" t="s">
        <v>3</v>
      </c>
    </row>
    <row r="24" spans="1:3">
      <c r="A24" t="s">
        <v>21</v>
      </c>
      <c r="B24">
        <f>STDEV(B3,B8,B13)/SQRT(3)</f>
        <v>1.8112242636772879</v>
      </c>
      <c r="C24">
        <f>STDEV(C3,C8,C13)/SQRT(3)</f>
        <v>1.0483691037882488</v>
      </c>
    </row>
    <row r="25" spans="1:3">
      <c r="A25" t="s">
        <v>20</v>
      </c>
      <c r="B25">
        <f>STDEV(B4,B9,B14)/SQRT(3)</f>
        <v>1.2228427717594941</v>
      </c>
      <c r="C25">
        <f>STDEV(C4,C9,C14)/SQRT(3)</f>
        <v>0.71634101128194849</v>
      </c>
    </row>
    <row r="26" spans="1:3">
      <c r="A26" t="s">
        <v>19</v>
      </c>
      <c r="B26">
        <f>STDEV(B5,B10,B15)/SQRT(3)</f>
        <v>0.59867446171614092</v>
      </c>
      <c r="C26">
        <f>STDEV(C5,C10,C15)/SQRT(3)</f>
        <v>0.33353327336930649</v>
      </c>
    </row>
    <row r="33" spans="1:7">
      <c r="A33" s="2" t="s">
        <v>18</v>
      </c>
      <c r="B33" s="2" t="s">
        <v>17</v>
      </c>
      <c r="C33" s="2" t="s">
        <v>16</v>
      </c>
      <c r="D33" s="2" t="s">
        <v>15</v>
      </c>
      <c r="E33" s="2" t="s">
        <v>14</v>
      </c>
      <c r="F33" s="2" t="s">
        <v>13</v>
      </c>
    </row>
    <row r="34" spans="1:7">
      <c r="A34" s="1">
        <v>53.66</v>
      </c>
      <c r="B34" s="1">
        <v>37.94</v>
      </c>
      <c r="C34" s="1">
        <v>43.91</v>
      </c>
      <c r="D34" s="1">
        <v>56.92</v>
      </c>
      <c r="E34" s="1">
        <v>2.4300000000000002</v>
      </c>
      <c r="F34" s="1">
        <v>5.14</v>
      </c>
    </row>
    <row r="35" spans="1:7">
      <c r="A35" s="1">
        <v>54.82</v>
      </c>
      <c r="B35" s="1">
        <v>38.35</v>
      </c>
      <c r="C35" s="1">
        <v>42.82</v>
      </c>
      <c r="D35" s="1">
        <v>56.55</v>
      </c>
      <c r="E35" s="1">
        <v>2.36</v>
      </c>
      <c r="F35" s="1">
        <v>5.0999999999999996</v>
      </c>
    </row>
    <row r="36" spans="1:7">
      <c r="A36" s="1">
        <v>59.58</v>
      </c>
      <c r="B36" s="1">
        <v>35.020000000000003</v>
      </c>
      <c r="C36" s="1">
        <v>39.82</v>
      </c>
      <c r="D36" s="1">
        <v>58.86</v>
      </c>
      <c r="E36" s="1">
        <v>0.6</v>
      </c>
      <c r="F36" s="1">
        <v>6.12</v>
      </c>
    </row>
    <row r="39" spans="1:7">
      <c r="A39" t="s">
        <v>12</v>
      </c>
    </row>
    <row r="40" spans="1:7">
      <c r="B40" t="s">
        <v>4</v>
      </c>
      <c r="C40" t="s">
        <v>3</v>
      </c>
      <c r="F40" t="s">
        <v>4</v>
      </c>
      <c r="G40" t="s">
        <v>3</v>
      </c>
    </row>
    <row r="41" spans="1:7">
      <c r="A41" t="s">
        <v>11</v>
      </c>
      <c r="B41">
        <v>8.58</v>
      </c>
      <c r="C41">
        <v>16.100000000000001</v>
      </c>
      <c r="E41" t="s">
        <v>10</v>
      </c>
      <c r="F41">
        <v>7.62</v>
      </c>
      <c r="G41">
        <v>15.45</v>
      </c>
    </row>
    <row r="43" spans="1:7">
      <c r="B43" t="s">
        <v>4</v>
      </c>
      <c r="C43" t="s">
        <v>3</v>
      </c>
      <c r="F43" t="s">
        <v>4</v>
      </c>
      <c r="G43" t="s">
        <v>3</v>
      </c>
    </row>
    <row r="44" spans="1:7">
      <c r="A44" t="s">
        <v>9</v>
      </c>
      <c r="B44">
        <v>9.1999999999999993</v>
      </c>
      <c r="C44">
        <v>18.3</v>
      </c>
      <c r="E44" t="s">
        <v>8</v>
      </c>
      <c r="F44">
        <v>8.02</v>
      </c>
      <c r="G44">
        <v>16.8</v>
      </c>
    </row>
    <row r="46" spans="1:7">
      <c r="B46" t="s">
        <v>4</v>
      </c>
      <c r="C46" t="s">
        <v>3</v>
      </c>
      <c r="F46" t="s">
        <v>4</v>
      </c>
      <c r="G46" t="s">
        <v>3</v>
      </c>
    </row>
    <row r="47" spans="1:7">
      <c r="A47" t="s">
        <v>1</v>
      </c>
      <c r="E47" t="s">
        <v>6</v>
      </c>
      <c r="F47">
        <v>7.5</v>
      </c>
      <c r="G47">
        <v>15.63</v>
      </c>
    </row>
    <row r="48" spans="1:7">
      <c r="B48">
        <v>8.65</v>
      </c>
      <c r="C48">
        <v>17.53</v>
      </c>
    </row>
    <row r="49" spans="1:11">
      <c r="I49" t="s">
        <v>7</v>
      </c>
      <c r="J49" t="s">
        <v>4</v>
      </c>
      <c r="K49" t="s">
        <v>3</v>
      </c>
    </row>
    <row r="50" spans="1:11">
      <c r="A50" t="s">
        <v>7</v>
      </c>
      <c r="B50" t="s">
        <v>4</v>
      </c>
      <c r="C50" t="s">
        <v>3</v>
      </c>
      <c r="E50" t="s">
        <v>7</v>
      </c>
      <c r="F50" t="s">
        <v>4</v>
      </c>
      <c r="G50" t="s">
        <v>3</v>
      </c>
      <c r="I50" t="s">
        <v>2</v>
      </c>
      <c r="J50">
        <f>B51</f>
        <v>8.89</v>
      </c>
      <c r="K50">
        <f>C51</f>
        <v>17.200000000000003</v>
      </c>
    </row>
    <row r="51" spans="1:11">
      <c r="A51" t="s">
        <v>1</v>
      </c>
      <c r="B51">
        <f>AVERAGE(B41,B44,B47)</f>
        <v>8.89</v>
      </c>
      <c r="C51">
        <f>AVERAGE(C41,C44,C47)</f>
        <v>17.200000000000003</v>
      </c>
      <c r="E51" t="s">
        <v>6</v>
      </c>
      <c r="F51">
        <f>AVERAGE(F41,F44,F47)</f>
        <v>7.7133333333333338</v>
      </c>
      <c r="G51">
        <f>AVERAGE(G41,G44,G47)</f>
        <v>15.96</v>
      </c>
      <c r="I51" t="s">
        <v>0</v>
      </c>
      <c r="J51">
        <f>F51</f>
        <v>7.7133333333333338</v>
      </c>
      <c r="K51">
        <f>G51</f>
        <v>15.96</v>
      </c>
    </row>
    <row r="52" spans="1:11">
      <c r="I52" t="s">
        <v>5</v>
      </c>
    </row>
    <row r="53" spans="1:11">
      <c r="A53" t="s">
        <v>5</v>
      </c>
      <c r="B53" t="s">
        <v>4</v>
      </c>
      <c r="C53" t="s">
        <v>3</v>
      </c>
      <c r="E53" t="s">
        <v>5</v>
      </c>
      <c r="F53" t="s">
        <v>4</v>
      </c>
      <c r="G53" t="s">
        <v>3</v>
      </c>
      <c r="I53" t="s">
        <v>2</v>
      </c>
      <c r="J53">
        <f>B54</f>
        <v>0.25311394008759475</v>
      </c>
      <c r="K53">
        <f>C54</f>
        <v>0.89814623902049828</v>
      </c>
    </row>
    <row r="54" spans="1:11">
      <c r="A54" t="s">
        <v>1</v>
      </c>
      <c r="B54">
        <f>STDEV(B41,B44,B47)/SQRT(3)</f>
        <v>0.25311394008759475</v>
      </c>
      <c r="C54">
        <f>STDEV(C41,C44,C47)/SQRT(3)</f>
        <v>0.89814623902049828</v>
      </c>
      <c r="E54" t="s">
        <v>1</v>
      </c>
      <c r="F54">
        <f>STDEV(F41,F44,F47)/SQRT(3)</f>
        <v>0.15719768163402112</v>
      </c>
      <c r="G54">
        <f>STDEV(G41,G44,G47)/SQRT(3)</f>
        <v>0.42320207938997684</v>
      </c>
      <c r="I54" t="s">
        <v>0</v>
      </c>
      <c r="J54">
        <f>F54</f>
        <v>0.15719768163402112</v>
      </c>
      <c r="K54">
        <f>G54</f>
        <v>0.42320207938997684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1-figure supplement 2E,F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Susanna</dc:creator>
  <cp:lastModifiedBy>Susanna</cp:lastModifiedBy>
  <dcterms:created xsi:type="dcterms:W3CDTF">2018-05-18T11:41:21Z</dcterms:created>
  <dcterms:modified xsi:type="dcterms:W3CDTF">2018-05-18T11:42:58Z</dcterms:modified>
</cp:coreProperties>
</file>