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9"/>
  <workbookPr/>
  <mc:AlternateContent xmlns:mc="http://schemas.openxmlformats.org/markup-compatibility/2006">
    <mc:Choice Requires="x15">
      <x15ac:absPath xmlns:x15ac="http://schemas.microsoft.com/office/spreadsheetml/2010/11/ac" url="/Users/Joel/Desktop/TET1 OGT eLife manuscript/4. Fourth submission/For submission/Source data/"/>
    </mc:Choice>
  </mc:AlternateContent>
  <xr:revisionPtr revIDLastSave="0" documentId="13_ncr:1_{0591482B-92DE-564A-B158-B1008BF37364}" xr6:coauthVersionLast="37" xr6:coauthVersionMax="37" xr10:uidLastSave="{00000000-0000-0000-0000-000000000000}"/>
  <bookViews>
    <workbookView xWindow="640" yWindow="1000" windowWidth="24960" windowHeight="14740" tabRatio="500" activeTab="1" xr2:uid="{00000000-000D-0000-FFFF-FFFF00000000}"/>
  </bookViews>
  <sheets>
    <sheet name="A. TET1 wt" sheetId="1" r:id="rId1"/>
    <sheet name="B. TET1 D2018A" sheetId="2" r:id="rId2"/>
  </sheets>
  <calcPr calcId="17902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0" i="2" l="1"/>
  <c r="D27" i="2"/>
  <c r="D22" i="2"/>
  <c r="D6" i="2"/>
  <c r="E6" i="2" s="1"/>
  <c r="D3" i="2"/>
  <c r="D28" i="2"/>
  <c r="E28" i="2" s="1"/>
  <c r="D29" i="2"/>
  <c r="E27" i="2"/>
  <c r="D19" i="2"/>
  <c r="E22" i="2" s="1"/>
  <c r="D21" i="2"/>
  <c r="E21" i="2" s="1"/>
  <c r="D20" i="2"/>
  <c r="D14" i="2"/>
  <c r="E14" i="2" s="1"/>
  <c r="D11" i="2"/>
  <c r="E11" i="2" s="1"/>
  <c r="D13" i="2"/>
  <c r="E13" i="2" s="1"/>
  <c r="D12" i="2"/>
  <c r="D5" i="2"/>
  <c r="E5" i="2" s="1"/>
  <c r="D4" i="2"/>
  <c r="E4" i="2" s="1"/>
  <c r="E3" i="2"/>
  <c r="N5" i="2"/>
  <c r="M5" i="2"/>
  <c r="N4" i="2"/>
  <c r="M4" i="2"/>
  <c r="N3" i="2"/>
  <c r="M3" i="2"/>
  <c r="N2" i="2"/>
  <c r="M2" i="2"/>
  <c r="D34" i="1"/>
  <c r="E34" i="1" s="1"/>
  <c r="D35" i="1"/>
  <c r="E35" i="1" s="1"/>
  <c r="D27" i="1"/>
  <c r="E27" i="1" s="1"/>
  <c r="D29" i="1"/>
  <c r="E29" i="1" s="1"/>
  <c r="D28" i="1"/>
  <c r="E28" i="1"/>
  <c r="D22" i="1"/>
  <c r="D19" i="1"/>
  <c r="E19" i="1" s="1"/>
  <c r="D21" i="1"/>
  <c r="D20" i="1"/>
  <c r="D14" i="1"/>
  <c r="D13" i="1"/>
  <c r="D12" i="1"/>
  <c r="D11" i="1"/>
  <c r="E12" i="1" s="1"/>
  <c r="D6" i="1"/>
  <c r="D3" i="1"/>
  <c r="E3" i="1" s="1"/>
  <c r="D5" i="1"/>
  <c r="D4" i="1"/>
  <c r="O5" i="1"/>
  <c r="N5" i="1"/>
  <c r="O4" i="1"/>
  <c r="N4" i="1"/>
  <c r="O3" i="1"/>
  <c r="N3" i="1"/>
  <c r="O2" i="1"/>
  <c r="N2" i="1"/>
  <c r="E12" i="2" l="1"/>
  <c r="E20" i="2"/>
  <c r="E29" i="2"/>
  <c r="E30" i="2"/>
  <c r="E4" i="1"/>
  <c r="E20" i="1"/>
  <c r="E5" i="1"/>
  <c r="E13" i="1"/>
  <c r="E21" i="1"/>
  <c r="E11" i="1"/>
  <c r="E6" i="1"/>
  <c r="E14" i="1"/>
  <c r="E22" i="1"/>
  <c r="E19" i="2"/>
</calcChain>
</file>

<file path=xl/sharedStrings.xml><?xml version="1.0" encoding="utf-8"?>
<sst xmlns="http://schemas.openxmlformats.org/spreadsheetml/2006/main" count="99" uniqueCount="28">
  <si>
    <t>Relative 5hmC 1</t>
  </si>
  <si>
    <t>Relative 5hmC 2</t>
  </si>
  <si>
    <t>Relative 5hmC 3</t>
  </si>
  <si>
    <t>Relative 5hmC 4</t>
  </si>
  <si>
    <t>Relative 5hmC 5</t>
  </si>
  <si>
    <t>Average</t>
  </si>
  <si>
    <t>StDev</t>
  </si>
  <si>
    <t>TET1 CD wt</t>
  </si>
  <si>
    <t>TET1 CD wt + UDP-GlcNAc</t>
  </si>
  <si>
    <t>TET1 CD wt + OGT</t>
  </si>
  <si>
    <t>TET1 CD wt + OGT + UDP-GlcNAc</t>
  </si>
  <si>
    <t>TET1 CD D2018A</t>
  </si>
  <si>
    <t>TET1 CD D2018A + UDP-GlcNAc</t>
  </si>
  <si>
    <t>TET1 CD D2018A + OGT</t>
  </si>
  <si>
    <t>TET1 CD D2018A + OGT + UDP-GlcNAc</t>
  </si>
  <si>
    <t>Loading</t>
  </si>
  <si>
    <t>Relative 5hmC</t>
  </si>
  <si>
    <t>TET1 CD wt replicate 1</t>
  </si>
  <si>
    <t>5hmC</t>
  </si>
  <si>
    <t>5hmC/Loading</t>
  </si>
  <si>
    <t>TET1 CD wt replicate 2</t>
  </si>
  <si>
    <t>TET1 CD wt replicate 3</t>
  </si>
  <si>
    <t>TET1 CD wt replicate 4</t>
  </si>
  <si>
    <t>TET1 CD wt replicate 5</t>
  </si>
  <si>
    <t>TET1 CD D2018A replicate 1</t>
  </si>
  <si>
    <t>TET1 CD D2018A replicate 2</t>
  </si>
  <si>
    <t>TET1 CD D2018A replicate 3</t>
  </si>
  <si>
    <t>TET1 CD D2018A replicate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</si>
</sst>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u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0" fillId="0" borderId="0" xfId="0" applyFont="1"/>
    <xf numFmtId="2" fontId="0" fillId="0" borderId="0" xfId="0" applyNumberFormat="1" applyFont="1"/>
    <xf numFmtId="0" fontId="4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6"/>
  <sheetViews>
    <sheetView workbookViewId="0">
      <selection activeCell="A2" sqref="A1:XFD2"/>
    </sheetView>
  </sheetViews>
  <sheetFormatPr baseColWidth="10" defaultRowHeight="16" x14ac:dyDescent="0.2"/>
  <cols>
    <col min="1" max="1" width="31.5" customWidth="1"/>
    <col min="2" max="2" width="8.1640625" customWidth="1"/>
    <col min="3" max="3" width="9.33203125" customWidth="1"/>
    <col min="4" max="4" width="14.83203125" customWidth="1"/>
    <col min="5" max="5" width="14.33203125" customWidth="1"/>
    <col min="8" max="8" width="28.33203125" customWidth="1"/>
    <col min="9" max="9" width="15.83203125" customWidth="1"/>
    <col min="10" max="10" width="15.33203125" customWidth="1"/>
    <col min="11" max="11" width="15.83203125" customWidth="1"/>
    <col min="12" max="12" width="15.6640625" customWidth="1"/>
    <col min="13" max="13" width="15" customWidth="1"/>
  </cols>
  <sheetData>
    <row r="1" spans="1:15" ht="24" x14ac:dyDescent="0.3">
      <c r="A1" s="4" t="s">
        <v>17</v>
      </c>
      <c r="I1" s="1" t="s">
        <v>0</v>
      </c>
      <c r="J1" s="1" t="s">
        <v>1</v>
      </c>
      <c r="K1" s="1" t="s">
        <v>2</v>
      </c>
      <c r="L1" s="1" t="s">
        <v>3</v>
      </c>
      <c r="M1" s="1" t="s">
        <v>4</v>
      </c>
      <c r="N1" s="1" t="s">
        <v>5</v>
      </c>
      <c r="O1" s="1" t="s">
        <v>6</v>
      </c>
    </row>
    <row r="2" spans="1:15" x14ac:dyDescent="0.2">
      <c r="A2" s="2"/>
      <c r="B2" s="1" t="s">
        <v>18</v>
      </c>
      <c r="C2" s="1" t="s">
        <v>15</v>
      </c>
      <c r="D2" s="1" t="s">
        <v>19</v>
      </c>
      <c r="E2" s="1" t="s">
        <v>16</v>
      </c>
      <c r="H2" s="1" t="s">
        <v>7</v>
      </c>
      <c r="I2">
        <v>1</v>
      </c>
      <c r="J2">
        <v>1</v>
      </c>
      <c r="K2">
        <v>1</v>
      </c>
      <c r="L2">
        <v>1</v>
      </c>
      <c r="M2">
        <v>1</v>
      </c>
      <c r="N2">
        <f>AVERAGE(I2:M2)</f>
        <v>1</v>
      </c>
      <c r="O2">
        <f>STDEV(I2:M2)</f>
        <v>0</v>
      </c>
    </row>
    <row r="3" spans="1:15" x14ac:dyDescent="0.2">
      <c r="A3" s="2" t="s">
        <v>7</v>
      </c>
      <c r="B3" s="2">
        <v>34850</v>
      </c>
      <c r="C3" s="2">
        <v>140418</v>
      </c>
      <c r="D3" s="2">
        <f>B3/C3</f>
        <v>0.248187554302155</v>
      </c>
      <c r="E3" s="2">
        <f>D3/D3</f>
        <v>1</v>
      </c>
      <c r="H3" s="1" t="s">
        <v>8</v>
      </c>
      <c r="I3">
        <v>0.46</v>
      </c>
      <c r="J3">
        <v>0.61</v>
      </c>
      <c r="K3">
        <v>0.55000000000000004</v>
      </c>
      <c r="L3">
        <v>0.34</v>
      </c>
      <c r="M3">
        <v>1.24</v>
      </c>
      <c r="N3">
        <f>AVERAGE(I3:M3)</f>
        <v>0.64</v>
      </c>
      <c r="O3">
        <f>STDEV(I3:M3)</f>
        <v>0.35049964336643752</v>
      </c>
    </row>
    <row r="4" spans="1:15" x14ac:dyDescent="0.2">
      <c r="A4" s="2" t="s">
        <v>8</v>
      </c>
      <c r="B4" s="2">
        <v>19107</v>
      </c>
      <c r="C4" s="2">
        <v>165983</v>
      </c>
      <c r="D4" s="2">
        <f>B4/C4</f>
        <v>0.11511419844200912</v>
      </c>
      <c r="E4" s="3">
        <f>D4/D3</f>
        <v>0.46381938355322916</v>
      </c>
      <c r="H4" s="1" t="s">
        <v>9</v>
      </c>
      <c r="I4">
        <v>1.74</v>
      </c>
      <c r="J4">
        <v>1.37</v>
      </c>
      <c r="K4">
        <v>1.28</v>
      </c>
      <c r="L4">
        <v>1.7</v>
      </c>
      <c r="N4">
        <f>AVERAGE(I4:L4)</f>
        <v>1.5225000000000002</v>
      </c>
      <c r="O4">
        <f>STDEV(I4:L4)</f>
        <v>0.23157072353818622</v>
      </c>
    </row>
    <row r="5" spans="1:15" x14ac:dyDescent="0.2">
      <c r="A5" s="2" t="s">
        <v>9</v>
      </c>
      <c r="B5" s="2">
        <v>63876</v>
      </c>
      <c r="C5" s="2">
        <v>148271</v>
      </c>
      <c r="D5" s="2">
        <f>B5/C5</f>
        <v>0.43080575432822332</v>
      </c>
      <c r="E5" s="3">
        <f>D5/D3</f>
        <v>1.7358072427908311</v>
      </c>
      <c r="H5" s="1" t="s">
        <v>10</v>
      </c>
      <c r="I5">
        <v>5.31</v>
      </c>
      <c r="J5">
        <v>4.13</v>
      </c>
      <c r="K5">
        <v>3.85</v>
      </c>
      <c r="N5">
        <f t="shared" ref="N5" si="0">AVERAGE(I5:K5)</f>
        <v>4.43</v>
      </c>
      <c r="O5">
        <f t="shared" ref="O5" si="1">STDEV(I5:K5)</f>
        <v>0.77485482511242099</v>
      </c>
    </row>
    <row r="6" spans="1:15" x14ac:dyDescent="0.2">
      <c r="A6" s="2" t="s">
        <v>10</v>
      </c>
      <c r="B6" s="2">
        <v>160317</v>
      </c>
      <c r="C6" s="2">
        <v>121688</v>
      </c>
      <c r="D6" s="2">
        <f>B6/C6</f>
        <v>1.3174429689040825</v>
      </c>
      <c r="E6" s="3">
        <f>D6/D3</f>
        <v>5.3082555755401275</v>
      </c>
    </row>
    <row r="9" spans="1:15" ht="24" x14ac:dyDescent="0.3">
      <c r="A9" s="4" t="s">
        <v>20</v>
      </c>
    </row>
    <row r="10" spans="1:15" x14ac:dyDescent="0.2">
      <c r="A10" s="2"/>
      <c r="B10" s="1" t="s">
        <v>18</v>
      </c>
      <c r="C10" s="1" t="s">
        <v>15</v>
      </c>
      <c r="D10" s="1" t="s">
        <v>19</v>
      </c>
      <c r="E10" s="1" t="s">
        <v>16</v>
      </c>
    </row>
    <row r="11" spans="1:15" x14ac:dyDescent="0.2">
      <c r="A11" s="2" t="s">
        <v>7</v>
      </c>
      <c r="B11" s="2">
        <v>57073</v>
      </c>
      <c r="C11" s="2">
        <v>176630</v>
      </c>
      <c r="D11" s="2">
        <f>B11/C11</f>
        <v>0.32312177999207381</v>
      </c>
      <c r="E11" s="2">
        <f>D11/D11</f>
        <v>1</v>
      </c>
    </row>
    <row r="12" spans="1:15" x14ac:dyDescent="0.2">
      <c r="A12" s="2" t="s">
        <v>8</v>
      </c>
      <c r="B12" s="2">
        <v>29268</v>
      </c>
      <c r="C12" s="2">
        <v>148484</v>
      </c>
      <c r="D12" s="2">
        <f t="shared" ref="D12:D13" si="2">B12/C12</f>
        <v>0.19711214676328762</v>
      </c>
      <c r="E12" s="3">
        <f>D12/D11</f>
        <v>0.61002432819020369</v>
      </c>
    </row>
    <row r="13" spans="1:15" x14ac:dyDescent="0.2">
      <c r="A13" s="2" t="s">
        <v>9</v>
      </c>
      <c r="B13" s="2">
        <v>67798</v>
      </c>
      <c r="C13" s="2">
        <v>153600</v>
      </c>
      <c r="D13" s="2">
        <f t="shared" si="2"/>
        <v>0.44139322916666668</v>
      </c>
      <c r="E13" s="3">
        <f>D13/D11</f>
        <v>1.3660274747728056</v>
      </c>
    </row>
    <row r="14" spans="1:15" x14ac:dyDescent="0.2">
      <c r="A14" s="2" t="s">
        <v>10</v>
      </c>
      <c r="B14" s="2">
        <v>199355</v>
      </c>
      <c r="C14" s="2">
        <v>149450</v>
      </c>
      <c r="D14" s="2">
        <f>B14/C14</f>
        <v>1.3339243894279023</v>
      </c>
      <c r="E14" s="3">
        <f>D14/D11</f>
        <v>4.1282404097322791</v>
      </c>
    </row>
    <row r="17" spans="1:5" ht="24" x14ac:dyDescent="0.3">
      <c r="A17" s="4" t="s">
        <v>21</v>
      </c>
    </row>
    <row r="18" spans="1:5" x14ac:dyDescent="0.2">
      <c r="A18" s="2"/>
      <c r="B18" s="1" t="s">
        <v>18</v>
      </c>
      <c r="C18" s="1" t="s">
        <v>15</v>
      </c>
      <c r="D18" s="1" t="s">
        <v>19</v>
      </c>
      <c r="E18" s="1" t="s">
        <v>16</v>
      </c>
    </row>
    <row r="19" spans="1:5" x14ac:dyDescent="0.2">
      <c r="A19" s="2" t="s">
        <v>7</v>
      </c>
      <c r="B19">
        <v>84808</v>
      </c>
      <c r="C19" s="2">
        <v>183490</v>
      </c>
      <c r="D19" s="2">
        <f>B19/C19</f>
        <v>0.46219412502043711</v>
      </c>
      <c r="E19" s="2">
        <f>D19/D19</f>
        <v>1</v>
      </c>
    </row>
    <row r="20" spans="1:5" x14ac:dyDescent="0.2">
      <c r="A20" s="2" t="s">
        <v>8</v>
      </c>
      <c r="B20" s="2">
        <v>41366</v>
      </c>
      <c r="C20" s="2">
        <v>161576</v>
      </c>
      <c r="D20" s="2">
        <f t="shared" ref="D20:D21" si="3">B20/C20</f>
        <v>0.25601574491261081</v>
      </c>
      <c r="E20" s="3">
        <f>D20/D19</f>
        <v>0.55391388824185162</v>
      </c>
    </row>
    <row r="21" spans="1:5" x14ac:dyDescent="0.2">
      <c r="A21" s="2" t="s">
        <v>9</v>
      </c>
      <c r="B21" s="2">
        <v>70327</v>
      </c>
      <c r="C21" s="2">
        <v>118853</v>
      </c>
      <c r="D21" s="2">
        <f t="shared" si="3"/>
        <v>0.59171413426669917</v>
      </c>
      <c r="E21" s="3">
        <f>D21/D19</f>
        <v>1.2802285927813015</v>
      </c>
    </row>
    <row r="22" spans="1:5" x14ac:dyDescent="0.2">
      <c r="A22" s="2" t="s">
        <v>10</v>
      </c>
      <c r="B22" s="2">
        <v>179953</v>
      </c>
      <c r="C22" s="2">
        <v>101160</v>
      </c>
      <c r="D22" s="2">
        <f>B22/C22</f>
        <v>1.778894820086991</v>
      </c>
      <c r="E22" s="3">
        <f>D22/D19</f>
        <v>3.8488044823337653</v>
      </c>
    </row>
    <row r="25" spans="1:5" ht="24" x14ac:dyDescent="0.3">
      <c r="A25" s="4" t="s">
        <v>22</v>
      </c>
    </row>
    <row r="26" spans="1:5" x14ac:dyDescent="0.2">
      <c r="A26" s="2"/>
      <c r="B26" s="1" t="s">
        <v>18</v>
      </c>
      <c r="C26" s="1" t="s">
        <v>15</v>
      </c>
      <c r="D26" s="1" t="s">
        <v>19</v>
      </c>
      <c r="E26" s="1" t="s">
        <v>16</v>
      </c>
    </row>
    <row r="27" spans="1:5" x14ac:dyDescent="0.2">
      <c r="A27" s="2" t="s">
        <v>7</v>
      </c>
      <c r="B27" s="2">
        <v>75734</v>
      </c>
      <c r="C27" s="2">
        <v>187437</v>
      </c>
      <c r="D27" s="2">
        <f>B27/C27</f>
        <v>0.40405042761034377</v>
      </c>
      <c r="E27" s="2">
        <f>D27/D27</f>
        <v>1</v>
      </c>
    </row>
    <row r="28" spans="1:5" x14ac:dyDescent="0.2">
      <c r="A28" s="2" t="s">
        <v>8</v>
      </c>
      <c r="B28" s="2">
        <v>24220</v>
      </c>
      <c r="C28" s="2">
        <v>174353</v>
      </c>
      <c r="D28" s="2">
        <f t="shared" ref="D28:D29" si="4">B28/C28</f>
        <v>0.13891358336248874</v>
      </c>
      <c r="E28" s="3">
        <f>D28/D27</f>
        <v>0.34380258965213512</v>
      </c>
    </row>
    <row r="29" spans="1:5" x14ac:dyDescent="0.2">
      <c r="A29" s="2" t="s">
        <v>9</v>
      </c>
      <c r="B29" s="2">
        <v>117509</v>
      </c>
      <c r="C29" s="2">
        <v>171515</v>
      </c>
      <c r="D29" s="2">
        <f t="shared" si="4"/>
        <v>0.68512375010931992</v>
      </c>
      <c r="E29" s="3">
        <f>D29/D27</f>
        <v>1.69563921553385</v>
      </c>
    </row>
    <row r="30" spans="1:5" x14ac:dyDescent="0.2">
      <c r="A30" s="2"/>
      <c r="B30" s="2"/>
      <c r="C30" s="2"/>
      <c r="D30" s="2"/>
      <c r="E30" s="3"/>
    </row>
    <row r="32" spans="1:5" ht="24" x14ac:dyDescent="0.3">
      <c r="A32" s="4" t="s">
        <v>23</v>
      </c>
    </row>
    <row r="33" spans="1:5" x14ac:dyDescent="0.2">
      <c r="A33" s="2"/>
      <c r="B33" s="1" t="s">
        <v>18</v>
      </c>
      <c r="C33" s="1" t="s">
        <v>15</v>
      </c>
      <c r="D33" s="1" t="s">
        <v>19</v>
      </c>
      <c r="E33" s="1" t="s">
        <v>16</v>
      </c>
    </row>
    <row r="34" spans="1:5" x14ac:dyDescent="0.2">
      <c r="A34" s="2" t="s">
        <v>7</v>
      </c>
      <c r="B34" s="2">
        <v>70167</v>
      </c>
      <c r="C34" s="2">
        <v>177400</v>
      </c>
      <c r="D34" s="2">
        <f>B34/C34</f>
        <v>0.39552987598647127</v>
      </c>
      <c r="E34" s="2">
        <f>D34/D34</f>
        <v>1</v>
      </c>
    </row>
    <row r="35" spans="1:5" x14ac:dyDescent="0.2">
      <c r="A35" s="2" t="s">
        <v>8</v>
      </c>
      <c r="B35" s="2">
        <v>56219</v>
      </c>
      <c r="C35" s="2">
        <v>114884</v>
      </c>
      <c r="D35" s="2">
        <f t="shared" ref="D35" si="5">B35/C35</f>
        <v>0.48935447930086001</v>
      </c>
      <c r="E35" s="3">
        <f>D35/D34</f>
        <v>1.2372124307434058</v>
      </c>
    </row>
    <row r="36" spans="1:5" x14ac:dyDescent="0.2">
      <c r="A36" s="2"/>
      <c r="B36" s="2"/>
      <c r="C36" s="2"/>
      <c r="D36" s="2"/>
      <c r="E36" s="3"/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0"/>
  <sheetViews>
    <sheetView tabSelected="1" workbookViewId="0">
      <selection activeCell="A2" sqref="A1:XFD2"/>
    </sheetView>
  </sheetViews>
  <sheetFormatPr baseColWidth="10" defaultRowHeight="16" x14ac:dyDescent="0.2"/>
  <cols>
    <col min="1" max="1" width="32.1640625" customWidth="1"/>
    <col min="4" max="4" width="13.83203125" customWidth="1"/>
    <col min="5" max="5" width="13.6640625" customWidth="1"/>
    <col min="8" max="8" width="34.33203125" customWidth="1"/>
    <col min="9" max="9" width="14.83203125" customWidth="1"/>
    <col min="10" max="10" width="15.6640625" customWidth="1"/>
    <col min="11" max="11" width="15.5" customWidth="1"/>
    <col min="12" max="12" width="15" customWidth="1"/>
  </cols>
  <sheetData>
    <row r="1" spans="1:14" ht="24" x14ac:dyDescent="0.3">
      <c r="A1" s="4" t="s">
        <v>24</v>
      </c>
      <c r="I1" s="1" t="s">
        <v>0</v>
      </c>
      <c r="J1" s="1" t="s">
        <v>1</v>
      </c>
      <c r="K1" s="1" t="s">
        <v>2</v>
      </c>
      <c r="L1" s="1" t="s">
        <v>3</v>
      </c>
      <c r="M1" s="1" t="s">
        <v>5</v>
      </c>
      <c r="N1" s="1" t="s">
        <v>6</v>
      </c>
    </row>
    <row r="2" spans="1:14" x14ac:dyDescent="0.2">
      <c r="A2" s="2"/>
      <c r="B2" s="1" t="s">
        <v>18</v>
      </c>
      <c r="C2" s="1" t="s">
        <v>15</v>
      </c>
      <c r="D2" s="1" t="s">
        <v>19</v>
      </c>
      <c r="E2" s="1" t="s">
        <v>16</v>
      </c>
      <c r="H2" s="1" t="s">
        <v>11</v>
      </c>
      <c r="I2">
        <v>1</v>
      </c>
      <c r="J2">
        <v>1</v>
      </c>
      <c r="K2">
        <v>1</v>
      </c>
      <c r="L2">
        <v>1</v>
      </c>
      <c r="M2">
        <f>AVERAGE(I2:L2)</f>
        <v>1</v>
      </c>
      <c r="N2">
        <f>STDEV(I2:L2)</f>
        <v>0</v>
      </c>
    </row>
    <row r="3" spans="1:14" x14ac:dyDescent="0.2">
      <c r="A3" s="2" t="s">
        <v>11</v>
      </c>
      <c r="B3" s="2">
        <v>179115</v>
      </c>
      <c r="C3" s="2">
        <v>190476</v>
      </c>
      <c r="D3" s="2">
        <f>B3/C3</f>
        <v>0.94035469035469033</v>
      </c>
      <c r="E3" s="2">
        <f>D3/D3</f>
        <v>1</v>
      </c>
      <c r="H3" s="1" t="s">
        <v>12</v>
      </c>
      <c r="I3">
        <v>0.59</v>
      </c>
      <c r="J3">
        <v>1.1399999999999999</v>
      </c>
      <c r="K3">
        <v>1.1100000000000001</v>
      </c>
      <c r="L3">
        <v>0.28999999999999998</v>
      </c>
      <c r="M3">
        <f>AVERAGE(I3:L3)</f>
        <v>0.78249999999999997</v>
      </c>
      <c r="N3">
        <f>STDEV(I3:L3)</f>
        <v>0.41419600835031412</v>
      </c>
    </row>
    <row r="4" spans="1:14" x14ac:dyDescent="0.2">
      <c r="A4" s="2" t="s">
        <v>12</v>
      </c>
      <c r="B4" s="2">
        <v>99788</v>
      </c>
      <c r="C4" s="2">
        <v>178449</v>
      </c>
      <c r="D4" s="2">
        <f>B4/C4</f>
        <v>0.5591961849043704</v>
      </c>
      <c r="E4" s="3">
        <f>D4/D3</f>
        <v>0.59466517330120239</v>
      </c>
      <c r="H4" s="1" t="s">
        <v>13</v>
      </c>
      <c r="I4">
        <v>0.83</v>
      </c>
      <c r="J4">
        <v>1.1399999999999999</v>
      </c>
      <c r="K4">
        <v>1.22</v>
      </c>
      <c r="L4">
        <v>0.87</v>
      </c>
      <c r="M4">
        <f>AVERAGE(I4:L4)</f>
        <v>1.0149999999999999</v>
      </c>
      <c r="N4">
        <f>STDEV(I4:L4)</f>
        <v>0.19399312702602006</v>
      </c>
    </row>
    <row r="5" spans="1:14" x14ac:dyDescent="0.2">
      <c r="A5" s="2" t="s">
        <v>13</v>
      </c>
      <c r="B5" s="2">
        <v>124397</v>
      </c>
      <c r="C5" s="2">
        <v>159017</v>
      </c>
      <c r="D5" s="2">
        <f>B5/C5</f>
        <v>0.78228742838815979</v>
      </c>
      <c r="E5" s="3">
        <f>D5/D3</f>
        <v>0.83190676498150984</v>
      </c>
      <c r="H5" s="1" t="s">
        <v>14</v>
      </c>
      <c r="I5">
        <v>1.04</v>
      </c>
      <c r="J5">
        <v>0.98</v>
      </c>
      <c r="K5">
        <v>0.88</v>
      </c>
      <c r="L5">
        <v>0.81</v>
      </c>
      <c r="M5">
        <f>AVERAGE(I5:L5)</f>
        <v>0.92749999999999999</v>
      </c>
      <c r="N5">
        <f>STDEV(I5:L5)</f>
        <v>0.10242883708539634</v>
      </c>
    </row>
    <row r="6" spans="1:14" x14ac:dyDescent="0.2">
      <c r="A6" s="2" t="s">
        <v>14</v>
      </c>
      <c r="B6" s="2">
        <v>146250</v>
      </c>
      <c r="C6" s="2">
        <v>149828</v>
      </c>
      <c r="D6" s="2">
        <f>B6/C6</f>
        <v>0.97611928344501697</v>
      </c>
      <c r="E6" s="3">
        <f>D6/D3</f>
        <v>1.0380330884262796</v>
      </c>
    </row>
    <row r="9" spans="1:14" ht="24" x14ac:dyDescent="0.3">
      <c r="A9" s="4" t="s">
        <v>25</v>
      </c>
    </row>
    <row r="10" spans="1:14" x14ac:dyDescent="0.2">
      <c r="A10" s="2"/>
      <c r="B10" s="1" t="s">
        <v>18</v>
      </c>
      <c r="C10" s="1" t="s">
        <v>15</v>
      </c>
      <c r="D10" s="1" t="s">
        <v>19</v>
      </c>
      <c r="E10" s="1" t="s">
        <v>16</v>
      </c>
    </row>
    <row r="11" spans="1:14" x14ac:dyDescent="0.2">
      <c r="A11" s="2" t="s">
        <v>11</v>
      </c>
      <c r="B11" s="2">
        <v>162076</v>
      </c>
      <c r="C11" s="2">
        <v>140060</v>
      </c>
      <c r="D11" s="2">
        <f>B11/C11</f>
        <v>1.1571897758103671</v>
      </c>
      <c r="E11" s="2">
        <f>D11/D11</f>
        <v>1</v>
      </c>
    </row>
    <row r="12" spans="1:14" x14ac:dyDescent="0.2">
      <c r="A12" s="2" t="s">
        <v>12</v>
      </c>
      <c r="B12" s="2">
        <v>177026</v>
      </c>
      <c r="C12" s="2">
        <v>134510</v>
      </c>
      <c r="D12" s="2">
        <f t="shared" ref="D12:D13" si="0">B12/C12</f>
        <v>1.3160805888038065</v>
      </c>
      <c r="E12" s="3">
        <f>D12/D11</f>
        <v>1.1373074808599739</v>
      </c>
    </row>
    <row r="13" spans="1:14" x14ac:dyDescent="0.2">
      <c r="A13" s="2" t="s">
        <v>13</v>
      </c>
      <c r="B13" s="2">
        <v>171802</v>
      </c>
      <c r="C13" s="2">
        <v>129740</v>
      </c>
      <c r="D13" s="2">
        <f t="shared" si="0"/>
        <v>1.3242022506551565</v>
      </c>
      <c r="E13" s="3">
        <f>D13/D11</f>
        <v>1.1443259164019424</v>
      </c>
    </row>
    <row r="14" spans="1:14" x14ac:dyDescent="0.2">
      <c r="A14" s="2" t="s">
        <v>14</v>
      </c>
      <c r="B14" s="2">
        <v>157756</v>
      </c>
      <c r="C14" s="2">
        <v>139024</v>
      </c>
      <c r="D14" s="2">
        <f>B14/C14</f>
        <v>1.1347393255840719</v>
      </c>
      <c r="E14" s="3">
        <f>D14/D11</f>
        <v>0.98059916299331851</v>
      </c>
    </row>
    <row r="17" spans="1:5" ht="24" x14ac:dyDescent="0.3">
      <c r="A17" s="4" t="s">
        <v>26</v>
      </c>
    </row>
    <row r="18" spans="1:5" x14ac:dyDescent="0.2">
      <c r="A18" s="2"/>
      <c r="B18" s="1" t="s">
        <v>18</v>
      </c>
      <c r="C18" s="1" t="s">
        <v>15</v>
      </c>
      <c r="D18" s="1" t="s">
        <v>19</v>
      </c>
      <c r="E18" s="1" t="s">
        <v>16</v>
      </c>
    </row>
    <row r="19" spans="1:5" x14ac:dyDescent="0.2">
      <c r="A19" s="2" t="s">
        <v>11</v>
      </c>
      <c r="B19" s="2">
        <v>176804</v>
      </c>
      <c r="C19" s="2">
        <v>158114</v>
      </c>
      <c r="D19" s="2">
        <f>B19/C19</f>
        <v>1.1182058514742528</v>
      </c>
      <c r="E19" s="2">
        <f>D19/D19</f>
        <v>1</v>
      </c>
    </row>
    <row r="20" spans="1:5" x14ac:dyDescent="0.2">
      <c r="A20" s="2" t="s">
        <v>12</v>
      </c>
      <c r="B20" s="2">
        <v>171856</v>
      </c>
      <c r="C20" s="2">
        <v>138167</v>
      </c>
      <c r="D20" s="2">
        <f t="shared" ref="D20:D22" si="1">B20/C20</f>
        <v>1.2438281210419275</v>
      </c>
      <c r="E20" s="3">
        <f>D20/D19</f>
        <v>1.1123427045226539</v>
      </c>
    </row>
    <row r="21" spans="1:5" x14ac:dyDescent="0.2">
      <c r="A21" s="2" t="s">
        <v>13</v>
      </c>
      <c r="B21" s="2">
        <v>191052</v>
      </c>
      <c r="C21" s="2">
        <v>139880</v>
      </c>
      <c r="D21" s="2">
        <f t="shared" si="1"/>
        <v>1.3658278524449528</v>
      </c>
      <c r="E21" s="3">
        <f>D21/D19</f>
        <v>1.2214458103972832</v>
      </c>
    </row>
    <row r="22" spans="1:5" x14ac:dyDescent="0.2">
      <c r="A22" s="2" t="s">
        <v>14</v>
      </c>
      <c r="B22" s="2">
        <v>168518</v>
      </c>
      <c r="C22" s="2">
        <v>171929</v>
      </c>
      <c r="D22" s="2">
        <f t="shared" si="1"/>
        <v>0.9801604150550518</v>
      </c>
      <c r="E22" s="3">
        <f>D22/D19</f>
        <v>0.87654738504793139</v>
      </c>
    </row>
    <row r="25" spans="1:5" ht="24" x14ac:dyDescent="0.3">
      <c r="A25" s="4" t="s">
        <v>27</v>
      </c>
    </row>
    <row r="26" spans="1:5" x14ac:dyDescent="0.2">
      <c r="A26" s="2"/>
      <c r="B26" s="1" t="s">
        <v>18</v>
      </c>
      <c r="C26" s="1" t="s">
        <v>15</v>
      </c>
      <c r="D26" s="1" t="s">
        <v>19</v>
      </c>
      <c r="E26" s="1" t="s">
        <v>16</v>
      </c>
    </row>
    <row r="27" spans="1:5" x14ac:dyDescent="0.2">
      <c r="A27" s="2" t="s">
        <v>11</v>
      </c>
      <c r="B27" s="2">
        <v>183207</v>
      </c>
      <c r="C27" s="2">
        <v>129677</v>
      </c>
      <c r="D27" s="2">
        <f>B27/C27</f>
        <v>1.4127948672470831</v>
      </c>
      <c r="E27" s="2">
        <f>D27/D27</f>
        <v>1</v>
      </c>
    </row>
    <row r="28" spans="1:5" x14ac:dyDescent="0.2">
      <c r="A28" s="2" t="s">
        <v>12</v>
      </c>
      <c r="B28" s="2">
        <v>78166</v>
      </c>
      <c r="C28" s="2">
        <v>188518</v>
      </c>
      <c r="D28" s="2">
        <f t="shared" ref="D28:D30" si="2">B28/C28</f>
        <v>0.41463414634146339</v>
      </c>
      <c r="E28" s="3">
        <f>D28/D27</f>
        <v>0.29348503165884465</v>
      </c>
    </row>
    <row r="29" spans="1:5" x14ac:dyDescent="0.2">
      <c r="A29" s="2" t="s">
        <v>13</v>
      </c>
      <c r="B29" s="2">
        <v>170164</v>
      </c>
      <c r="C29" s="2">
        <v>137995</v>
      </c>
      <c r="D29" s="2">
        <f t="shared" si="2"/>
        <v>1.2331171419254321</v>
      </c>
      <c r="E29" s="3">
        <f>D29/D27</f>
        <v>0.87282108005406045</v>
      </c>
    </row>
    <row r="30" spans="1:5" x14ac:dyDescent="0.2">
      <c r="A30" s="2" t="s">
        <v>14</v>
      </c>
      <c r="B30" s="2">
        <v>156219</v>
      </c>
      <c r="C30" s="2">
        <v>136210</v>
      </c>
      <c r="D30" s="2">
        <f t="shared" si="2"/>
        <v>1.1468981719403861</v>
      </c>
      <c r="E30" s="3">
        <f>D30/D27</f>
        <v>0.81179384107983565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A. TET1 wt</vt:lpstr>
      <vt:lpstr>B. TET1 D2018A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Joel Hrit</cp:lastModifiedBy>
  <dcterms:created xsi:type="dcterms:W3CDTF">2018-01-22T21:41:11Z</dcterms:created>
  <dcterms:modified xsi:type="dcterms:W3CDTF">2018-09-13T20:47:29Z</dcterms:modified>
</cp:coreProperties>
</file>