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0245" windowHeight="8955" tabRatio="783"/>
  </bookViews>
  <sheets>
    <sheet name="Figure 2" sheetId="3" r:id="rId1"/>
  </sheets>
  <calcPr calcId="145621"/>
</workbook>
</file>

<file path=xl/calcChain.xml><?xml version="1.0" encoding="utf-8"?>
<calcChain xmlns="http://schemas.openxmlformats.org/spreadsheetml/2006/main">
  <c r="R17" i="3" l="1"/>
  <c r="Q17" i="3"/>
  <c r="R16" i="3"/>
  <c r="Q16" i="3"/>
  <c r="S14" i="3"/>
  <c r="S13" i="3"/>
  <c r="S12" i="3"/>
  <c r="S11" i="3"/>
  <c r="S10" i="3"/>
  <c r="S9" i="3"/>
  <c r="S8" i="3"/>
  <c r="S7" i="3"/>
  <c r="S6" i="3"/>
  <c r="L16" i="3"/>
  <c r="L17" i="3"/>
  <c r="M16" i="3"/>
  <c r="M17" i="3"/>
  <c r="S16" i="3" l="1"/>
  <c r="S17" i="3"/>
  <c r="N14" i="3" l="1"/>
  <c r="N13" i="3"/>
  <c r="N12" i="3"/>
  <c r="N11" i="3"/>
  <c r="N10" i="3"/>
  <c r="N9" i="3"/>
  <c r="N8" i="3"/>
  <c r="N7" i="3"/>
  <c r="N6" i="3"/>
  <c r="I17" i="3"/>
  <c r="I16" i="3"/>
  <c r="I15" i="3"/>
  <c r="I14" i="3"/>
  <c r="I13" i="3"/>
  <c r="I12" i="3"/>
  <c r="I11" i="3"/>
  <c r="I10" i="3"/>
  <c r="I9" i="3"/>
  <c r="I8" i="3"/>
  <c r="I7" i="3"/>
  <c r="I6" i="3"/>
  <c r="I19" i="3" s="1"/>
  <c r="D7" i="3"/>
  <c r="D8" i="3"/>
  <c r="D9" i="3"/>
  <c r="D10" i="3"/>
  <c r="D11" i="3"/>
  <c r="D12" i="3"/>
  <c r="D13" i="3"/>
  <c r="D14" i="3"/>
  <c r="D15" i="3"/>
  <c r="D16" i="3"/>
  <c r="D17" i="3"/>
  <c r="D6" i="3"/>
  <c r="D20" i="3" s="1"/>
  <c r="H20" i="3"/>
  <c r="G20" i="3"/>
  <c r="H19" i="3"/>
  <c r="G19" i="3"/>
  <c r="C20" i="3"/>
  <c r="B20" i="3"/>
  <c r="C19" i="3"/>
  <c r="B19" i="3"/>
  <c r="N16" i="3" l="1"/>
  <c r="N17" i="3"/>
  <c r="D19" i="3"/>
  <c r="I20" i="3"/>
</calcChain>
</file>

<file path=xl/sharedStrings.xml><?xml version="1.0" encoding="utf-8"?>
<sst xmlns="http://schemas.openxmlformats.org/spreadsheetml/2006/main" count="72" uniqueCount="24">
  <si>
    <t>MW</t>
  </si>
  <si>
    <t>Figure 2</t>
  </si>
  <si>
    <t>Name</t>
  </si>
  <si>
    <t>PLA signals</t>
  </si>
  <si>
    <t>Nuclei</t>
  </si>
  <si>
    <t>Signals/Nucleus</t>
  </si>
  <si>
    <t>SEM</t>
  </si>
  <si>
    <t>CAII siRNA  Normoxia  MCT1+CAII</t>
  </si>
  <si>
    <t>Hypoxia  MCT1+CAII</t>
  </si>
  <si>
    <t>Normorxia  MCT1+CAII</t>
  </si>
  <si>
    <r>
      <t xml:space="preserve">Quantification of the </t>
    </r>
    <r>
      <rPr>
        <i/>
        <sz val="11"/>
        <color theme="1"/>
        <rFont val="Calibri"/>
        <family val="2"/>
        <scheme val="minor"/>
      </rPr>
      <t>in situ</t>
    </r>
    <r>
      <rPr>
        <sz val="11"/>
        <color theme="1"/>
        <rFont val="Calibri"/>
        <family val="2"/>
        <scheme val="minor"/>
      </rPr>
      <t xml:space="preserve"> proximity ligation assay</t>
    </r>
  </si>
  <si>
    <t>Slide 1 Pic 1</t>
  </si>
  <si>
    <t>Slide 1 Pic 2</t>
  </si>
  <si>
    <t>Slide 1 Pic 3</t>
  </si>
  <si>
    <t>Slide 2 Pic 1</t>
  </si>
  <si>
    <t>Slide 2 Pic 2</t>
  </si>
  <si>
    <t>Slide 2 Pic 3</t>
  </si>
  <si>
    <t>Normorxia  no primary Antibody</t>
  </si>
  <si>
    <t>Slide 3 Pic 1</t>
  </si>
  <si>
    <t>Slide 3 Pic 2</t>
  </si>
  <si>
    <t>Slide 3 Pic 3</t>
  </si>
  <si>
    <t>Slide 4 Pic 1</t>
  </si>
  <si>
    <t>Slide 4 Pic 2</t>
  </si>
  <si>
    <t>Slide 4 Pic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</si>
</sst>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6" fillId="0" borderId="0"/>
  </cellStyleXfs>
  <cellXfs count="13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/>
    <xf numFmtId="1" fontId="0" fillId="0" borderId="0" xfId="0" applyNumberFormat="1"/>
    <xf numFmtId="2" fontId="0" fillId="0" borderId="0" xfId="0" applyNumberFormat="1"/>
    <xf numFmtId="1" fontId="1" fillId="0" borderId="0" xfId="0" applyNumberFormat="1" applyFont="1"/>
    <xf numFmtId="1" fontId="4" fillId="0" borderId="0" xfId="0" applyNumberFormat="1" applyFont="1"/>
    <xf numFmtId="2" fontId="1" fillId="0" borderId="0" xfId="0" applyNumberFormat="1" applyFont="1"/>
    <xf numFmtId="2" fontId="5" fillId="0" borderId="0" xfId="0" applyNumberFormat="1" applyFont="1"/>
    <xf numFmtId="2" fontId="2" fillId="0" borderId="0" xfId="0" applyNumberFormat="1" applyFont="1"/>
    <xf numFmtId="0" fontId="1" fillId="0" borderId="0" xfId="0" applyFont="1" applyAlignment="1">
      <alignment horizontal="right"/>
    </xf>
    <xf numFmtId="1" fontId="2" fillId="0" borderId="0" xfId="0" applyNumberFormat="1" applyFont="1"/>
    <xf numFmtId="0" fontId="5" fillId="0" borderId="0" xfId="0" applyFont="1" applyAlignment="1">
      <alignment vertical="center"/>
    </xf>
  </cellXfs>
  <cellStyles count="2">
    <cellStyle name="Normal 2" xfId="1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5"/>
  <sheetViews>
    <sheetView tabSelected="1" zoomScaleNormal="100" zoomScalePageLayoutView="50" workbookViewId="0">
      <selection activeCell="A3" sqref="A3"/>
    </sheetView>
  </sheetViews>
  <sheetFormatPr baseColWidth="10" defaultRowHeight="14.25" x14ac:dyDescent="0.45"/>
  <cols>
    <col min="1" max="1" width="14.73046875" customWidth="1"/>
    <col min="2" max="3" width="11.59765625" customWidth="1"/>
    <col min="4" max="4" width="15.265625" customWidth="1"/>
    <col min="6" max="6" width="14.73046875" customWidth="1"/>
    <col min="7" max="8" width="11.59765625" customWidth="1"/>
    <col min="9" max="9" width="15.265625" customWidth="1"/>
    <col min="11" max="11" width="14.73046875" customWidth="1"/>
    <col min="12" max="13" width="11.59765625" customWidth="1"/>
    <col min="14" max="14" width="15.265625" customWidth="1"/>
    <col min="16" max="16" width="14.73046875" customWidth="1"/>
    <col min="19" max="19" width="15.265625" customWidth="1"/>
  </cols>
  <sheetData>
    <row r="1" spans="1:19" x14ac:dyDescent="0.45">
      <c r="A1" s="12" t="s">
        <v>1</v>
      </c>
    </row>
    <row r="2" spans="1:19" ht="15" x14ac:dyDescent="0.25">
      <c r="A2" t="s">
        <v>10</v>
      </c>
    </row>
    <row r="4" spans="1:19" x14ac:dyDescent="0.45">
      <c r="A4" s="2" t="s">
        <v>9</v>
      </c>
      <c r="F4" s="2" t="s">
        <v>8</v>
      </c>
      <c r="K4" s="2" t="s">
        <v>7</v>
      </c>
      <c r="P4" s="2" t="s">
        <v>17</v>
      </c>
    </row>
    <row r="5" spans="1:19" x14ac:dyDescent="0.45">
      <c r="A5" s="1" t="s">
        <v>2</v>
      </c>
      <c r="B5" s="1" t="s">
        <v>3</v>
      </c>
      <c r="C5" s="1" t="s">
        <v>4</v>
      </c>
      <c r="D5" s="1" t="s">
        <v>5</v>
      </c>
      <c r="F5" s="1" t="s">
        <v>2</v>
      </c>
      <c r="G5" s="1" t="s">
        <v>3</v>
      </c>
      <c r="H5" s="1" t="s">
        <v>4</v>
      </c>
      <c r="I5" s="1" t="s">
        <v>5</v>
      </c>
      <c r="K5" s="1" t="s">
        <v>2</v>
      </c>
      <c r="L5" s="1" t="s">
        <v>3</v>
      </c>
      <c r="M5" s="1" t="s">
        <v>4</v>
      </c>
      <c r="N5" s="1" t="s">
        <v>5</v>
      </c>
      <c r="P5" s="1" t="s">
        <v>2</v>
      </c>
      <c r="Q5" s="1" t="s">
        <v>3</v>
      </c>
      <c r="R5" s="1" t="s">
        <v>4</v>
      </c>
      <c r="S5" s="1" t="s">
        <v>5</v>
      </c>
    </row>
    <row r="6" spans="1:19" x14ac:dyDescent="0.45">
      <c r="A6" s="1" t="s">
        <v>11</v>
      </c>
      <c r="B6">
        <v>562</v>
      </c>
      <c r="C6">
        <v>19</v>
      </c>
      <c r="D6" s="3">
        <f>B6/C6</f>
        <v>29.578947368421051</v>
      </c>
      <c r="F6" s="1" t="s">
        <v>11</v>
      </c>
      <c r="G6" s="3">
        <v>523</v>
      </c>
      <c r="H6" s="3">
        <v>26</v>
      </c>
      <c r="I6" s="4">
        <f>G6/H6</f>
        <v>20.115384615384617</v>
      </c>
      <c r="K6" s="1" t="s">
        <v>11</v>
      </c>
      <c r="L6" s="3">
        <v>55</v>
      </c>
      <c r="M6" s="3">
        <v>12</v>
      </c>
      <c r="N6" s="4">
        <f>L6/M6</f>
        <v>4.583333333333333</v>
      </c>
      <c r="P6" s="1" t="s">
        <v>11</v>
      </c>
      <c r="Q6">
        <v>1</v>
      </c>
      <c r="R6">
        <v>38</v>
      </c>
      <c r="S6" s="4">
        <f>Q6/R6</f>
        <v>2.6315789473684209E-2</v>
      </c>
    </row>
    <row r="7" spans="1:19" x14ac:dyDescent="0.45">
      <c r="A7" s="1" t="s">
        <v>12</v>
      </c>
      <c r="B7">
        <v>381</v>
      </c>
      <c r="C7">
        <v>28</v>
      </c>
      <c r="D7" s="3">
        <f t="shared" ref="D7:D17" si="0">B7/C7</f>
        <v>13.607142857142858</v>
      </c>
      <c r="F7" s="1" t="s">
        <v>12</v>
      </c>
      <c r="G7" s="3">
        <v>296</v>
      </c>
      <c r="H7" s="3">
        <v>13</v>
      </c>
      <c r="I7" s="4">
        <f t="shared" ref="I7:I17" si="1">G7/H7</f>
        <v>22.76923076923077</v>
      </c>
      <c r="K7" s="1" t="s">
        <v>12</v>
      </c>
      <c r="L7" s="3">
        <v>156</v>
      </c>
      <c r="M7" s="3">
        <v>16</v>
      </c>
      <c r="N7" s="4">
        <f t="shared" ref="N7:N14" si="2">L7/M7</f>
        <v>9.75</v>
      </c>
      <c r="P7" s="1" t="s">
        <v>12</v>
      </c>
      <c r="Q7">
        <v>12</v>
      </c>
      <c r="R7">
        <v>30</v>
      </c>
      <c r="S7" s="4">
        <f t="shared" ref="S7:S14" si="3">Q7/R7</f>
        <v>0.4</v>
      </c>
    </row>
    <row r="8" spans="1:19" x14ac:dyDescent="0.45">
      <c r="A8" s="1" t="s">
        <v>13</v>
      </c>
      <c r="B8">
        <v>614</v>
      </c>
      <c r="C8">
        <v>40</v>
      </c>
      <c r="D8" s="3">
        <f t="shared" si="0"/>
        <v>15.35</v>
      </c>
      <c r="F8" s="1" t="s">
        <v>13</v>
      </c>
      <c r="G8" s="3">
        <v>202</v>
      </c>
      <c r="H8" s="3">
        <v>15</v>
      </c>
      <c r="I8" s="4">
        <f t="shared" si="1"/>
        <v>13.466666666666667</v>
      </c>
      <c r="K8" s="1" t="s">
        <v>13</v>
      </c>
      <c r="L8" s="3">
        <v>128</v>
      </c>
      <c r="M8" s="3">
        <v>14</v>
      </c>
      <c r="N8" s="4">
        <f t="shared" si="2"/>
        <v>9.1428571428571423</v>
      </c>
      <c r="P8" s="1" t="s">
        <v>13</v>
      </c>
      <c r="Q8">
        <v>1</v>
      </c>
      <c r="R8">
        <v>31</v>
      </c>
      <c r="S8" s="4">
        <f t="shared" si="3"/>
        <v>3.2258064516129031E-2</v>
      </c>
    </row>
    <row r="9" spans="1:19" x14ac:dyDescent="0.45">
      <c r="A9" s="1" t="s">
        <v>14</v>
      </c>
      <c r="B9">
        <v>98</v>
      </c>
      <c r="C9">
        <v>6</v>
      </c>
      <c r="D9" s="3">
        <f t="shared" si="0"/>
        <v>16.333333333333332</v>
      </c>
      <c r="F9" s="1" t="s">
        <v>14</v>
      </c>
      <c r="G9" s="3">
        <v>456</v>
      </c>
      <c r="H9" s="3">
        <v>16</v>
      </c>
      <c r="I9" s="4">
        <f t="shared" si="1"/>
        <v>28.5</v>
      </c>
      <c r="K9" s="1" t="s">
        <v>14</v>
      </c>
      <c r="L9" s="3">
        <v>16</v>
      </c>
      <c r="M9" s="3">
        <v>13</v>
      </c>
      <c r="N9" s="4">
        <f t="shared" si="2"/>
        <v>1.2307692307692308</v>
      </c>
      <c r="P9" s="1" t="s">
        <v>14</v>
      </c>
      <c r="Q9">
        <v>6</v>
      </c>
      <c r="R9">
        <v>23</v>
      </c>
      <c r="S9" s="4">
        <f t="shared" si="3"/>
        <v>0.2608695652173913</v>
      </c>
    </row>
    <row r="10" spans="1:19" x14ac:dyDescent="0.45">
      <c r="A10" s="1" t="s">
        <v>15</v>
      </c>
      <c r="B10">
        <v>54</v>
      </c>
      <c r="C10">
        <v>5</v>
      </c>
      <c r="D10" s="3">
        <f t="shared" si="0"/>
        <v>10.8</v>
      </c>
      <c r="F10" s="1" t="s">
        <v>15</v>
      </c>
      <c r="G10" s="3">
        <v>201</v>
      </c>
      <c r="H10" s="3">
        <v>8</v>
      </c>
      <c r="I10" s="4">
        <f t="shared" si="1"/>
        <v>25.125</v>
      </c>
      <c r="K10" s="1" t="s">
        <v>15</v>
      </c>
      <c r="L10" s="3">
        <v>19</v>
      </c>
      <c r="M10" s="3">
        <v>6</v>
      </c>
      <c r="N10" s="4">
        <f t="shared" si="2"/>
        <v>3.1666666666666665</v>
      </c>
      <c r="P10" s="1" t="s">
        <v>15</v>
      </c>
      <c r="Q10">
        <v>3</v>
      </c>
      <c r="R10">
        <v>23</v>
      </c>
      <c r="S10" s="4">
        <f t="shared" si="3"/>
        <v>0.13043478260869565</v>
      </c>
    </row>
    <row r="11" spans="1:19" x14ac:dyDescent="0.45">
      <c r="A11" s="1" t="s">
        <v>16</v>
      </c>
      <c r="B11">
        <v>455</v>
      </c>
      <c r="C11">
        <v>49</v>
      </c>
      <c r="D11" s="3">
        <f t="shared" si="0"/>
        <v>9.2857142857142865</v>
      </c>
      <c r="F11" s="1" t="s">
        <v>16</v>
      </c>
      <c r="G11" s="3">
        <v>548</v>
      </c>
      <c r="H11" s="3">
        <v>25</v>
      </c>
      <c r="I11" s="4">
        <f t="shared" si="1"/>
        <v>21.92</v>
      </c>
      <c r="K11" s="1" t="s">
        <v>16</v>
      </c>
      <c r="L11" s="3">
        <v>12</v>
      </c>
      <c r="M11" s="3">
        <v>8</v>
      </c>
      <c r="N11" s="4">
        <f t="shared" si="2"/>
        <v>1.5</v>
      </c>
      <c r="P11" s="1" t="s">
        <v>16</v>
      </c>
      <c r="Q11">
        <v>70</v>
      </c>
      <c r="R11">
        <v>35</v>
      </c>
      <c r="S11" s="4">
        <f t="shared" si="3"/>
        <v>2</v>
      </c>
    </row>
    <row r="12" spans="1:19" x14ac:dyDescent="0.45">
      <c r="A12" s="1" t="s">
        <v>18</v>
      </c>
      <c r="B12">
        <v>210</v>
      </c>
      <c r="C12">
        <v>22</v>
      </c>
      <c r="D12" s="3">
        <f t="shared" si="0"/>
        <v>9.545454545454545</v>
      </c>
      <c r="F12" s="1" t="s">
        <v>18</v>
      </c>
      <c r="G12" s="3">
        <v>152</v>
      </c>
      <c r="H12" s="3">
        <v>8</v>
      </c>
      <c r="I12" s="4">
        <f t="shared" si="1"/>
        <v>19</v>
      </c>
      <c r="K12" s="1" t="s">
        <v>18</v>
      </c>
      <c r="L12" s="3">
        <v>8</v>
      </c>
      <c r="M12" s="3">
        <v>7</v>
      </c>
      <c r="N12" s="4">
        <f t="shared" si="2"/>
        <v>1.1428571428571428</v>
      </c>
      <c r="P12" s="1" t="s">
        <v>18</v>
      </c>
      <c r="Q12">
        <v>3</v>
      </c>
      <c r="R12">
        <v>21</v>
      </c>
      <c r="S12" s="4">
        <f t="shared" si="3"/>
        <v>0.14285714285714285</v>
      </c>
    </row>
    <row r="13" spans="1:19" x14ac:dyDescent="0.45">
      <c r="A13" s="1" t="s">
        <v>19</v>
      </c>
      <c r="B13">
        <v>105</v>
      </c>
      <c r="C13">
        <v>5</v>
      </c>
      <c r="D13" s="3">
        <f t="shared" si="0"/>
        <v>21</v>
      </c>
      <c r="F13" s="1" t="s">
        <v>19</v>
      </c>
      <c r="G13" s="3">
        <v>246</v>
      </c>
      <c r="H13" s="3">
        <v>20</v>
      </c>
      <c r="I13" s="4">
        <f t="shared" si="1"/>
        <v>12.3</v>
      </c>
      <c r="K13" s="1" t="s">
        <v>19</v>
      </c>
      <c r="L13" s="3">
        <v>64</v>
      </c>
      <c r="M13" s="3">
        <v>45</v>
      </c>
      <c r="N13" s="4">
        <f t="shared" si="2"/>
        <v>1.4222222222222223</v>
      </c>
      <c r="P13" s="1" t="s">
        <v>19</v>
      </c>
      <c r="Q13">
        <v>15</v>
      </c>
      <c r="R13">
        <v>37</v>
      </c>
      <c r="S13" s="4">
        <f t="shared" si="3"/>
        <v>0.40540540540540543</v>
      </c>
    </row>
    <row r="14" spans="1:19" x14ac:dyDescent="0.45">
      <c r="A14" s="1" t="s">
        <v>20</v>
      </c>
      <c r="B14">
        <v>355</v>
      </c>
      <c r="C14">
        <v>16</v>
      </c>
      <c r="D14" s="3">
        <f t="shared" si="0"/>
        <v>22.1875</v>
      </c>
      <c r="F14" s="1" t="s">
        <v>20</v>
      </c>
      <c r="G14" s="3">
        <v>317</v>
      </c>
      <c r="H14" s="3">
        <v>16</v>
      </c>
      <c r="I14" s="4">
        <f t="shared" si="1"/>
        <v>19.8125</v>
      </c>
      <c r="K14" s="1" t="s">
        <v>20</v>
      </c>
      <c r="L14" s="3">
        <v>112</v>
      </c>
      <c r="M14" s="3">
        <v>19</v>
      </c>
      <c r="N14" s="4">
        <f t="shared" si="2"/>
        <v>5.8947368421052628</v>
      </c>
      <c r="P14" s="1" t="s">
        <v>20</v>
      </c>
      <c r="Q14">
        <v>9</v>
      </c>
      <c r="R14">
        <v>33</v>
      </c>
      <c r="S14" s="4">
        <f t="shared" si="3"/>
        <v>0.27272727272727271</v>
      </c>
    </row>
    <row r="15" spans="1:19" x14ac:dyDescent="0.45">
      <c r="A15" s="1" t="s">
        <v>21</v>
      </c>
      <c r="B15">
        <v>126</v>
      </c>
      <c r="C15">
        <v>8</v>
      </c>
      <c r="D15" s="3">
        <f t="shared" si="0"/>
        <v>15.75</v>
      </c>
      <c r="F15" s="1" t="s">
        <v>21</v>
      </c>
      <c r="G15" s="3">
        <v>147</v>
      </c>
      <c r="H15" s="3">
        <v>12</v>
      </c>
      <c r="I15" s="4">
        <f t="shared" si="1"/>
        <v>12.25</v>
      </c>
      <c r="K15" s="1"/>
      <c r="N15" s="4"/>
      <c r="P15" s="1"/>
      <c r="S15" s="4"/>
    </row>
    <row r="16" spans="1:19" x14ac:dyDescent="0.45">
      <c r="A16" s="1" t="s">
        <v>22</v>
      </c>
      <c r="B16">
        <v>223</v>
      </c>
      <c r="C16">
        <v>15</v>
      </c>
      <c r="D16" s="3">
        <f t="shared" si="0"/>
        <v>14.866666666666667</v>
      </c>
      <c r="F16" s="1" t="s">
        <v>22</v>
      </c>
      <c r="G16" s="3">
        <v>154</v>
      </c>
      <c r="H16" s="3">
        <v>15</v>
      </c>
      <c r="I16" s="4">
        <f t="shared" si="1"/>
        <v>10.266666666666667</v>
      </c>
      <c r="K16" s="10" t="s">
        <v>0</v>
      </c>
      <c r="L16" s="11">
        <f>AVERAGE(L6:L14)</f>
        <v>63.333333333333336</v>
      </c>
      <c r="M16" s="11">
        <f t="shared" ref="M16:N16" si="4">AVERAGE(M6:M14)</f>
        <v>15.555555555555555</v>
      </c>
      <c r="N16" s="8">
        <f t="shared" si="4"/>
        <v>4.2037158423123326</v>
      </c>
      <c r="P16" s="10" t="s">
        <v>0</v>
      </c>
      <c r="Q16" s="11">
        <f>AVERAGE(Q6:Q14)</f>
        <v>13.333333333333334</v>
      </c>
      <c r="R16" s="11">
        <f t="shared" ref="R16:S16" si="5">AVERAGE(R6:R14)</f>
        <v>30.111111111111111</v>
      </c>
      <c r="S16" s="8">
        <f t="shared" si="5"/>
        <v>0.40787422475619128</v>
      </c>
    </row>
    <row r="17" spans="1:19" x14ac:dyDescent="0.45">
      <c r="A17" s="1" t="s">
        <v>23</v>
      </c>
      <c r="B17">
        <v>216</v>
      </c>
      <c r="C17">
        <v>13</v>
      </c>
      <c r="D17" s="3">
        <f t="shared" si="0"/>
        <v>16.615384615384617</v>
      </c>
      <c r="F17" s="1" t="s">
        <v>23</v>
      </c>
      <c r="G17" s="3">
        <v>223</v>
      </c>
      <c r="H17" s="3">
        <v>23</v>
      </c>
      <c r="I17" s="4">
        <f t="shared" si="1"/>
        <v>9.695652173913043</v>
      </c>
      <c r="K17" s="1" t="s">
        <v>6</v>
      </c>
      <c r="L17" s="11">
        <f>STDEV(L6:L14)/SQRT(COUNT(L6:L14))</f>
        <v>18.674849396983099</v>
      </c>
      <c r="M17" s="11">
        <f t="shared" ref="M17:N17" si="6">STDEV(M6:M14)/SQRT(COUNT(M6:M14))</f>
        <v>3.9479640009866377</v>
      </c>
      <c r="N17" s="9">
        <f t="shared" si="6"/>
        <v>1.1333919767069816</v>
      </c>
      <c r="P17" s="1" t="s">
        <v>6</v>
      </c>
      <c r="Q17" s="11">
        <f>STDEV(Q6:Q14)/SQRT(COUNT(Q6:Q14))</f>
        <v>7.2705647037290788</v>
      </c>
      <c r="R17" s="11">
        <f t="shared" ref="R17:S17" si="7">STDEV(R6:R14)/SQRT(COUNT(R6:R14))</f>
        <v>2.1307565456405668</v>
      </c>
      <c r="S17" s="9">
        <f t="shared" si="7"/>
        <v>0.20441952669473443</v>
      </c>
    </row>
    <row r="18" spans="1:19" ht="15" x14ac:dyDescent="0.25">
      <c r="I18" s="4"/>
      <c r="K18" s="1"/>
      <c r="P18" s="1"/>
    </row>
    <row r="19" spans="1:19" x14ac:dyDescent="0.45">
      <c r="A19" s="10" t="s">
        <v>0</v>
      </c>
      <c r="B19" s="11">
        <f>AVERAGE(B6:B17)</f>
        <v>283.25</v>
      </c>
      <c r="C19" s="11">
        <f t="shared" ref="C19:D19" si="8">AVERAGE(C6:C17)</f>
        <v>18.833333333333332</v>
      </c>
      <c r="D19" s="5">
        <f t="shared" si="8"/>
        <v>16.243345306009779</v>
      </c>
      <c r="F19" s="10" t="s">
        <v>0</v>
      </c>
      <c r="G19" s="11">
        <f>AVERAGE(G6:G17)</f>
        <v>288.75</v>
      </c>
      <c r="H19" s="11">
        <f t="shared" ref="H19:I19" si="9">AVERAGE(H6:H17)</f>
        <v>16.416666666666668</v>
      </c>
      <c r="I19" s="7">
        <f t="shared" si="9"/>
        <v>17.935091740988483</v>
      </c>
      <c r="K19" s="1"/>
      <c r="P19" s="1"/>
    </row>
    <row r="20" spans="1:19" x14ac:dyDescent="0.45">
      <c r="A20" s="1" t="s">
        <v>6</v>
      </c>
      <c r="B20" s="11">
        <f>STDEV(B6:B17)/SQRT(COUNT(B6:B17))</f>
        <v>54.229468255485671</v>
      </c>
      <c r="C20" s="11">
        <f t="shared" ref="C20:D20" si="10">STDEV(C6:C17)/SQRT(COUNT(C6:C17))</f>
        <v>4.0579763081087252</v>
      </c>
      <c r="D20" s="3">
        <f t="shared" si="10"/>
        <v>1.67134987494968</v>
      </c>
      <c r="F20" s="1" t="s">
        <v>6</v>
      </c>
      <c r="G20" s="11">
        <f>STDEV(G6:G17)/SQRT(COUNT(G6:G17))</f>
        <v>41.672810153151495</v>
      </c>
      <c r="H20" s="11">
        <f t="shared" ref="H20:I20" si="11">STDEV(H6:H17)/SQRT(COUNT(H6:H17))</f>
        <v>1.7384176597112555</v>
      </c>
      <c r="I20" s="4">
        <f t="shared" si="11"/>
        <v>1.7895049400863139</v>
      </c>
      <c r="K20" s="1"/>
    </row>
    <row r="21" spans="1:19" x14ac:dyDescent="0.45">
      <c r="K21" s="1"/>
    </row>
    <row r="22" spans="1:19" x14ac:dyDescent="0.45">
      <c r="K22" s="1"/>
    </row>
    <row r="24" spans="1:19" ht="15" x14ac:dyDescent="0.25">
      <c r="P24" s="2"/>
      <c r="Q24" s="6"/>
      <c r="R24" s="6"/>
      <c r="S24" s="5"/>
    </row>
    <row r="25" spans="1:19" x14ac:dyDescent="0.45">
      <c r="Q25" s="6"/>
      <c r="R25" s="6"/>
      <c r="S25" s="3"/>
    </row>
  </sheetData>
  <pageMargins left="0.7" right="0.7" top="0.78740157499999996" bottom="0.78740157499999996" header="0.3" footer="0.3"/>
  <pageSetup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Figure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HB</dc:creator>
  <cp:lastModifiedBy>HB</cp:lastModifiedBy>
  <dcterms:created xsi:type="dcterms:W3CDTF">2018-01-26T10:33:19Z</dcterms:created>
  <dcterms:modified xsi:type="dcterms:W3CDTF">2018-05-15T08:26:29Z</dcterms:modified>
</cp:coreProperties>
</file>