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9" sheetId="20" r:id="rId1"/>
  </sheets>
  <calcPr calcId="145621"/>
</workbook>
</file>

<file path=xl/calcChain.xml><?xml version="1.0" encoding="utf-8"?>
<calcChain xmlns="http://schemas.openxmlformats.org/spreadsheetml/2006/main">
  <c r="AI20" i="20" l="1"/>
  <c r="AH20" i="20"/>
  <c r="AI19" i="20"/>
  <c r="AH19" i="20"/>
  <c r="AE13" i="20"/>
  <c r="AE14" i="20"/>
  <c r="AD13" i="20"/>
  <c r="AD14" i="20"/>
  <c r="AA16" i="20"/>
  <c r="AA17" i="20"/>
  <c r="Z17" i="20"/>
  <c r="Z16" i="20"/>
  <c r="W15" i="20"/>
  <c r="W16" i="20"/>
  <c r="V16" i="20"/>
  <c r="V15" i="20"/>
  <c r="S19" i="20"/>
  <c r="S20" i="20"/>
  <c r="R20" i="20"/>
  <c r="R19" i="20"/>
  <c r="O22" i="20"/>
  <c r="O23" i="20"/>
  <c r="N23" i="20"/>
  <c r="N22" i="20"/>
  <c r="K23" i="20"/>
  <c r="K24" i="20"/>
  <c r="J24" i="20"/>
  <c r="J23" i="20"/>
  <c r="G35" i="20"/>
  <c r="G36" i="20"/>
  <c r="F36" i="20"/>
  <c r="F35" i="20"/>
  <c r="C25" i="20"/>
  <c r="C26" i="20"/>
  <c r="B26" i="20"/>
  <c r="B25" i="20"/>
</calcChain>
</file>

<file path=xl/sharedStrings.xml><?xml version="1.0" encoding="utf-8"?>
<sst xmlns="http://schemas.openxmlformats.org/spreadsheetml/2006/main" count="56" uniqueCount="16">
  <si>
    <t>MW</t>
  </si>
  <si>
    <t xml:space="preserve">+ 3 mM Lac </t>
  </si>
  <si>
    <t>+ 10 mM Lac</t>
  </si>
  <si>
    <t>SEM</t>
  </si>
  <si>
    <t>MCT1</t>
  </si>
  <si>
    <t>MCT1 + CAII-WT</t>
  </si>
  <si>
    <t>Cell No.</t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</si>
  <si>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MCT1 expressing oocytes</t>
    </r>
  </si>
  <si>
    <t>MCT1 + CAII-H3A</t>
  </si>
  <si>
    <t>MCT1 + CAII-H4A</t>
  </si>
  <si>
    <t>MCT1 + CAII-H10A</t>
  </si>
  <si>
    <t>MCT1 + CAII-H15A</t>
  </si>
  <si>
    <t>MCT1 + CAII-H3A/H4A</t>
  </si>
  <si>
    <t>MCT1 + CAII-H3A/H4A/H10A</t>
  </si>
  <si>
    <t>MCT1 + CAII-K9A</t>
  </si>
  <si>
    <t>Figure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</si>
</sst>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1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/>
    <xf numFmtId="2" fontId="2" fillId="0" borderId="0" xfId="0" applyNumberFormat="1" applyFont="1"/>
    <xf numFmtId="2" fontId="6" fillId="0" borderId="0" xfId="0" applyNumberFormat="1" applyFont="1" applyFill="1"/>
    <xf numFmtId="2" fontId="6" fillId="0" borderId="0" xfId="0" applyNumberFormat="1" applyFont="1" applyFill="1" applyBorder="1"/>
    <xf numFmtId="0" fontId="3" fillId="0" borderId="0" xfId="0" applyFont="1" applyAlignment="1">
      <alignment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6"/>
  <sheetViews>
    <sheetView tabSelected="1" zoomScaleNormal="100" zoomScalePageLayoutView="80" workbookViewId="0">
      <selection activeCell="A3" sqref="A3"/>
    </sheetView>
  </sheetViews>
  <sheetFormatPr baseColWidth="10" defaultRowHeight="14.25" x14ac:dyDescent="0.45"/>
  <sheetData>
    <row r="1" spans="1:35" ht="15" x14ac:dyDescent="0.25">
      <c r="A1" s="10" t="s">
        <v>15</v>
      </c>
    </row>
    <row r="2" spans="1:35" ht="17.25" customHeight="1" x14ac:dyDescent="0.45">
      <c r="A2" t="s">
        <v>7</v>
      </c>
    </row>
    <row r="4" spans="1:35" x14ac:dyDescent="0.45">
      <c r="A4" s="3" t="s">
        <v>4</v>
      </c>
      <c r="B4" s="3"/>
      <c r="C4" s="3"/>
      <c r="D4" s="2"/>
      <c r="E4" s="3" t="s">
        <v>5</v>
      </c>
      <c r="F4" s="3"/>
      <c r="G4" s="3"/>
      <c r="I4" s="3" t="s">
        <v>8</v>
      </c>
      <c r="J4" s="3"/>
      <c r="K4" s="3"/>
      <c r="M4" s="3" t="s">
        <v>9</v>
      </c>
      <c r="N4" s="3"/>
      <c r="O4" s="3"/>
      <c r="Q4" s="3" t="s">
        <v>10</v>
      </c>
      <c r="R4" s="3"/>
      <c r="S4" s="3"/>
      <c r="U4" s="3" t="s">
        <v>11</v>
      </c>
      <c r="V4" s="3"/>
      <c r="W4" s="3"/>
      <c r="Y4" s="3" t="s">
        <v>12</v>
      </c>
      <c r="Z4" s="3"/>
      <c r="AA4" s="3"/>
      <c r="AC4" s="3" t="s">
        <v>13</v>
      </c>
      <c r="AD4" s="3"/>
      <c r="AE4" s="3"/>
      <c r="AG4" s="3" t="s">
        <v>14</v>
      </c>
      <c r="AH4" s="3"/>
      <c r="AI4" s="3"/>
    </row>
    <row r="5" spans="1:35" x14ac:dyDescent="0.45">
      <c r="A5" s="4" t="s">
        <v>6</v>
      </c>
      <c r="B5" s="4" t="s">
        <v>1</v>
      </c>
      <c r="C5" s="4" t="s">
        <v>2</v>
      </c>
      <c r="D5" s="2"/>
      <c r="E5" s="4" t="s">
        <v>6</v>
      </c>
      <c r="F5" s="4" t="s">
        <v>1</v>
      </c>
      <c r="G5" s="4" t="s">
        <v>2</v>
      </c>
      <c r="I5" s="4" t="s">
        <v>6</v>
      </c>
      <c r="J5" s="4" t="s">
        <v>1</v>
      </c>
      <c r="K5" s="4" t="s">
        <v>2</v>
      </c>
      <c r="M5" s="4" t="s">
        <v>6</v>
      </c>
      <c r="N5" s="4" t="s">
        <v>1</v>
      </c>
      <c r="O5" s="4" t="s">
        <v>2</v>
      </c>
      <c r="Q5" s="4" t="s">
        <v>6</v>
      </c>
      <c r="R5" s="4" t="s">
        <v>1</v>
      </c>
      <c r="S5" s="4" t="s">
        <v>2</v>
      </c>
      <c r="U5" s="4" t="s">
        <v>6</v>
      </c>
      <c r="V5" s="4" t="s">
        <v>1</v>
      </c>
      <c r="W5" s="4" t="s">
        <v>2</v>
      </c>
      <c r="Y5" s="4" t="s">
        <v>6</v>
      </c>
      <c r="Z5" s="4" t="s">
        <v>1</v>
      </c>
      <c r="AA5" s="4" t="s">
        <v>2</v>
      </c>
      <c r="AC5" s="4" t="s">
        <v>6</v>
      </c>
      <c r="AD5" s="4" t="s">
        <v>1</v>
      </c>
      <c r="AE5" s="4" t="s">
        <v>2</v>
      </c>
      <c r="AG5" s="4" t="s">
        <v>6</v>
      </c>
      <c r="AH5" s="4" t="s">
        <v>1</v>
      </c>
      <c r="AI5" s="4" t="s">
        <v>2</v>
      </c>
    </row>
    <row r="6" spans="1:35" x14ac:dyDescent="0.45">
      <c r="A6" s="1">
        <v>1</v>
      </c>
      <c r="B6" s="8">
        <v>10.56</v>
      </c>
      <c r="C6" s="8">
        <v>16.71</v>
      </c>
      <c r="D6" s="2"/>
      <c r="E6" s="1">
        <v>1</v>
      </c>
      <c r="F6" s="8">
        <v>76.430000000000007</v>
      </c>
      <c r="G6" s="8">
        <v>112.54</v>
      </c>
      <c r="I6" s="1">
        <v>1</v>
      </c>
      <c r="J6" s="8">
        <v>75.66</v>
      </c>
      <c r="K6" s="8">
        <v>128.27000000000001</v>
      </c>
      <c r="M6" s="1">
        <v>1</v>
      </c>
      <c r="N6" s="9">
        <v>114.1</v>
      </c>
      <c r="O6" s="9">
        <v>183.9</v>
      </c>
      <c r="Q6" s="1">
        <v>1</v>
      </c>
      <c r="R6" s="8">
        <v>101.8</v>
      </c>
      <c r="S6" s="8">
        <v>210.7</v>
      </c>
      <c r="U6" s="1">
        <v>1</v>
      </c>
      <c r="V6" s="8">
        <v>57.94</v>
      </c>
      <c r="W6" s="8">
        <v>113.76</v>
      </c>
      <c r="Y6" s="1">
        <v>1</v>
      </c>
      <c r="Z6" s="9">
        <v>80.53</v>
      </c>
      <c r="AA6" s="9">
        <v>172.21</v>
      </c>
      <c r="AC6" s="1">
        <v>1</v>
      </c>
      <c r="AD6" s="9">
        <v>99.58</v>
      </c>
      <c r="AE6" s="9">
        <v>102.64</v>
      </c>
      <c r="AG6" s="1">
        <v>1</v>
      </c>
      <c r="AH6" s="9">
        <v>25.8</v>
      </c>
      <c r="AI6" s="9">
        <v>146.57</v>
      </c>
    </row>
    <row r="7" spans="1:35" x14ac:dyDescent="0.45">
      <c r="A7" s="1">
        <v>2</v>
      </c>
      <c r="B7" s="8">
        <v>20.2</v>
      </c>
      <c r="C7" s="8">
        <v>36.909999999999997</v>
      </c>
      <c r="D7" s="2"/>
      <c r="E7" s="1">
        <v>2</v>
      </c>
      <c r="F7" s="8">
        <v>67.92</v>
      </c>
      <c r="G7" s="8">
        <v>126.68</v>
      </c>
      <c r="I7" s="1">
        <v>2</v>
      </c>
      <c r="J7" s="8">
        <v>107.74</v>
      </c>
      <c r="K7" s="8">
        <v>181.18</v>
      </c>
      <c r="M7" s="1">
        <v>2</v>
      </c>
      <c r="N7" s="8">
        <v>82.61</v>
      </c>
      <c r="O7" s="8">
        <v>153.53</v>
      </c>
      <c r="Q7" s="1">
        <v>2</v>
      </c>
      <c r="R7" s="8">
        <v>88.7</v>
      </c>
      <c r="S7" s="8">
        <v>150.22</v>
      </c>
      <c r="U7" s="1">
        <v>2</v>
      </c>
      <c r="V7" s="8">
        <v>87.87</v>
      </c>
      <c r="W7" s="8">
        <v>162.33000000000001</v>
      </c>
      <c r="Y7" s="1">
        <v>2</v>
      </c>
      <c r="Z7" s="8">
        <v>20.440000000000001</v>
      </c>
      <c r="AA7" s="8">
        <v>39.19</v>
      </c>
      <c r="AC7" s="1">
        <v>2</v>
      </c>
      <c r="AD7" s="9">
        <v>55.08</v>
      </c>
      <c r="AE7" s="9">
        <v>80.53</v>
      </c>
      <c r="AG7" s="1">
        <v>2</v>
      </c>
      <c r="AH7" s="9">
        <v>63.88</v>
      </c>
      <c r="AI7" s="9">
        <v>193.38</v>
      </c>
    </row>
    <row r="8" spans="1:35" x14ac:dyDescent="0.45">
      <c r="A8" s="1">
        <v>3</v>
      </c>
      <c r="B8" s="8">
        <v>23.81</v>
      </c>
      <c r="C8" s="8">
        <v>39.619999999999997</v>
      </c>
      <c r="D8" s="2"/>
      <c r="E8" s="1">
        <v>3</v>
      </c>
      <c r="F8" s="8">
        <v>38.200000000000003</v>
      </c>
      <c r="G8" s="8">
        <v>63.49</v>
      </c>
      <c r="I8" s="1">
        <v>3</v>
      </c>
      <c r="J8" s="8">
        <v>131.19999999999999</v>
      </c>
      <c r="K8" s="8">
        <v>214.17</v>
      </c>
      <c r="M8" s="1">
        <v>3</v>
      </c>
      <c r="N8" s="8">
        <v>66.48</v>
      </c>
      <c r="O8" s="8">
        <v>134.91999999999999</v>
      </c>
      <c r="Q8" s="1">
        <v>3</v>
      </c>
      <c r="R8" s="8">
        <v>115.04</v>
      </c>
      <c r="S8" s="8">
        <v>165.6</v>
      </c>
      <c r="U8" s="1">
        <v>3</v>
      </c>
      <c r="V8" s="8">
        <v>33.909999999999997</v>
      </c>
      <c r="W8" s="8">
        <v>60.28</v>
      </c>
      <c r="Y8" s="1">
        <v>3</v>
      </c>
      <c r="Z8" s="8">
        <v>54.29</v>
      </c>
      <c r="AA8" s="8">
        <v>98.5</v>
      </c>
      <c r="AC8" s="1">
        <v>3</v>
      </c>
      <c r="AD8" s="9">
        <v>28.51</v>
      </c>
      <c r="AE8" s="9">
        <v>91.43</v>
      </c>
      <c r="AG8" s="1">
        <v>3</v>
      </c>
      <c r="AH8" s="9">
        <v>62.55</v>
      </c>
      <c r="AI8" s="9">
        <v>121.21</v>
      </c>
    </row>
    <row r="9" spans="1:35" x14ac:dyDescent="0.45">
      <c r="A9" s="1">
        <v>4</v>
      </c>
      <c r="B9" s="8">
        <v>9.8000000000000007</v>
      </c>
      <c r="C9" s="8">
        <v>17.440000000000001</v>
      </c>
      <c r="D9" s="2"/>
      <c r="E9" s="1">
        <v>4</v>
      </c>
      <c r="F9" s="8">
        <v>54.39</v>
      </c>
      <c r="G9" s="8">
        <v>90.04</v>
      </c>
      <c r="I9" s="1">
        <v>4</v>
      </c>
      <c r="J9" s="8">
        <v>77.489999999999995</v>
      </c>
      <c r="K9" s="8">
        <v>145.25</v>
      </c>
      <c r="M9" s="1">
        <v>4</v>
      </c>
      <c r="N9" s="8">
        <v>119.4</v>
      </c>
      <c r="O9" s="8">
        <v>200.95</v>
      </c>
      <c r="Q9" s="1">
        <v>4</v>
      </c>
      <c r="R9" s="8">
        <v>131.51</v>
      </c>
      <c r="S9" s="8">
        <v>227.87</v>
      </c>
      <c r="U9" s="1">
        <v>4</v>
      </c>
      <c r="V9" s="9">
        <v>53.79</v>
      </c>
      <c r="W9" s="9">
        <v>84.07</v>
      </c>
      <c r="Y9" s="1">
        <v>4</v>
      </c>
      <c r="Z9" s="8">
        <v>98.94</v>
      </c>
      <c r="AA9" s="8">
        <v>178.32</v>
      </c>
      <c r="AC9" s="1">
        <v>4</v>
      </c>
      <c r="AD9" s="9">
        <v>36.69</v>
      </c>
      <c r="AE9" s="9">
        <v>111.81</v>
      </c>
      <c r="AG9" s="1">
        <v>4</v>
      </c>
      <c r="AH9" s="9">
        <v>79.59</v>
      </c>
      <c r="AI9" s="9">
        <v>143.9</v>
      </c>
    </row>
    <row r="10" spans="1:35" x14ac:dyDescent="0.45">
      <c r="A10" s="1">
        <v>5</v>
      </c>
      <c r="B10" s="8">
        <v>30.64</v>
      </c>
      <c r="C10" s="8">
        <v>52.03</v>
      </c>
      <c r="D10" s="2"/>
      <c r="E10" s="1">
        <v>5</v>
      </c>
      <c r="F10" s="8">
        <v>26.13</v>
      </c>
      <c r="G10" s="8">
        <v>55.08</v>
      </c>
      <c r="I10" s="1">
        <v>5</v>
      </c>
      <c r="J10" s="8">
        <v>120.66</v>
      </c>
      <c r="K10" s="8">
        <v>252.03</v>
      </c>
      <c r="M10" s="1">
        <v>5</v>
      </c>
      <c r="N10" s="8">
        <v>53.28</v>
      </c>
      <c r="O10" s="8">
        <v>90.53</v>
      </c>
      <c r="Q10" s="1">
        <v>5</v>
      </c>
      <c r="R10" s="9">
        <v>62.86</v>
      </c>
      <c r="S10" s="9">
        <v>126.76</v>
      </c>
      <c r="U10" s="1">
        <v>5</v>
      </c>
      <c r="V10" s="9">
        <v>50.36</v>
      </c>
      <c r="W10" s="9">
        <v>150.02000000000001</v>
      </c>
      <c r="Y10" s="1">
        <v>5</v>
      </c>
      <c r="Z10" s="8">
        <v>85.38</v>
      </c>
      <c r="AA10" s="8">
        <v>151.05000000000001</v>
      </c>
      <c r="AC10" s="1">
        <v>5</v>
      </c>
      <c r="AD10" s="9">
        <v>60.03</v>
      </c>
      <c r="AE10" s="9">
        <v>140.46</v>
      </c>
      <c r="AG10" s="1">
        <v>5</v>
      </c>
      <c r="AH10" s="9">
        <v>39.6</v>
      </c>
      <c r="AI10" s="9">
        <v>62.55</v>
      </c>
    </row>
    <row r="11" spans="1:35" x14ac:dyDescent="0.45">
      <c r="A11" s="1">
        <v>6</v>
      </c>
      <c r="B11" s="8">
        <v>32.75</v>
      </c>
      <c r="C11" s="8">
        <v>61.3</v>
      </c>
      <c r="D11" s="2"/>
      <c r="E11" s="1">
        <v>6</v>
      </c>
      <c r="F11" s="8">
        <v>84.08</v>
      </c>
      <c r="G11" s="8">
        <v>149.51</v>
      </c>
      <c r="I11" s="1">
        <v>6</v>
      </c>
      <c r="J11" s="8">
        <v>90.29</v>
      </c>
      <c r="K11" s="8">
        <v>123.17</v>
      </c>
      <c r="M11" s="1">
        <v>6</v>
      </c>
      <c r="N11" s="9">
        <v>55.46</v>
      </c>
      <c r="O11" s="9">
        <v>137.36000000000001</v>
      </c>
      <c r="Q11" s="1">
        <v>6</v>
      </c>
      <c r="R11" s="8">
        <v>33.479999999999997</v>
      </c>
      <c r="S11" s="8">
        <v>92.61</v>
      </c>
      <c r="U11" s="1">
        <v>6</v>
      </c>
      <c r="V11" s="9">
        <v>34.14</v>
      </c>
      <c r="W11" s="9">
        <v>73.459999999999994</v>
      </c>
      <c r="Y11" s="1">
        <v>6</v>
      </c>
      <c r="Z11" s="9">
        <v>46.15</v>
      </c>
      <c r="AA11" s="9">
        <v>78.34</v>
      </c>
      <c r="AC11" s="1">
        <v>6</v>
      </c>
      <c r="AD11" s="9">
        <v>60.29</v>
      </c>
      <c r="AE11" s="9">
        <v>197.75</v>
      </c>
      <c r="AG11" s="1">
        <v>6</v>
      </c>
      <c r="AH11" s="9">
        <v>75.33</v>
      </c>
      <c r="AI11" s="9">
        <v>135.46</v>
      </c>
    </row>
    <row r="12" spans="1:35" x14ac:dyDescent="0.45">
      <c r="A12" s="1">
        <v>7</v>
      </c>
      <c r="B12" s="9">
        <v>9.39</v>
      </c>
      <c r="C12" s="9">
        <v>16.010000000000002</v>
      </c>
      <c r="D12" s="2"/>
      <c r="E12" s="1">
        <v>7</v>
      </c>
      <c r="F12" s="8">
        <v>76.83</v>
      </c>
      <c r="G12" s="8">
        <v>195.3</v>
      </c>
      <c r="I12" s="1">
        <v>7</v>
      </c>
      <c r="J12" s="9">
        <v>123.59</v>
      </c>
      <c r="K12" s="9">
        <v>309.64999999999998</v>
      </c>
      <c r="M12" s="1">
        <v>7</v>
      </c>
      <c r="N12" s="9">
        <v>48.75</v>
      </c>
      <c r="O12" s="9">
        <v>66.08</v>
      </c>
      <c r="Q12" s="1">
        <v>7</v>
      </c>
      <c r="R12" s="8">
        <v>14.14</v>
      </c>
      <c r="S12" s="8">
        <v>43.48</v>
      </c>
      <c r="U12" s="1">
        <v>7</v>
      </c>
      <c r="V12" s="9">
        <v>26.84</v>
      </c>
      <c r="W12" s="9">
        <v>76.75</v>
      </c>
      <c r="Y12" s="1">
        <v>7</v>
      </c>
      <c r="Z12" s="9">
        <v>68.930000000000007</v>
      </c>
      <c r="AA12" s="9">
        <v>197.66</v>
      </c>
      <c r="AC12" s="1"/>
      <c r="AD12" s="2"/>
      <c r="AE12" s="2"/>
      <c r="AG12" s="1">
        <v>7</v>
      </c>
      <c r="AH12" s="9">
        <v>31.65</v>
      </c>
      <c r="AI12" s="9">
        <v>52.94</v>
      </c>
    </row>
    <row r="13" spans="1:35" x14ac:dyDescent="0.45">
      <c r="A13" s="1">
        <v>8</v>
      </c>
      <c r="B13" s="9">
        <v>19.39</v>
      </c>
      <c r="C13" s="9">
        <v>22.91</v>
      </c>
      <c r="D13" s="2"/>
      <c r="E13" s="1">
        <v>8</v>
      </c>
      <c r="F13" s="9">
        <v>47.99</v>
      </c>
      <c r="G13" s="9">
        <v>107.38</v>
      </c>
      <c r="I13" s="1">
        <v>8</v>
      </c>
      <c r="J13" s="9">
        <v>121.18</v>
      </c>
      <c r="K13" s="9">
        <v>41.39</v>
      </c>
      <c r="M13" s="1">
        <v>8</v>
      </c>
      <c r="N13" s="9">
        <v>34.049999999999997</v>
      </c>
      <c r="O13" s="9">
        <v>56.67</v>
      </c>
      <c r="Q13" s="1">
        <v>8</v>
      </c>
      <c r="R13" s="8">
        <v>94.38</v>
      </c>
      <c r="S13" s="8">
        <v>179.26</v>
      </c>
      <c r="U13" s="1">
        <v>8</v>
      </c>
      <c r="V13" s="8">
        <v>97.63</v>
      </c>
      <c r="W13" s="8">
        <v>101.26</v>
      </c>
      <c r="Y13" s="1">
        <v>8</v>
      </c>
      <c r="Z13" s="9">
        <v>50.74</v>
      </c>
      <c r="AA13" s="9">
        <v>124.65</v>
      </c>
      <c r="AC13" s="5" t="s">
        <v>0</v>
      </c>
      <c r="AD13" s="6">
        <f>AVERAGE(AD6:AD11)</f>
        <v>56.696666666666665</v>
      </c>
      <c r="AE13" s="6">
        <f t="shared" ref="AE13" si="0">AVERAGE(AE6:AE11)</f>
        <v>120.77</v>
      </c>
      <c r="AG13" s="1">
        <v>8</v>
      </c>
      <c r="AH13" s="9">
        <v>21.35</v>
      </c>
      <c r="AI13" s="9">
        <v>145.01</v>
      </c>
    </row>
    <row r="14" spans="1:35" x14ac:dyDescent="0.45">
      <c r="A14" s="1">
        <v>9</v>
      </c>
      <c r="B14" s="9">
        <v>10.78</v>
      </c>
      <c r="C14" s="9">
        <v>19.16</v>
      </c>
      <c r="D14" s="2"/>
      <c r="E14" s="1">
        <v>9</v>
      </c>
      <c r="F14" s="9">
        <v>33.43</v>
      </c>
      <c r="G14" s="9">
        <v>52.57</v>
      </c>
      <c r="I14" s="1">
        <v>9</v>
      </c>
      <c r="J14" s="9">
        <v>34.47</v>
      </c>
      <c r="K14" s="9">
        <v>82.76</v>
      </c>
      <c r="M14" s="1">
        <v>9</v>
      </c>
      <c r="N14" s="9">
        <v>13.86</v>
      </c>
      <c r="O14" s="9">
        <v>39.729999999999997</v>
      </c>
      <c r="Q14" s="1">
        <v>9</v>
      </c>
      <c r="R14" s="8">
        <v>17.45</v>
      </c>
      <c r="S14" s="8">
        <v>32.270000000000003</v>
      </c>
      <c r="U14" s="1"/>
      <c r="V14" s="2"/>
      <c r="W14" s="2"/>
      <c r="Y14" s="1">
        <v>9</v>
      </c>
      <c r="Z14" s="8">
        <v>22.18</v>
      </c>
      <c r="AA14" s="8">
        <v>32.85</v>
      </c>
      <c r="AC14" s="4" t="s">
        <v>3</v>
      </c>
      <c r="AD14" s="7">
        <f>STDEV(AD6:AD11)/SQRT(COUNT(AD6:AD11))</f>
        <v>10.100118701172663</v>
      </c>
      <c r="AE14" s="7">
        <f t="shared" ref="AE14" si="1">STDEV(AE6:AE11)/SQRT(COUNT(AE6:AE11))</f>
        <v>17.514458979178706</v>
      </c>
      <c r="AG14" s="1">
        <v>9</v>
      </c>
      <c r="AH14" s="9">
        <v>51.17</v>
      </c>
      <c r="AI14" s="9">
        <v>83.57</v>
      </c>
    </row>
    <row r="15" spans="1:35" x14ac:dyDescent="0.45">
      <c r="A15" s="1">
        <v>10</v>
      </c>
      <c r="B15" s="9">
        <v>7.08</v>
      </c>
      <c r="C15" s="9">
        <v>14.97</v>
      </c>
      <c r="D15" s="2"/>
      <c r="E15" s="1">
        <v>10</v>
      </c>
      <c r="F15" s="9">
        <v>52.13</v>
      </c>
      <c r="G15" s="9">
        <v>162.12</v>
      </c>
      <c r="I15" s="1">
        <v>10</v>
      </c>
      <c r="J15" s="9">
        <v>16.11</v>
      </c>
      <c r="K15" s="9">
        <v>35.04</v>
      </c>
      <c r="M15" s="1">
        <v>10</v>
      </c>
      <c r="N15" s="9">
        <v>28.1</v>
      </c>
      <c r="O15" s="9">
        <v>82.09</v>
      </c>
      <c r="Q15" s="1">
        <v>10</v>
      </c>
      <c r="R15" s="9">
        <v>19.309999999999999</v>
      </c>
      <c r="S15" s="9">
        <v>40.909999999999997</v>
      </c>
      <c r="U15" s="5" t="s">
        <v>0</v>
      </c>
      <c r="V15" s="6">
        <f>AVERAGE(V6:V13)</f>
        <v>55.309999999999995</v>
      </c>
      <c r="W15" s="6">
        <f t="shared" ref="W15" si="2">AVERAGE(W6:W13)</f>
        <v>102.74125000000001</v>
      </c>
      <c r="Y15" s="1"/>
      <c r="AC15" s="1"/>
      <c r="AG15" s="1">
        <v>10</v>
      </c>
      <c r="AH15" s="8">
        <v>34.17</v>
      </c>
      <c r="AI15" s="8">
        <v>71.11</v>
      </c>
    </row>
    <row r="16" spans="1:35" x14ac:dyDescent="0.45">
      <c r="A16" s="1">
        <v>11</v>
      </c>
      <c r="B16" s="9">
        <v>9.39</v>
      </c>
      <c r="C16" s="9">
        <v>28.14</v>
      </c>
      <c r="D16" s="2"/>
      <c r="E16" s="1">
        <v>11</v>
      </c>
      <c r="F16" s="9">
        <v>51.68</v>
      </c>
      <c r="G16" s="9">
        <v>80.09</v>
      </c>
      <c r="I16" s="1">
        <v>11</v>
      </c>
      <c r="J16" s="9">
        <v>40.11</v>
      </c>
      <c r="K16" s="9">
        <v>61.81</v>
      </c>
      <c r="M16" s="1">
        <v>11</v>
      </c>
      <c r="N16" s="9">
        <v>59.87</v>
      </c>
      <c r="O16" s="9">
        <v>138.19999999999999</v>
      </c>
      <c r="Q16" s="1">
        <v>11</v>
      </c>
      <c r="R16" s="8">
        <v>49.56</v>
      </c>
      <c r="S16" s="8">
        <v>79.27</v>
      </c>
      <c r="U16" s="4" t="s">
        <v>3</v>
      </c>
      <c r="V16" s="7">
        <f>STDEV(V6:V13)/SQRT(COUNT(V6:V13))</f>
        <v>9.0647823234443248</v>
      </c>
      <c r="W16" s="7">
        <f t="shared" ref="W16" si="3">STDEV(W6:W13)/SQRT(COUNT(W6:W13))</f>
        <v>13.089128727620265</v>
      </c>
      <c r="Y16" s="5" t="s">
        <v>0</v>
      </c>
      <c r="Z16" s="6">
        <f>AVERAGE(Z6:Z14)</f>
        <v>58.61999999999999</v>
      </c>
      <c r="AA16" s="6">
        <f t="shared" ref="AA16" si="4">AVERAGE(AA6:AA14)</f>
        <v>119.19666666666666</v>
      </c>
      <c r="AG16" s="1">
        <v>11</v>
      </c>
      <c r="AH16" s="9">
        <v>58.32</v>
      </c>
      <c r="AI16" s="9">
        <v>107.83</v>
      </c>
    </row>
    <row r="17" spans="1:35" x14ac:dyDescent="0.45">
      <c r="A17" s="1">
        <v>12</v>
      </c>
      <c r="B17" s="9">
        <v>19.899999999999999</v>
      </c>
      <c r="C17" s="9">
        <v>46.53</v>
      </c>
      <c r="E17" s="1">
        <v>12</v>
      </c>
      <c r="F17" s="9">
        <v>53.91</v>
      </c>
      <c r="G17" s="9">
        <v>239.57</v>
      </c>
      <c r="I17" s="1">
        <v>12</v>
      </c>
      <c r="J17" s="9">
        <v>51.67</v>
      </c>
      <c r="K17" s="9">
        <v>118.7</v>
      </c>
      <c r="M17" s="1">
        <v>12</v>
      </c>
      <c r="N17" s="9">
        <v>35.119999999999997</v>
      </c>
      <c r="O17" s="9">
        <v>78.099999999999994</v>
      </c>
      <c r="Q17" s="1">
        <v>12</v>
      </c>
      <c r="R17" s="8">
        <v>46.37</v>
      </c>
      <c r="S17" s="8">
        <v>53.57</v>
      </c>
      <c r="U17" s="1"/>
      <c r="Y17" s="4" t="s">
        <v>3</v>
      </c>
      <c r="Z17" s="7">
        <f>STDEV(Z6:Z14)/SQRT(COUNT(Z6:Z14))</f>
        <v>9.0906502639922486</v>
      </c>
      <c r="AA17" s="7">
        <f t="shared" ref="AA17" si="5">STDEV(AA6:AA14)/SQRT(COUNT(AA6:AA14))</f>
        <v>20.228309096137746</v>
      </c>
      <c r="AG17" s="1">
        <v>12</v>
      </c>
      <c r="AH17" s="8">
        <v>21.78</v>
      </c>
      <c r="AI17" s="8">
        <v>28.13</v>
      </c>
    </row>
    <row r="18" spans="1:35" x14ac:dyDescent="0.45">
      <c r="A18" s="1">
        <v>13</v>
      </c>
      <c r="B18" s="9">
        <v>16.45</v>
      </c>
      <c r="C18" s="9">
        <v>27.06</v>
      </c>
      <c r="E18" s="1">
        <v>13</v>
      </c>
      <c r="F18" s="9">
        <v>26.6</v>
      </c>
      <c r="G18" s="9">
        <v>67.650000000000006</v>
      </c>
      <c r="I18" s="1">
        <v>13</v>
      </c>
      <c r="J18" s="9">
        <v>54.72</v>
      </c>
      <c r="K18" s="9">
        <v>66.930000000000007</v>
      </c>
      <c r="M18" s="1">
        <v>13</v>
      </c>
      <c r="N18" s="9">
        <v>113.07</v>
      </c>
      <c r="O18" s="9">
        <v>249.47</v>
      </c>
      <c r="Q18" s="1"/>
      <c r="U18" s="1"/>
      <c r="Y18" s="1"/>
      <c r="AG18" s="1"/>
    </row>
    <row r="19" spans="1:35" x14ac:dyDescent="0.45">
      <c r="A19" s="1">
        <v>14</v>
      </c>
      <c r="B19" s="9">
        <v>30.09</v>
      </c>
      <c r="C19" s="9">
        <v>72.63</v>
      </c>
      <c r="E19" s="1">
        <v>14</v>
      </c>
      <c r="F19" s="9">
        <v>29.68</v>
      </c>
      <c r="G19" s="9">
        <v>69.760000000000005</v>
      </c>
      <c r="I19" s="1">
        <v>14</v>
      </c>
      <c r="J19" s="9">
        <v>23.07</v>
      </c>
      <c r="K19" s="9">
        <v>54.37</v>
      </c>
      <c r="M19" s="1">
        <v>14</v>
      </c>
      <c r="N19" s="9">
        <v>37.15</v>
      </c>
      <c r="O19" s="9">
        <v>60.76</v>
      </c>
      <c r="Q19" s="5" t="s">
        <v>0</v>
      </c>
      <c r="R19" s="6">
        <f>AVERAGE(R6:R17)</f>
        <v>64.55</v>
      </c>
      <c r="S19" s="6">
        <f t="shared" ref="S19" si="6">AVERAGE(S6:S17)</f>
        <v>116.87666666666667</v>
      </c>
      <c r="AG19" s="5" t="s">
        <v>0</v>
      </c>
      <c r="AH19" s="6">
        <f>AVERAGE(AH6:AH17)</f>
        <v>47.099166666666669</v>
      </c>
      <c r="AI19" s="6">
        <f t="shared" ref="AI19" si="7">AVERAGE(AI6:AI17)</f>
        <v>107.63833333333332</v>
      </c>
    </row>
    <row r="20" spans="1:35" x14ac:dyDescent="0.45">
      <c r="A20" s="1">
        <v>15</v>
      </c>
      <c r="B20" s="9">
        <v>5.86</v>
      </c>
      <c r="C20" s="9">
        <v>19.78</v>
      </c>
      <c r="E20" s="1">
        <v>15</v>
      </c>
      <c r="F20" s="9">
        <v>47.07</v>
      </c>
      <c r="G20" s="9">
        <v>142.65</v>
      </c>
      <c r="I20" s="1">
        <v>15</v>
      </c>
      <c r="J20" s="8">
        <v>50.48</v>
      </c>
      <c r="K20" s="8">
        <v>105.99</v>
      </c>
      <c r="M20" s="1">
        <v>15</v>
      </c>
      <c r="N20" s="8">
        <v>34.75</v>
      </c>
      <c r="O20" s="8">
        <v>74.59</v>
      </c>
      <c r="Q20" s="4" t="s">
        <v>3</v>
      </c>
      <c r="R20" s="7">
        <f>STDEV(R6:R17)/SQRT(COUNT(R6:R17))</f>
        <v>11.74964370833122</v>
      </c>
      <c r="S20" s="7">
        <f t="shared" ref="S20" si="8">STDEV(S6:S17)/SQRT(COUNT(S6:S17))</f>
        <v>20.023584440313972</v>
      </c>
      <c r="AG20" s="4" t="s">
        <v>3</v>
      </c>
      <c r="AH20" s="7">
        <f>STDEV(AH6:AH17)/SQRT(COUNT(AH6:AH17))</f>
        <v>5.9894158487782372</v>
      </c>
      <c r="AI20" s="7">
        <f t="shared" ref="AI20" si="9">STDEV(AI6:AI17)/SQRT(COUNT(AI6:AI17))</f>
        <v>13.979740310228021</v>
      </c>
    </row>
    <row r="21" spans="1:35" x14ac:dyDescent="0.45">
      <c r="A21" s="1">
        <v>16</v>
      </c>
      <c r="B21" s="9">
        <v>11.84</v>
      </c>
      <c r="C21" s="9">
        <v>16</v>
      </c>
      <c r="E21" s="1">
        <v>16</v>
      </c>
      <c r="F21" s="9">
        <v>73.849999999999994</v>
      </c>
      <c r="G21" s="9">
        <v>169.11</v>
      </c>
      <c r="I21" s="1">
        <v>16</v>
      </c>
      <c r="J21" s="8">
        <v>16.2</v>
      </c>
      <c r="K21" s="8">
        <v>26.77</v>
      </c>
      <c r="M21" s="1"/>
      <c r="N21" s="2"/>
      <c r="O21" s="2"/>
      <c r="Q21" s="1"/>
      <c r="R21" s="2"/>
      <c r="S21" s="2"/>
    </row>
    <row r="22" spans="1:35" x14ac:dyDescent="0.45">
      <c r="A22" s="1">
        <v>17</v>
      </c>
      <c r="B22" s="9">
        <v>21.4</v>
      </c>
      <c r="C22" s="9">
        <v>28.91</v>
      </c>
      <c r="E22" s="1">
        <v>17</v>
      </c>
      <c r="F22" s="9">
        <v>68.430000000000007</v>
      </c>
      <c r="G22" s="9">
        <v>166.2</v>
      </c>
      <c r="I22" s="1"/>
      <c r="J22" s="2"/>
      <c r="K22" s="2"/>
      <c r="M22" s="5" t="s">
        <v>0</v>
      </c>
      <c r="N22" s="6">
        <f>AVERAGE(N6:N20)</f>
        <v>59.736666666666657</v>
      </c>
      <c r="O22" s="6">
        <f t="shared" ref="O22" si="10">AVERAGE(O6:O20)</f>
        <v>116.45866666666664</v>
      </c>
    </row>
    <row r="23" spans="1:35" x14ac:dyDescent="0.45">
      <c r="A23" s="1">
        <v>18</v>
      </c>
      <c r="B23" s="8">
        <v>13.81</v>
      </c>
      <c r="C23" s="8">
        <v>25.52</v>
      </c>
      <c r="E23" s="1">
        <v>18</v>
      </c>
      <c r="F23" s="9">
        <v>80.5</v>
      </c>
      <c r="G23" s="9">
        <v>103.04</v>
      </c>
      <c r="I23" s="5" t="s">
        <v>0</v>
      </c>
      <c r="J23" s="6">
        <f>AVERAGE(J6:J21)</f>
        <v>70.914999999999992</v>
      </c>
      <c r="K23" s="6">
        <f t="shared" ref="K23" si="11">AVERAGE(K6:K21)</f>
        <v>121.71749999999999</v>
      </c>
      <c r="M23" s="4" t="s">
        <v>3</v>
      </c>
      <c r="N23" s="7">
        <f>STDEV(N6:N20)/SQRT(COUNT(N6:N20))</f>
        <v>8.6229809599071174</v>
      </c>
      <c r="O23" s="7">
        <f t="shared" ref="O23" si="12">STDEV(O6:O20)/SQRT(COUNT(O6:O20))</f>
        <v>15.76372985434079</v>
      </c>
    </row>
    <row r="24" spans="1:35" x14ac:dyDescent="0.45">
      <c r="A24" s="1"/>
      <c r="B24" s="2"/>
      <c r="C24" s="2"/>
      <c r="E24" s="1">
        <v>19</v>
      </c>
      <c r="F24" s="9">
        <v>89.54</v>
      </c>
      <c r="G24" s="9">
        <v>128.5</v>
      </c>
      <c r="I24" s="4" t="s">
        <v>3</v>
      </c>
      <c r="J24" s="7">
        <f>STDEV(J6:J21)/SQRT(COUNT(J6:J21))</f>
        <v>10.169639374137125</v>
      </c>
      <c r="K24" s="7">
        <f t="shared" ref="K24" si="13">STDEV(K6:K21)/SQRT(COUNT(K6:K21))</f>
        <v>20.500303280276942</v>
      </c>
      <c r="M24" s="1"/>
      <c r="N24" s="2"/>
      <c r="O24" s="2"/>
    </row>
    <row r="25" spans="1:35" x14ac:dyDescent="0.45">
      <c r="A25" s="5" t="s">
        <v>0</v>
      </c>
      <c r="B25" s="6">
        <f>AVERAGE(B6:B23)</f>
        <v>16.841111111111108</v>
      </c>
      <c r="C25" s="6">
        <f t="shared" ref="C25" si="14">AVERAGE(C6:C23)</f>
        <v>31.201666666666668</v>
      </c>
      <c r="E25" s="1">
        <v>20</v>
      </c>
      <c r="F25" s="8">
        <v>77.069999999999993</v>
      </c>
      <c r="G25" s="8">
        <v>130.53</v>
      </c>
    </row>
    <row r="26" spans="1:35" x14ac:dyDescent="0.45">
      <c r="A26" s="4" t="s">
        <v>3</v>
      </c>
      <c r="B26" s="7">
        <f>STDEV(B6:B23)/SQRT(COUNT(B6:B23))</f>
        <v>1.9823901017745376</v>
      </c>
      <c r="C26" s="7">
        <f t="shared" ref="C26" si="15">STDEV(C6:C23)/SQRT(COUNT(C6:C23))</f>
        <v>4.0128273286966447</v>
      </c>
      <c r="E26" s="1">
        <v>21</v>
      </c>
      <c r="F26" s="8">
        <v>99.81</v>
      </c>
      <c r="G26" s="8">
        <v>180.06</v>
      </c>
    </row>
    <row r="27" spans="1:35" x14ac:dyDescent="0.45">
      <c r="A27" s="1"/>
      <c r="B27" s="2"/>
      <c r="C27" s="2"/>
      <c r="E27" s="1">
        <v>22</v>
      </c>
      <c r="F27" s="8">
        <v>84.65</v>
      </c>
      <c r="G27" s="8">
        <v>162.99</v>
      </c>
    </row>
    <row r="28" spans="1:35" x14ac:dyDescent="0.45">
      <c r="A28" s="1"/>
      <c r="B28" s="2"/>
      <c r="C28" s="2"/>
      <c r="E28" s="1">
        <v>23</v>
      </c>
      <c r="F28" s="8">
        <v>15.49</v>
      </c>
      <c r="G28" s="8">
        <v>26.67</v>
      </c>
    </row>
    <row r="29" spans="1:35" x14ac:dyDescent="0.45">
      <c r="E29" s="1">
        <v>24</v>
      </c>
      <c r="F29" s="8">
        <v>31.31</v>
      </c>
      <c r="G29" s="8">
        <v>46.03</v>
      </c>
    </row>
    <row r="30" spans="1:35" x14ac:dyDescent="0.45">
      <c r="E30" s="1">
        <v>25</v>
      </c>
      <c r="F30" s="8">
        <v>56.51</v>
      </c>
      <c r="G30" s="8">
        <v>63.22</v>
      </c>
    </row>
    <row r="31" spans="1:35" x14ac:dyDescent="0.45">
      <c r="A31" s="4"/>
      <c r="B31" s="7"/>
      <c r="C31" s="7"/>
      <c r="E31" s="1">
        <v>26</v>
      </c>
      <c r="F31" s="8">
        <v>67.069999999999993</v>
      </c>
      <c r="G31" s="8">
        <v>216.42</v>
      </c>
    </row>
    <row r="32" spans="1:35" x14ac:dyDescent="0.45">
      <c r="E32" s="1">
        <v>27</v>
      </c>
      <c r="F32" s="8">
        <v>109.88</v>
      </c>
      <c r="G32" s="8">
        <v>296.83999999999997</v>
      </c>
    </row>
    <row r="33" spans="5:7" x14ac:dyDescent="0.45">
      <c r="E33" s="1">
        <v>28</v>
      </c>
      <c r="F33" s="8">
        <v>24.93</v>
      </c>
      <c r="G33" s="8">
        <v>38.729999999999997</v>
      </c>
    </row>
    <row r="35" spans="5:7" x14ac:dyDescent="0.45">
      <c r="E35" s="5" t="s">
        <v>0</v>
      </c>
      <c r="F35" s="6">
        <f>AVERAGE(F6:F33)</f>
        <v>58.768214285714286</v>
      </c>
      <c r="G35" s="6">
        <f t="shared" ref="G35" si="16">AVERAGE(G6:G33)</f>
        <v>122.95607142857143</v>
      </c>
    </row>
    <row r="36" spans="5:7" x14ac:dyDescent="0.45">
      <c r="E36" s="4" t="s">
        <v>3</v>
      </c>
      <c r="F36" s="7">
        <f>STDEV(F6:F33)/SQRT(COUNT(F6:F33))</f>
        <v>4.693179224268297</v>
      </c>
      <c r="G36" s="7">
        <f t="shared" ref="G36" si="17">STDEV(G6:G33)/SQRT(COUNT(G6:G33))</f>
        <v>12.488198601982688</v>
      </c>
    </row>
  </sheetData>
  <pageMargins left="0.7" right="0.7" top="0.78740157499999996" bottom="0.78740157499999996" header="0.3" footer="0.3"/>
  <pageSetup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2018-05-15T08:30:23Z</dcterms:modified>
</cp:coreProperties>
</file>