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1080" yWindow="180" windowWidth="24420" windowHeight="14740" tabRatio="500" activeTab="2"/>
  </bookViews>
  <sheets>
    <sheet name="Figure 1b" sheetId="1" r:id="rId1"/>
    <sheet name="Figure 1e" sheetId="2" r:id="rId2"/>
    <sheet name="Figure 1f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2" i="2" l="1"/>
  <c r="C20" i="2"/>
  <c r="Z24" i="3"/>
  <c r="Y24" i="3"/>
  <c r="X24" i="3"/>
  <c r="W24" i="3"/>
  <c r="V24" i="3"/>
  <c r="U24" i="3"/>
  <c r="T24" i="3"/>
  <c r="S24" i="3"/>
  <c r="N24" i="3"/>
  <c r="O24" i="3"/>
  <c r="P24" i="3"/>
  <c r="M24" i="3"/>
  <c r="L24" i="3"/>
  <c r="K24" i="3"/>
  <c r="J24" i="3"/>
  <c r="I24" i="3"/>
  <c r="D24" i="3"/>
  <c r="E24" i="3"/>
  <c r="F24" i="3"/>
  <c r="C24" i="3"/>
  <c r="C23" i="3"/>
  <c r="Z48" i="3"/>
  <c r="Y48" i="3"/>
  <c r="X48" i="3"/>
  <c r="W48" i="3"/>
  <c r="V48" i="3"/>
  <c r="U48" i="3"/>
  <c r="T48" i="3"/>
  <c r="S48" i="3"/>
  <c r="Z47" i="3"/>
  <c r="Y47" i="3"/>
  <c r="X47" i="3"/>
  <c r="W47" i="3"/>
  <c r="V47" i="3"/>
  <c r="U47" i="3"/>
  <c r="T47" i="3"/>
  <c r="S47" i="3"/>
  <c r="J47" i="3"/>
  <c r="K47" i="3"/>
  <c r="L47" i="3"/>
  <c r="M47" i="3"/>
  <c r="N47" i="3"/>
  <c r="O47" i="3"/>
  <c r="P47" i="3"/>
  <c r="J48" i="3"/>
  <c r="K48" i="3"/>
  <c r="L48" i="3"/>
  <c r="M48" i="3"/>
  <c r="N48" i="3"/>
  <c r="O48" i="3"/>
  <c r="P48" i="3"/>
  <c r="I48" i="3"/>
  <c r="I47" i="3"/>
  <c r="D47" i="3"/>
  <c r="E47" i="3"/>
  <c r="F47" i="3"/>
  <c r="D48" i="3"/>
  <c r="E48" i="3"/>
  <c r="F48" i="3"/>
  <c r="C48" i="3"/>
  <c r="C47" i="3"/>
  <c r="Z23" i="3"/>
  <c r="Y23" i="3"/>
  <c r="X23" i="3"/>
  <c r="W23" i="3"/>
  <c r="V23" i="3"/>
  <c r="U23" i="3"/>
  <c r="T23" i="3"/>
  <c r="S23" i="3"/>
  <c r="J23" i="3"/>
  <c r="K23" i="3"/>
  <c r="L23" i="3"/>
  <c r="M23" i="3"/>
  <c r="N23" i="3"/>
  <c r="O23" i="3"/>
  <c r="P23" i="3"/>
  <c r="I23" i="3"/>
  <c r="D23" i="3"/>
  <c r="E23" i="3"/>
  <c r="F23" i="3"/>
  <c r="Z42" i="2"/>
  <c r="Y42" i="2"/>
  <c r="X42" i="2"/>
  <c r="W42" i="2"/>
  <c r="V42" i="2"/>
  <c r="U42" i="2"/>
  <c r="T42" i="2"/>
  <c r="S42" i="2"/>
  <c r="Z41" i="2"/>
  <c r="Y41" i="2"/>
  <c r="X41" i="2"/>
  <c r="W41" i="2"/>
  <c r="V41" i="2"/>
  <c r="U41" i="2"/>
  <c r="T41" i="2"/>
  <c r="S41" i="2"/>
  <c r="J41" i="2"/>
  <c r="K41" i="2"/>
  <c r="L41" i="2"/>
  <c r="M41" i="2"/>
  <c r="N41" i="2"/>
  <c r="O41" i="2"/>
  <c r="P41" i="2"/>
  <c r="J42" i="2"/>
  <c r="K42" i="2"/>
  <c r="L42" i="2"/>
  <c r="M42" i="2"/>
  <c r="N42" i="2"/>
  <c r="O42" i="2"/>
  <c r="P42" i="2"/>
  <c r="I42" i="2"/>
  <c r="I41" i="2"/>
  <c r="D41" i="2"/>
  <c r="E41" i="2"/>
  <c r="F41" i="2"/>
  <c r="D42" i="2"/>
  <c r="E42" i="2"/>
  <c r="F42" i="2"/>
  <c r="C41" i="2"/>
  <c r="Z20" i="2"/>
  <c r="Y20" i="2"/>
  <c r="X20" i="2"/>
  <c r="W20" i="2"/>
  <c r="V20" i="2"/>
  <c r="U20" i="2"/>
  <c r="T20" i="2"/>
  <c r="S20" i="2"/>
  <c r="Z19" i="2"/>
  <c r="Y19" i="2"/>
  <c r="X19" i="2"/>
  <c r="W19" i="2"/>
  <c r="V19" i="2"/>
  <c r="U19" i="2"/>
  <c r="T19" i="2"/>
  <c r="S19" i="2"/>
  <c r="J19" i="2"/>
  <c r="K19" i="2"/>
  <c r="L19" i="2"/>
  <c r="M19" i="2"/>
  <c r="N19" i="2"/>
  <c r="O19" i="2"/>
  <c r="P19" i="2"/>
  <c r="J20" i="2"/>
  <c r="K20" i="2"/>
  <c r="L20" i="2"/>
  <c r="M20" i="2"/>
  <c r="N20" i="2"/>
  <c r="O20" i="2"/>
  <c r="P20" i="2"/>
  <c r="I20" i="2"/>
  <c r="I19" i="2"/>
  <c r="D19" i="2"/>
  <c r="E19" i="2"/>
  <c r="F19" i="2"/>
  <c r="D20" i="2"/>
  <c r="E20" i="2"/>
  <c r="F20" i="2"/>
  <c r="C19" i="2"/>
  <c r="Z37" i="1"/>
  <c r="Y37" i="1"/>
  <c r="X37" i="1"/>
  <c r="W37" i="1"/>
  <c r="V37" i="1"/>
  <c r="U37" i="1"/>
  <c r="T37" i="1"/>
  <c r="S37" i="1"/>
  <c r="Z36" i="1"/>
  <c r="Y36" i="1"/>
  <c r="X36" i="1"/>
  <c r="W36" i="1"/>
  <c r="V36" i="1"/>
  <c r="U36" i="1"/>
  <c r="T36" i="1"/>
  <c r="S36" i="1"/>
  <c r="Z17" i="1"/>
  <c r="Y17" i="1"/>
  <c r="X17" i="1"/>
  <c r="W17" i="1"/>
  <c r="V17" i="1"/>
  <c r="U17" i="1"/>
  <c r="T17" i="1"/>
  <c r="S17" i="1"/>
  <c r="Z16" i="1"/>
  <c r="Y16" i="1"/>
  <c r="X16" i="1"/>
  <c r="W16" i="1"/>
  <c r="V16" i="1"/>
  <c r="U16" i="1"/>
  <c r="T16" i="1"/>
  <c r="S16" i="1"/>
  <c r="P37" i="1"/>
  <c r="O37" i="1"/>
  <c r="N37" i="1"/>
  <c r="M37" i="1"/>
  <c r="L37" i="1"/>
  <c r="K37" i="1"/>
  <c r="J37" i="1"/>
  <c r="I37" i="1"/>
  <c r="P36" i="1"/>
  <c r="O36" i="1"/>
  <c r="N36" i="1"/>
  <c r="M36" i="1"/>
  <c r="L36" i="1"/>
  <c r="K36" i="1"/>
  <c r="J36" i="1"/>
  <c r="I36" i="1"/>
  <c r="P17" i="1"/>
  <c r="O17" i="1"/>
  <c r="N17" i="1"/>
  <c r="M17" i="1"/>
  <c r="L17" i="1"/>
  <c r="K17" i="1"/>
  <c r="J17" i="1"/>
  <c r="I17" i="1"/>
  <c r="P16" i="1"/>
  <c r="O16" i="1"/>
  <c r="N16" i="1"/>
  <c r="M16" i="1"/>
  <c r="L16" i="1"/>
  <c r="K16" i="1"/>
  <c r="J16" i="1"/>
  <c r="I16" i="1"/>
  <c r="F37" i="1"/>
  <c r="E37" i="1"/>
  <c r="D37" i="1"/>
  <c r="C37" i="1"/>
  <c r="F36" i="1"/>
  <c r="E36" i="1"/>
  <c r="D36" i="1"/>
  <c r="C36" i="1"/>
  <c r="F17" i="1"/>
  <c r="E17" i="1"/>
  <c r="D17" i="1"/>
  <c r="C17" i="1"/>
  <c r="F16" i="1"/>
  <c r="E16" i="1"/>
  <c r="D16" i="1"/>
  <c r="C16" i="1"/>
</calcChain>
</file>

<file path=xl/sharedStrings.xml><?xml version="1.0" encoding="utf-8"?>
<sst xmlns="http://schemas.openxmlformats.org/spreadsheetml/2006/main" count="220" uniqueCount="35">
  <si>
    <t>Pretone</t>
  </si>
  <si>
    <t>Trial Block1</t>
  </si>
  <si>
    <t>Trial Block2</t>
  </si>
  <si>
    <t>Trial Block3</t>
  </si>
  <si>
    <t>Trial Block4</t>
  </si>
  <si>
    <t>Trial Block5</t>
  </si>
  <si>
    <t>Trial Block6</t>
  </si>
  <si>
    <t>Trial Block7</t>
  </si>
  <si>
    <t>Mean</t>
  </si>
  <si>
    <t>SEM</t>
  </si>
  <si>
    <t>Tone Habituation</t>
  </si>
  <si>
    <t>First Trial Block</t>
  </si>
  <si>
    <t>Last Trial Block</t>
  </si>
  <si>
    <t>Animals</t>
  </si>
  <si>
    <t>Rat1</t>
  </si>
  <si>
    <t>Rat2</t>
  </si>
  <si>
    <t>Rat3</t>
  </si>
  <si>
    <t>Rat4</t>
  </si>
  <si>
    <t>Rat5</t>
  </si>
  <si>
    <t>Rat6</t>
  </si>
  <si>
    <t>Rat7</t>
  </si>
  <si>
    <t>Rat8</t>
  </si>
  <si>
    <t>Rat9</t>
  </si>
  <si>
    <t>Rat10</t>
  </si>
  <si>
    <t>Rat11</t>
  </si>
  <si>
    <t>Rat12</t>
  </si>
  <si>
    <t>Rat13</t>
  </si>
  <si>
    <t>Rat14</t>
  </si>
  <si>
    <t>Rat15</t>
  </si>
  <si>
    <t>Conditioning</t>
  </si>
  <si>
    <t>Fear Recall and Extinction</t>
  </si>
  <si>
    <t>Extinction Recall</t>
  </si>
  <si>
    <t>Rat16</t>
  </si>
  <si>
    <t>Control</t>
  </si>
  <si>
    <t>CIS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</si>
</sst>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sz val="11"/>
      <color rgb="FF9C0006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</font>
    <font>
      <b/>
      <sz val="12"/>
      <color rgb="FF000000"/>
      <name val="Arial"/>
    </font>
    <font>
      <b/>
      <sz val="18"/>
      <color theme="1"/>
      <name val="Arial"/>
    </font>
    <font>
      <b/>
      <sz val="12"/>
      <color rgb="FFFF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18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2" borderId="0" xfId="0" applyFont="1" applyFill="1"/>
    <xf numFmtId="0" fontId="7" fillId="0" borderId="0" xfId="0" applyFont="1" applyAlignment="1"/>
    <xf numFmtId="0" fontId="3" fillId="0" borderId="0" xfId="0" applyFont="1" applyFill="1"/>
    <xf numFmtId="0" fontId="5" fillId="0" borderId="0" xfId="0" applyFont="1" applyAlignment="1"/>
    <xf numFmtId="0" fontId="10" fillId="0" borderId="0" xfId="0" applyFont="1"/>
    <xf numFmtId="0" fontId="3" fillId="0" borderId="0" xfId="143" applyFont="1" applyFill="1"/>
  </cellXfs>
  <cellStyles count="188">
    <cellStyle name="Bad" xfId="143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workbookViewId="0"/>
  </sheetViews>
  <sheetFormatPr baseColWidth="10" defaultColWidth="11" defaultRowHeight="15" x14ac:dyDescent="0"/>
  <cols>
    <col min="1" max="1" width="11" style="2"/>
    <col min="2" max="2" width="15.5" style="4" customWidth="1"/>
    <col min="3" max="3" width="11" style="2"/>
    <col min="4" max="4" width="16.33203125" style="2" customWidth="1"/>
    <col min="5" max="5" width="15.5" style="2" customWidth="1"/>
    <col min="6" max="6" width="16.1640625" style="2" customWidth="1"/>
    <col min="7" max="16384" width="11" style="2"/>
  </cols>
  <sheetData>
    <row r="1" spans="2:26" s="6" customFormat="1" ht="21">
      <c r="C1" s="7"/>
      <c r="D1" s="7" t="s">
        <v>29</v>
      </c>
      <c r="E1" s="7"/>
      <c r="F1" s="7"/>
      <c r="I1" s="7"/>
      <c r="J1" s="7"/>
      <c r="K1" s="7" t="s">
        <v>30</v>
      </c>
      <c r="L1" s="7"/>
      <c r="M1" s="7"/>
      <c r="N1" s="7"/>
      <c r="O1" s="7"/>
      <c r="P1" s="7"/>
      <c r="S1" s="7"/>
      <c r="T1" s="7"/>
      <c r="U1" s="7" t="s">
        <v>31</v>
      </c>
      <c r="V1" s="7"/>
      <c r="W1" s="7"/>
      <c r="X1" s="7"/>
      <c r="Y1" s="7"/>
      <c r="Z1" s="7"/>
    </row>
    <row r="3" spans="2:26">
      <c r="B3" s="4" t="s">
        <v>33</v>
      </c>
    </row>
    <row r="5" spans="2:26">
      <c r="B5" s="4" t="s">
        <v>13</v>
      </c>
      <c r="C5" s="5" t="s">
        <v>0</v>
      </c>
      <c r="D5" s="5" t="s">
        <v>10</v>
      </c>
      <c r="E5" s="5" t="s">
        <v>11</v>
      </c>
      <c r="F5" s="5" t="s">
        <v>12</v>
      </c>
      <c r="I5" s="8" t="s">
        <v>0</v>
      </c>
      <c r="J5" s="8" t="s">
        <v>1</v>
      </c>
      <c r="K5" s="8" t="s">
        <v>2</v>
      </c>
      <c r="L5" s="8" t="s">
        <v>3</v>
      </c>
      <c r="M5" s="8" t="s">
        <v>4</v>
      </c>
      <c r="N5" s="8" t="s">
        <v>5</v>
      </c>
      <c r="O5" s="8" t="s">
        <v>6</v>
      </c>
      <c r="P5" s="8" t="s">
        <v>7</v>
      </c>
      <c r="S5" s="8" t="s">
        <v>0</v>
      </c>
      <c r="T5" s="8" t="s">
        <v>1</v>
      </c>
      <c r="U5" s="8" t="s">
        <v>2</v>
      </c>
      <c r="V5" s="8" t="s">
        <v>3</v>
      </c>
      <c r="W5" s="8" t="s">
        <v>4</v>
      </c>
      <c r="X5" s="8" t="s">
        <v>5</v>
      </c>
      <c r="Y5" s="8" t="s">
        <v>6</v>
      </c>
      <c r="Z5" s="8" t="s">
        <v>7</v>
      </c>
    </row>
    <row r="7" spans="2:26">
      <c r="B7" s="4" t="s">
        <v>14</v>
      </c>
      <c r="C7" s="1">
        <v>0</v>
      </c>
      <c r="D7" s="1">
        <v>4.58</v>
      </c>
      <c r="E7" s="1">
        <v>11.175000000000001</v>
      </c>
      <c r="F7" s="1">
        <v>87.325000000000003</v>
      </c>
      <c r="I7" s="1">
        <v>7.55</v>
      </c>
      <c r="J7" s="1">
        <v>54.4</v>
      </c>
      <c r="K7" s="1">
        <v>39</v>
      </c>
      <c r="L7" s="1">
        <v>23.4</v>
      </c>
      <c r="M7" s="1">
        <v>10.75</v>
      </c>
      <c r="N7" s="1">
        <v>0</v>
      </c>
      <c r="O7" s="1">
        <v>31.65</v>
      </c>
      <c r="P7" s="1">
        <v>3.25</v>
      </c>
      <c r="S7" s="1">
        <v>9.8000000000000007</v>
      </c>
      <c r="T7" s="1">
        <v>25.05</v>
      </c>
      <c r="U7" s="1">
        <v>13.375</v>
      </c>
      <c r="V7" s="1">
        <v>13.824999999999999</v>
      </c>
      <c r="W7" s="1">
        <v>9.65</v>
      </c>
      <c r="X7" s="1">
        <v>0.375</v>
      </c>
      <c r="Y7" s="1">
        <v>0</v>
      </c>
      <c r="Z7" s="1">
        <v>2.85</v>
      </c>
    </row>
    <row r="8" spans="2:26">
      <c r="B8" s="4" t="s">
        <v>15</v>
      </c>
      <c r="C8" s="1">
        <v>6</v>
      </c>
      <c r="D8" s="1">
        <v>5.5</v>
      </c>
      <c r="E8" s="1">
        <v>7.65</v>
      </c>
      <c r="F8" s="1">
        <v>65.525000000000006</v>
      </c>
      <c r="I8" s="1">
        <v>1.05</v>
      </c>
      <c r="J8" s="1">
        <v>80.900000000000006</v>
      </c>
      <c r="K8" s="1">
        <v>89.15</v>
      </c>
      <c r="L8" s="1">
        <v>20.5</v>
      </c>
      <c r="M8" s="1">
        <v>30.524999999999999</v>
      </c>
      <c r="N8" s="1">
        <v>5.0750000000000002</v>
      </c>
      <c r="O8" s="1">
        <v>0</v>
      </c>
      <c r="P8" s="1">
        <v>1.55</v>
      </c>
      <c r="S8" s="1">
        <v>0</v>
      </c>
      <c r="T8" s="1">
        <v>17.925000000000001</v>
      </c>
      <c r="U8" s="1">
        <v>14.025</v>
      </c>
      <c r="V8" s="1">
        <v>7.5</v>
      </c>
      <c r="W8" s="1">
        <v>0</v>
      </c>
      <c r="X8" s="1">
        <v>1.6</v>
      </c>
      <c r="Y8" s="1">
        <v>1.45</v>
      </c>
      <c r="Z8" s="1">
        <v>0.5</v>
      </c>
    </row>
    <row r="9" spans="2:26">
      <c r="B9" s="4" t="s">
        <v>18</v>
      </c>
      <c r="C9" s="1">
        <v>0</v>
      </c>
      <c r="D9" s="1">
        <v>4.71</v>
      </c>
      <c r="E9" s="1">
        <v>12.725</v>
      </c>
      <c r="F9" s="1">
        <v>15.8</v>
      </c>
      <c r="I9" s="1">
        <v>1.55</v>
      </c>
      <c r="J9" s="1">
        <v>84.525000000000006</v>
      </c>
      <c r="K9" s="1">
        <v>82.724999999999994</v>
      </c>
      <c r="L9" s="1">
        <v>31.9</v>
      </c>
      <c r="M9" s="1">
        <v>14.275</v>
      </c>
      <c r="N9" s="1">
        <v>22.9</v>
      </c>
      <c r="O9" s="1">
        <v>10.75</v>
      </c>
      <c r="P9" s="1">
        <v>11.225</v>
      </c>
      <c r="S9" s="1">
        <v>2.4</v>
      </c>
      <c r="T9" s="1">
        <v>68.125</v>
      </c>
      <c r="U9" s="1">
        <v>72.900000000000006</v>
      </c>
      <c r="V9" s="1">
        <v>55.475000000000001</v>
      </c>
      <c r="W9" s="1">
        <v>16.774999999999999</v>
      </c>
      <c r="X9" s="1">
        <v>2.0249999999999999</v>
      </c>
      <c r="Y9" s="1">
        <v>0</v>
      </c>
      <c r="Z9" s="1">
        <v>5.125</v>
      </c>
    </row>
    <row r="10" spans="2:26">
      <c r="B10" s="4" t="s">
        <v>19</v>
      </c>
      <c r="C10" s="1">
        <v>3.5</v>
      </c>
      <c r="D10" s="1">
        <v>7.16</v>
      </c>
      <c r="E10" s="1">
        <v>5.75</v>
      </c>
      <c r="F10" s="1">
        <v>85.5</v>
      </c>
      <c r="I10" s="1">
        <v>7.55</v>
      </c>
      <c r="J10" s="1">
        <v>91.674999999999997</v>
      </c>
      <c r="K10" s="1">
        <v>92.5</v>
      </c>
      <c r="L10" s="1">
        <v>48.6</v>
      </c>
      <c r="M10" s="1">
        <v>7.875</v>
      </c>
      <c r="N10" s="1">
        <v>21.1</v>
      </c>
      <c r="O10" s="1">
        <v>14.6</v>
      </c>
      <c r="P10" s="1">
        <v>1.425</v>
      </c>
      <c r="S10" s="1">
        <v>1.55</v>
      </c>
      <c r="T10" s="1">
        <v>23.15</v>
      </c>
      <c r="U10" s="1">
        <v>6.375</v>
      </c>
      <c r="V10" s="1">
        <v>5.4249999999999998</v>
      </c>
      <c r="W10" s="1">
        <v>1.95</v>
      </c>
      <c r="X10" s="1">
        <v>0.875</v>
      </c>
      <c r="Y10" s="1">
        <v>5.6</v>
      </c>
      <c r="Z10" s="1">
        <v>4.25</v>
      </c>
    </row>
    <row r="11" spans="2:26">
      <c r="B11" s="4" t="s">
        <v>22</v>
      </c>
      <c r="C11" s="1">
        <v>0</v>
      </c>
      <c r="D11" s="1">
        <v>12.7</v>
      </c>
      <c r="E11" s="1">
        <v>6.7750000000000004</v>
      </c>
      <c r="F11" s="1">
        <v>70.25</v>
      </c>
      <c r="I11" s="1">
        <v>1.55</v>
      </c>
      <c r="J11" s="1">
        <v>54.05</v>
      </c>
      <c r="K11" s="1">
        <v>37.549999999999997</v>
      </c>
      <c r="L11" s="1">
        <v>5.1749999999999998</v>
      </c>
      <c r="M11" s="1">
        <v>40.325000000000003</v>
      </c>
      <c r="N11" s="1">
        <v>39.5</v>
      </c>
      <c r="O11" s="1">
        <v>0</v>
      </c>
      <c r="P11" s="1">
        <v>3.6749999999999998</v>
      </c>
      <c r="S11" s="1">
        <v>1.6</v>
      </c>
      <c r="T11" s="1">
        <v>10.525</v>
      </c>
      <c r="U11" s="1">
        <v>26.875</v>
      </c>
      <c r="V11" s="1">
        <v>0</v>
      </c>
      <c r="W11" s="1">
        <v>1.95</v>
      </c>
      <c r="X11" s="1">
        <v>0</v>
      </c>
      <c r="Y11" s="1">
        <v>0</v>
      </c>
      <c r="Z11" s="1">
        <v>2.3250000000000002</v>
      </c>
    </row>
    <row r="12" spans="2:26">
      <c r="B12" s="4" t="s">
        <v>23</v>
      </c>
      <c r="C12" s="1">
        <v>0</v>
      </c>
      <c r="D12" s="1">
        <v>8.93</v>
      </c>
      <c r="E12" s="1">
        <v>38.524999999999999</v>
      </c>
      <c r="F12" s="1">
        <v>67.400000000000006</v>
      </c>
      <c r="I12" s="1">
        <v>8.15</v>
      </c>
      <c r="J12" s="1">
        <v>77.825000000000003</v>
      </c>
      <c r="K12" s="1">
        <v>84.45</v>
      </c>
      <c r="L12" s="1">
        <v>13.7</v>
      </c>
      <c r="M12" s="1">
        <v>6.35</v>
      </c>
      <c r="N12" s="1">
        <v>5.25</v>
      </c>
      <c r="O12" s="1">
        <v>5.6749999999999998</v>
      </c>
      <c r="P12" s="1">
        <v>8.3149999999999995</v>
      </c>
      <c r="S12" s="1">
        <v>0</v>
      </c>
      <c r="T12" s="1">
        <v>58.85</v>
      </c>
      <c r="U12" s="1">
        <v>16.600000000000001</v>
      </c>
      <c r="V12" s="1">
        <v>30</v>
      </c>
      <c r="W12" s="1">
        <v>4.5</v>
      </c>
      <c r="X12" s="1">
        <v>14.75</v>
      </c>
      <c r="Y12" s="1">
        <v>35.299999999999997</v>
      </c>
      <c r="Z12" s="1">
        <v>25.425000000000001</v>
      </c>
    </row>
    <row r="13" spans="2:26">
      <c r="B13" s="4" t="s">
        <v>26</v>
      </c>
      <c r="C13" s="1">
        <v>0</v>
      </c>
      <c r="D13" s="1">
        <v>10.83</v>
      </c>
      <c r="E13" s="1">
        <v>37.375</v>
      </c>
      <c r="F13" s="1">
        <v>91.325000000000003</v>
      </c>
      <c r="G13" s="10"/>
      <c r="H13" s="10"/>
      <c r="I13" s="1">
        <v>1.55</v>
      </c>
      <c r="J13" s="1">
        <v>66.174999999999997</v>
      </c>
      <c r="K13" s="1">
        <v>12.25</v>
      </c>
      <c r="L13" s="1">
        <v>10.925000000000001</v>
      </c>
      <c r="M13" s="1">
        <v>1.075</v>
      </c>
      <c r="N13" s="1">
        <v>1.25</v>
      </c>
      <c r="O13" s="1">
        <v>6.93</v>
      </c>
      <c r="P13" s="1">
        <v>1.6</v>
      </c>
      <c r="Q13" s="10"/>
      <c r="R13" s="10"/>
      <c r="S13" s="1">
        <v>1.55</v>
      </c>
      <c r="T13" s="1">
        <v>6.3250000000000002</v>
      </c>
      <c r="U13" s="1">
        <v>0.875</v>
      </c>
      <c r="V13" s="1">
        <v>0.7</v>
      </c>
      <c r="W13" s="1">
        <v>1.575</v>
      </c>
      <c r="X13" s="1">
        <v>1.7749999999999999</v>
      </c>
      <c r="Y13" s="1">
        <v>1.85</v>
      </c>
      <c r="Z13" s="1">
        <v>3.4</v>
      </c>
    </row>
    <row r="14" spans="2:26">
      <c r="G14" s="10"/>
      <c r="H14" s="10"/>
      <c r="M14" s="10"/>
      <c r="N14" s="1"/>
      <c r="O14" s="1"/>
      <c r="P14" s="1"/>
      <c r="Q14" s="10"/>
      <c r="R14" s="10"/>
      <c r="W14" s="10"/>
      <c r="X14" s="1"/>
      <c r="Y14" s="1"/>
      <c r="Z14" s="1"/>
    </row>
    <row r="15" spans="2:26">
      <c r="G15" s="10"/>
      <c r="H15" s="10"/>
      <c r="M15" s="10"/>
      <c r="N15" s="10"/>
      <c r="O15" s="10"/>
      <c r="P15" s="10"/>
      <c r="Q15" s="10"/>
      <c r="R15" s="10"/>
      <c r="W15" s="10"/>
      <c r="X15" s="10"/>
      <c r="Y15" s="10"/>
      <c r="Z15" s="10"/>
    </row>
    <row r="16" spans="2:26">
      <c r="B16" s="4" t="s">
        <v>8</v>
      </c>
      <c r="C16" s="4">
        <f>AVERAGE(C7:C13)</f>
        <v>1.3571428571428572</v>
      </c>
      <c r="D16" s="4">
        <f t="shared" ref="D16:F16" si="0">AVERAGE(D7:D13)</f>
        <v>7.7728571428571422</v>
      </c>
      <c r="E16" s="4">
        <f t="shared" si="0"/>
        <v>17.139285714285712</v>
      </c>
      <c r="F16" s="4">
        <f t="shared" si="0"/>
        <v>69.017857142857153</v>
      </c>
      <c r="G16" s="10"/>
      <c r="H16" s="10"/>
      <c r="I16" s="4">
        <f>AVERAGE(I7:I13)</f>
        <v>4.1357142857142852</v>
      </c>
      <c r="J16" s="4">
        <f t="shared" ref="J16:P16" si="1">AVERAGE(J7:J13)</f>
        <v>72.792857142857144</v>
      </c>
      <c r="K16" s="4">
        <f t="shared" si="1"/>
        <v>62.517857142857146</v>
      </c>
      <c r="L16" s="4">
        <f t="shared" si="1"/>
        <v>22.028571428571432</v>
      </c>
      <c r="M16" s="4">
        <f t="shared" si="1"/>
        <v>15.882142857142856</v>
      </c>
      <c r="N16" s="4">
        <f t="shared" si="1"/>
        <v>13.582142857142857</v>
      </c>
      <c r="O16" s="4">
        <f t="shared" si="1"/>
        <v>9.9435714285714276</v>
      </c>
      <c r="P16" s="4">
        <f t="shared" si="1"/>
        <v>4.4342857142857142</v>
      </c>
      <c r="Q16" s="10"/>
      <c r="R16" s="10"/>
      <c r="S16" s="4">
        <f>AVERAGE(S7:S13)</f>
        <v>2.4142857142857146</v>
      </c>
      <c r="T16" s="4">
        <f t="shared" ref="T16:Z16" si="2">AVERAGE(T7:T13)</f>
        <v>29.99285714285714</v>
      </c>
      <c r="U16" s="4">
        <f t="shared" si="2"/>
        <v>21.574999999999999</v>
      </c>
      <c r="V16" s="4">
        <f t="shared" si="2"/>
        <v>16.132142857142856</v>
      </c>
      <c r="W16" s="4">
        <f t="shared" si="2"/>
        <v>5.2</v>
      </c>
      <c r="X16" s="4">
        <f t="shared" si="2"/>
        <v>3.0571428571428569</v>
      </c>
      <c r="Y16" s="4">
        <f t="shared" si="2"/>
        <v>6.3142857142857141</v>
      </c>
      <c r="Z16" s="4">
        <f t="shared" si="2"/>
        <v>6.2678571428571432</v>
      </c>
    </row>
    <row r="17" spans="2:26">
      <c r="B17" s="4" t="s">
        <v>9</v>
      </c>
      <c r="C17" s="4">
        <f>STDEV(C7:C13)/SQRT(7)</f>
        <v>0.91751661276179486</v>
      </c>
      <c r="D17" s="4">
        <f t="shared" ref="D17:F17" si="3">STDEV(D7:D13)/SQRT(7)</f>
        <v>1.1960126498091075</v>
      </c>
      <c r="E17" s="4">
        <f t="shared" si="3"/>
        <v>5.45342251956244</v>
      </c>
      <c r="F17" s="4">
        <f t="shared" si="3"/>
        <v>9.7013709670054205</v>
      </c>
      <c r="I17" s="4">
        <f>STDEV(I7:I13)/SQRT(7)</f>
        <v>1.2818194976242934</v>
      </c>
      <c r="J17" s="4">
        <f t="shared" ref="J17:P17" si="4">STDEV(J7:J13)/SQRT(7)</f>
        <v>5.6031764861276603</v>
      </c>
      <c r="K17" s="4">
        <f t="shared" si="4"/>
        <v>12.150728366231052</v>
      </c>
      <c r="L17" s="4">
        <f t="shared" si="4"/>
        <v>5.5300058893327053</v>
      </c>
      <c r="M17" s="4">
        <f t="shared" si="4"/>
        <v>5.3785639189222216</v>
      </c>
      <c r="N17" s="4">
        <f t="shared" si="4"/>
        <v>5.5494066453672559</v>
      </c>
      <c r="O17" s="4">
        <f t="shared" si="4"/>
        <v>4.1362314217352081</v>
      </c>
      <c r="P17" s="4">
        <f t="shared" si="4"/>
        <v>1.452099231068851</v>
      </c>
      <c r="S17" s="4">
        <f>STDEV(S7:S13)/SQRT(7)</f>
        <v>1.2758150656081206</v>
      </c>
      <c r="T17" s="4">
        <f t="shared" ref="T17:Z17" si="5">STDEV(T7:T13)/SQRT(7)</f>
        <v>9.0538726821298816</v>
      </c>
      <c r="U17" s="4">
        <f t="shared" si="5"/>
        <v>9.0906398093234984</v>
      </c>
      <c r="V17" s="4">
        <f t="shared" si="5"/>
        <v>7.611167614037913</v>
      </c>
      <c r="W17" s="4">
        <f t="shared" si="5"/>
        <v>2.2655744041969532</v>
      </c>
      <c r="X17" s="4">
        <f t="shared" si="5"/>
        <v>1.9691498217271746</v>
      </c>
      <c r="Y17" s="4">
        <f t="shared" si="5"/>
        <v>4.888966127507774</v>
      </c>
      <c r="Z17" s="4">
        <f t="shared" si="5"/>
        <v>3.2407180379293328</v>
      </c>
    </row>
    <row r="22" spans="2:26">
      <c r="B22" s="11" t="s">
        <v>34</v>
      </c>
      <c r="I22" s="10"/>
      <c r="J22" s="10"/>
      <c r="K22" s="10"/>
      <c r="L22" s="10"/>
    </row>
    <row r="23" spans="2:26">
      <c r="I23" s="10"/>
      <c r="J23" s="10"/>
      <c r="K23" s="10"/>
      <c r="L23" s="10"/>
    </row>
    <row r="24" spans="2:26">
      <c r="B24" s="4" t="s">
        <v>13</v>
      </c>
      <c r="C24" s="5" t="s">
        <v>0</v>
      </c>
      <c r="D24" s="5" t="s">
        <v>10</v>
      </c>
      <c r="E24" s="5" t="s">
        <v>11</v>
      </c>
      <c r="F24" s="5" t="s">
        <v>12</v>
      </c>
      <c r="I24" s="8" t="s">
        <v>0</v>
      </c>
      <c r="J24" s="8" t="s">
        <v>1</v>
      </c>
      <c r="K24" s="8" t="s">
        <v>2</v>
      </c>
      <c r="L24" s="8" t="s">
        <v>3</v>
      </c>
      <c r="M24" s="8" t="s">
        <v>4</v>
      </c>
      <c r="N24" s="8" t="s">
        <v>5</v>
      </c>
      <c r="O24" s="8" t="s">
        <v>6</v>
      </c>
      <c r="P24" s="8" t="s">
        <v>7</v>
      </c>
      <c r="S24" s="8" t="s">
        <v>0</v>
      </c>
      <c r="T24" s="8" t="s">
        <v>1</v>
      </c>
      <c r="U24" s="8" t="s">
        <v>2</v>
      </c>
      <c r="V24" s="8" t="s">
        <v>3</v>
      </c>
      <c r="W24" s="8" t="s">
        <v>4</v>
      </c>
      <c r="X24" s="8" t="s">
        <v>5</v>
      </c>
      <c r="Y24" s="8" t="s">
        <v>6</v>
      </c>
      <c r="Z24" s="8" t="s">
        <v>7</v>
      </c>
    </row>
    <row r="25" spans="2:26">
      <c r="O25" s="10"/>
      <c r="P25" s="10"/>
      <c r="Y25" s="10"/>
      <c r="Z25" s="10"/>
    </row>
    <row r="26" spans="2:26">
      <c r="B26" s="4" t="s">
        <v>16</v>
      </c>
      <c r="C26" s="1">
        <v>0</v>
      </c>
      <c r="D26" s="1">
        <v>15.44</v>
      </c>
      <c r="E26" s="1">
        <v>0.7</v>
      </c>
      <c r="F26" s="1">
        <v>73.650000000000006</v>
      </c>
      <c r="I26" s="1">
        <v>15.6</v>
      </c>
      <c r="J26" s="1">
        <v>89.9</v>
      </c>
      <c r="K26" s="1">
        <v>88.25</v>
      </c>
      <c r="L26" s="1">
        <v>43.9</v>
      </c>
      <c r="M26" s="1">
        <v>45.424999999999997</v>
      </c>
      <c r="N26" s="1">
        <v>11.725</v>
      </c>
      <c r="O26" s="1">
        <v>16.05</v>
      </c>
      <c r="P26" s="1">
        <v>2.4</v>
      </c>
      <c r="S26" s="1">
        <v>0</v>
      </c>
      <c r="T26" s="1">
        <v>17.100000000000001</v>
      </c>
      <c r="U26" s="1">
        <v>18.7</v>
      </c>
      <c r="V26" s="1">
        <v>16.8</v>
      </c>
      <c r="W26" s="1">
        <v>6.5</v>
      </c>
      <c r="X26" s="1">
        <v>4.45</v>
      </c>
      <c r="Y26" s="1">
        <v>8.375</v>
      </c>
      <c r="Z26" s="1">
        <v>1.075</v>
      </c>
    </row>
    <row r="27" spans="2:26">
      <c r="B27" s="4" t="s">
        <v>17</v>
      </c>
      <c r="C27" s="1">
        <v>0</v>
      </c>
      <c r="D27" s="1">
        <v>3.23</v>
      </c>
      <c r="E27" s="1">
        <v>7.5750000000000002</v>
      </c>
      <c r="F27" s="1">
        <v>46.2</v>
      </c>
      <c r="I27" s="1">
        <v>2.35</v>
      </c>
      <c r="J27" s="1">
        <v>84.474999999999994</v>
      </c>
      <c r="K27" s="1">
        <v>93.4</v>
      </c>
      <c r="L27" s="1">
        <v>47.9</v>
      </c>
      <c r="M27" s="1">
        <v>37.950000000000003</v>
      </c>
      <c r="N27" s="1">
        <v>0</v>
      </c>
      <c r="O27" s="1">
        <v>14.324999999999999</v>
      </c>
      <c r="P27" s="1">
        <v>17.149999999999999</v>
      </c>
      <c r="S27" s="1">
        <v>5.45</v>
      </c>
      <c r="T27" s="1">
        <v>40.15</v>
      </c>
      <c r="U27" s="1">
        <v>28.55</v>
      </c>
      <c r="V27" s="1">
        <v>15.525</v>
      </c>
      <c r="W27" s="1">
        <v>8.2750000000000004</v>
      </c>
      <c r="X27" s="1">
        <v>5.125</v>
      </c>
      <c r="Y27" s="1">
        <v>4.25</v>
      </c>
      <c r="Z27" s="1">
        <v>1.75</v>
      </c>
    </row>
    <row r="28" spans="2:26">
      <c r="B28" s="4" t="s">
        <v>20</v>
      </c>
      <c r="C28" s="1">
        <v>1.55</v>
      </c>
      <c r="D28" s="1">
        <v>18.78</v>
      </c>
      <c r="E28" s="1">
        <v>75.2</v>
      </c>
      <c r="F28" s="1">
        <v>98.45</v>
      </c>
      <c r="I28" s="1">
        <v>6.55</v>
      </c>
      <c r="J28" s="1">
        <v>87.174999999999997</v>
      </c>
      <c r="K28" s="1">
        <v>100</v>
      </c>
      <c r="L28" s="1">
        <v>54.5</v>
      </c>
      <c r="M28" s="1">
        <v>60.6</v>
      </c>
      <c r="N28" s="1">
        <v>73.599999999999994</v>
      </c>
      <c r="O28" s="1">
        <v>20.225000000000001</v>
      </c>
      <c r="P28" s="1">
        <v>1.175</v>
      </c>
      <c r="S28" s="1">
        <v>3.1</v>
      </c>
      <c r="T28" s="1">
        <v>87.1</v>
      </c>
      <c r="U28" s="1">
        <v>65.825000000000003</v>
      </c>
      <c r="V28" s="1">
        <v>60</v>
      </c>
      <c r="W28" s="1">
        <v>90</v>
      </c>
      <c r="X28" s="1">
        <v>42.024999999999999</v>
      </c>
      <c r="Y28" s="1">
        <v>14.525</v>
      </c>
      <c r="Z28" s="1">
        <v>4.625</v>
      </c>
    </row>
    <row r="29" spans="2:26">
      <c r="B29" s="4" t="s">
        <v>21</v>
      </c>
      <c r="C29" s="1">
        <v>1.6</v>
      </c>
      <c r="D29" s="1">
        <v>1.34</v>
      </c>
      <c r="E29" s="1">
        <v>0</v>
      </c>
      <c r="F29" s="1">
        <v>72.974999999999994</v>
      </c>
      <c r="I29" s="1">
        <v>23.35</v>
      </c>
      <c r="J29" s="1">
        <v>88.4</v>
      </c>
      <c r="K29" s="1">
        <v>88.25</v>
      </c>
      <c r="L29" s="1">
        <v>53.9</v>
      </c>
      <c r="M29" s="1">
        <v>25.425000000000001</v>
      </c>
      <c r="N29" s="1">
        <v>11.725</v>
      </c>
      <c r="O29" s="1">
        <v>16.05</v>
      </c>
      <c r="P29" s="1">
        <v>2.4</v>
      </c>
      <c r="S29" s="1">
        <v>15.6</v>
      </c>
      <c r="T29" s="1">
        <v>19.824999999999999</v>
      </c>
      <c r="U29" s="1">
        <v>6.8</v>
      </c>
      <c r="V29" s="1">
        <v>0</v>
      </c>
      <c r="W29" s="1">
        <v>2.375</v>
      </c>
      <c r="X29" s="1">
        <v>10.15</v>
      </c>
      <c r="Y29" s="1">
        <v>1.7250000000000001</v>
      </c>
      <c r="Z29" s="1">
        <v>3.4249999999999998</v>
      </c>
    </row>
    <row r="30" spans="2:26">
      <c r="B30" s="4" t="s">
        <v>24</v>
      </c>
      <c r="C30" s="1">
        <v>1.55</v>
      </c>
      <c r="D30" s="1">
        <v>17.21</v>
      </c>
      <c r="E30" s="1">
        <v>30.2</v>
      </c>
      <c r="F30" s="1">
        <v>92.15</v>
      </c>
      <c r="I30" s="1">
        <v>1.55</v>
      </c>
      <c r="J30" s="1">
        <v>87.174999999999997</v>
      </c>
      <c r="K30" s="1">
        <v>100</v>
      </c>
      <c r="L30" s="1">
        <v>82.444999999999993</v>
      </c>
      <c r="M30" s="1">
        <v>60.6</v>
      </c>
      <c r="N30" s="1">
        <v>73.599999999999994</v>
      </c>
      <c r="O30" s="1">
        <v>20.225000000000001</v>
      </c>
      <c r="P30" s="1">
        <v>1.175</v>
      </c>
      <c r="S30" s="1">
        <v>0</v>
      </c>
      <c r="T30" s="1">
        <v>18.8</v>
      </c>
      <c r="U30" s="1">
        <v>21.8</v>
      </c>
      <c r="V30" s="1">
        <v>0</v>
      </c>
      <c r="W30" s="1">
        <v>1.95</v>
      </c>
      <c r="X30" s="1">
        <v>1.575</v>
      </c>
      <c r="Y30" s="1">
        <v>0</v>
      </c>
      <c r="Z30" s="1">
        <v>0</v>
      </c>
    </row>
    <row r="31" spans="2:26">
      <c r="B31" s="4" t="s">
        <v>25</v>
      </c>
      <c r="C31" s="1">
        <v>1.6</v>
      </c>
      <c r="D31" s="1">
        <v>2.5099999999999998</v>
      </c>
      <c r="E31" s="1">
        <v>0</v>
      </c>
      <c r="F31" s="1">
        <v>71.900000000000006</v>
      </c>
      <c r="I31" s="1">
        <v>1.4</v>
      </c>
      <c r="J31" s="1">
        <v>87.9</v>
      </c>
      <c r="K31" s="1">
        <v>82.224999999999994</v>
      </c>
      <c r="L31" s="1">
        <v>36.844999999999999</v>
      </c>
      <c r="M31" s="1">
        <v>14.65</v>
      </c>
      <c r="N31" s="1">
        <v>8.67</v>
      </c>
      <c r="O31" s="1">
        <v>22.35</v>
      </c>
      <c r="P31" s="1">
        <v>17.574999999999999</v>
      </c>
      <c r="S31" s="1">
        <v>1.55</v>
      </c>
      <c r="T31" s="1">
        <v>8.9250000000000007</v>
      </c>
      <c r="U31" s="1">
        <v>3.9750000000000001</v>
      </c>
      <c r="V31" s="1">
        <v>30.125</v>
      </c>
      <c r="W31" s="1">
        <v>0.97499999999999998</v>
      </c>
      <c r="X31" s="1">
        <v>1.575</v>
      </c>
      <c r="Y31" s="1">
        <v>4.2</v>
      </c>
      <c r="Z31" s="1">
        <v>3.65</v>
      </c>
    </row>
    <row r="32" spans="2:26">
      <c r="B32" s="4" t="s">
        <v>27</v>
      </c>
      <c r="C32" s="1">
        <v>0</v>
      </c>
      <c r="D32" s="1">
        <v>12.7</v>
      </c>
      <c r="E32" s="1">
        <v>10.125</v>
      </c>
      <c r="F32" s="1">
        <v>76.55</v>
      </c>
      <c r="I32" s="1">
        <v>27.8</v>
      </c>
      <c r="J32" s="1">
        <v>87.174999999999997</v>
      </c>
      <c r="K32" s="1">
        <v>100</v>
      </c>
      <c r="L32" s="1">
        <v>54.5</v>
      </c>
      <c r="M32" s="1">
        <v>60.6</v>
      </c>
      <c r="N32" s="1">
        <v>73.599999999999994</v>
      </c>
      <c r="O32" s="1">
        <v>20.225000000000001</v>
      </c>
      <c r="P32" s="1">
        <v>1.175</v>
      </c>
      <c r="S32" s="1">
        <v>0</v>
      </c>
      <c r="T32" s="1">
        <v>19.824999999999999</v>
      </c>
      <c r="U32" s="1">
        <v>6.8</v>
      </c>
      <c r="V32" s="1">
        <v>15.25</v>
      </c>
      <c r="W32" s="1">
        <v>2.375</v>
      </c>
      <c r="X32" s="1">
        <v>10.15</v>
      </c>
      <c r="Y32" s="1">
        <v>1.7250000000000001</v>
      </c>
      <c r="Z32" s="1">
        <v>3.4249999999999998</v>
      </c>
    </row>
    <row r="33" spans="2:26">
      <c r="B33" s="4" t="s">
        <v>28</v>
      </c>
      <c r="C33" s="1">
        <v>0</v>
      </c>
      <c r="D33" s="1">
        <v>7.43</v>
      </c>
      <c r="E33" s="1">
        <v>35.575000000000003</v>
      </c>
      <c r="F33" s="1">
        <v>77.400000000000006</v>
      </c>
      <c r="I33" s="1">
        <v>8.26</v>
      </c>
      <c r="J33" s="1">
        <v>5.875</v>
      </c>
      <c r="K33" s="1">
        <v>38.35</v>
      </c>
      <c r="L33" s="1">
        <v>12.425000000000001</v>
      </c>
      <c r="M33" s="1">
        <v>9.9499999999999993</v>
      </c>
      <c r="N33" s="1">
        <v>4.1500000000000004</v>
      </c>
      <c r="O33" s="1">
        <v>1.4</v>
      </c>
      <c r="P33" s="1">
        <v>1.55</v>
      </c>
      <c r="S33" s="1">
        <v>4.8499999999999996</v>
      </c>
      <c r="T33" s="1">
        <v>40.15</v>
      </c>
      <c r="U33" s="1">
        <v>28.55</v>
      </c>
      <c r="V33" s="1">
        <v>20.524999999999999</v>
      </c>
      <c r="W33" s="1">
        <v>8.2750000000000004</v>
      </c>
      <c r="X33" s="1">
        <v>9.125</v>
      </c>
      <c r="Y33" s="1">
        <v>4.25</v>
      </c>
      <c r="Z33" s="1">
        <v>1.75</v>
      </c>
    </row>
    <row r="34" spans="2:26">
      <c r="O34" s="10"/>
      <c r="P34" s="10"/>
      <c r="Y34" s="10"/>
      <c r="Z34" s="10"/>
    </row>
    <row r="35" spans="2:26">
      <c r="O35" s="10"/>
      <c r="P35" s="10"/>
      <c r="Y35" s="10"/>
      <c r="Z35" s="10"/>
    </row>
    <row r="36" spans="2:26">
      <c r="B36" s="4" t="s">
        <v>8</v>
      </c>
      <c r="C36" s="4">
        <f>AVERAGE(C26:C33)</f>
        <v>0.78750000000000009</v>
      </c>
      <c r="D36" s="4">
        <f t="shared" ref="D36:F36" si="6">AVERAGE(D26:D33)</f>
        <v>9.8300000000000018</v>
      </c>
      <c r="E36" s="4">
        <f t="shared" si="6"/>
        <v>19.921875</v>
      </c>
      <c r="F36" s="4">
        <f t="shared" si="6"/>
        <v>76.159374999999983</v>
      </c>
      <c r="I36" s="4">
        <f>AVERAGE(I26:I33)</f>
        <v>10.8575</v>
      </c>
      <c r="J36" s="4">
        <f t="shared" ref="J36:P36" si="7">AVERAGE(J26:J33)</f>
        <v>77.259375000000006</v>
      </c>
      <c r="K36" s="4">
        <f t="shared" si="7"/>
        <v>86.309375000000003</v>
      </c>
      <c r="L36" s="4">
        <f t="shared" si="7"/>
        <v>48.301875000000003</v>
      </c>
      <c r="M36" s="4">
        <f t="shared" si="7"/>
        <v>39.4</v>
      </c>
      <c r="N36" s="4">
        <f t="shared" si="7"/>
        <v>32.133749999999992</v>
      </c>
      <c r="O36" s="4">
        <f t="shared" si="7"/>
        <v>16.356249999999999</v>
      </c>
      <c r="P36" s="4">
        <f t="shared" si="7"/>
        <v>5.5749999999999993</v>
      </c>
      <c r="S36" s="4">
        <f>AVERAGE(S26:S33)</f>
        <v>3.8187499999999996</v>
      </c>
      <c r="T36" s="4">
        <f t="shared" ref="T36:Z36" si="8">AVERAGE(T26:T33)</f>
        <v>31.484375</v>
      </c>
      <c r="U36" s="4">
        <f t="shared" si="8"/>
        <v>22.625000000000004</v>
      </c>
      <c r="V36" s="4">
        <f t="shared" si="8"/>
        <v>19.778124999999999</v>
      </c>
      <c r="W36" s="4">
        <f t="shared" si="8"/>
        <v>15.090625000000001</v>
      </c>
      <c r="X36" s="4">
        <f t="shared" si="8"/>
        <v>10.521875</v>
      </c>
      <c r="Y36" s="4">
        <f t="shared" si="8"/>
        <v>4.8812500000000005</v>
      </c>
      <c r="Z36" s="4">
        <f t="shared" si="8"/>
        <v>2.4624999999999999</v>
      </c>
    </row>
    <row r="37" spans="2:26">
      <c r="B37" s="4" t="s">
        <v>9</v>
      </c>
      <c r="C37" s="4">
        <f>STDEV(C26:C33)/SQRT(8)</f>
        <v>0.29772200600080406</v>
      </c>
      <c r="D37" s="4">
        <f t="shared" ref="D37:F37" si="9">STDEV(D26:D33)/SQRT(8)</f>
        <v>2.4973500240969702</v>
      </c>
      <c r="E37" s="4">
        <f t="shared" si="9"/>
        <v>9.2755420007933846</v>
      </c>
      <c r="F37" s="4">
        <f t="shared" si="9"/>
        <v>5.487660544145216</v>
      </c>
      <c r="I37" s="4">
        <f>STDEV(I26:I33)/SQRT(8)</f>
        <v>3.6335616873412624</v>
      </c>
      <c r="J37" s="4">
        <f t="shared" ref="J37:P37" si="10">STDEV(J26:J33)/SQRT(8)</f>
        <v>10.211928355984865</v>
      </c>
      <c r="K37" s="4">
        <f t="shared" si="10"/>
        <v>7.2418580166613369</v>
      </c>
      <c r="L37" s="4">
        <f t="shared" si="10"/>
        <v>6.9589018618434215</v>
      </c>
      <c r="M37" s="4">
        <f t="shared" si="10"/>
        <v>7.3943616912772523</v>
      </c>
      <c r="N37" s="4">
        <f t="shared" si="10"/>
        <v>12.216499043667488</v>
      </c>
      <c r="O37" s="4">
        <f t="shared" si="10"/>
        <v>2.3483645049724045</v>
      </c>
      <c r="P37" s="4">
        <f t="shared" si="10"/>
        <v>2.5788372933774411</v>
      </c>
      <c r="S37" s="4">
        <f>STDEV(S26:S33)/SQRT(8)</f>
        <v>1.8513252372094351</v>
      </c>
      <c r="T37" s="4">
        <f t="shared" ref="T37:Z37" si="11">STDEV(T26:T33)/SQRT(8)</f>
        <v>8.855884768530025</v>
      </c>
      <c r="U37" s="4">
        <f t="shared" si="11"/>
        <v>7.0726097047493193</v>
      </c>
      <c r="V37" s="4">
        <f t="shared" si="11"/>
        <v>6.7549261744868723</v>
      </c>
      <c r="W37" s="4">
        <f t="shared" si="11"/>
        <v>10.751594501244751</v>
      </c>
      <c r="X37" s="4">
        <f t="shared" si="11"/>
        <v>4.6689739559499879</v>
      </c>
      <c r="Y37" s="4">
        <f t="shared" si="11"/>
        <v>1.6378322318365992</v>
      </c>
      <c r="Z37" s="4">
        <f t="shared" si="11"/>
        <v>0.55006087325469166</v>
      </c>
    </row>
    <row r="38" spans="2:26" s="4" customFormat="1"/>
    <row r="39" spans="2:26" s="4" customFormat="1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2"/>
  <sheetViews>
    <sheetView workbookViewId="0"/>
  </sheetViews>
  <sheetFormatPr baseColWidth="10" defaultColWidth="8.83203125" defaultRowHeight="15" x14ac:dyDescent="0"/>
  <cols>
    <col min="1" max="1" width="8.83203125" style="2"/>
    <col min="2" max="2" width="11" style="2" customWidth="1"/>
    <col min="3" max="3" width="8.83203125" style="2"/>
    <col min="4" max="4" width="16.6640625" style="2" customWidth="1"/>
    <col min="5" max="5" width="15" style="2" customWidth="1"/>
    <col min="6" max="6" width="14.33203125" style="2" customWidth="1"/>
    <col min="7" max="9" width="8.83203125" style="2"/>
    <col min="10" max="10" width="13.5" style="2" customWidth="1"/>
    <col min="11" max="11" width="11.1640625" style="2" customWidth="1"/>
    <col min="12" max="12" width="11.83203125" style="2" customWidth="1"/>
    <col min="13" max="13" width="14.6640625" style="2" customWidth="1"/>
    <col min="14" max="14" width="12" style="2" customWidth="1"/>
    <col min="15" max="15" width="11.83203125" style="2" customWidth="1"/>
    <col min="16" max="16" width="12.1640625" style="2" customWidth="1"/>
    <col min="17" max="19" width="8.83203125" style="2"/>
    <col min="20" max="20" width="14.83203125" style="2" customWidth="1"/>
    <col min="21" max="21" width="13.6640625" style="2" customWidth="1"/>
    <col min="22" max="22" width="12.5" style="2" customWidth="1"/>
    <col min="23" max="23" width="12.1640625" style="2" customWidth="1"/>
    <col min="24" max="24" width="13.1640625" style="2" customWidth="1"/>
    <col min="25" max="25" width="12.83203125" style="2" customWidth="1"/>
    <col min="26" max="26" width="11.33203125" style="2" customWidth="1"/>
    <col min="27" max="16384" width="8.83203125" style="2"/>
  </cols>
  <sheetData>
    <row r="1" spans="2:26" s="6" customFormat="1" ht="21">
      <c r="C1" s="7"/>
      <c r="D1" s="7" t="s">
        <v>29</v>
      </c>
      <c r="E1" s="7"/>
      <c r="F1" s="7"/>
      <c r="I1" s="7"/>
      <c r="J1" s="7"/>
      <c r="K1" s="7" t="s">
        <v>30</v>
      </c>
      <c r="L1" s="7"/>
      <c r="M1" s="7"/>
      <c r="N1" s="7"/>
      <c r="O1" s="7"/>
      <c r="P1" s="7"/>
      <c r="S1" s="7"/>
      <c r="T1" s="7"/>
      <c r="U1" s="7" t="s">
        <v>31</v>
      </c>
      <c r="V1" s="7"/>
      <c r="W1" s="7"/>
      <c r="X1" s="7"/>
      <c r="Y1" s="7"/>
      <c r="Z1" s="7"/>
    </row>
    <row r="2" spans="2:26">
      <c r="B2" s="4"/>
    </row>
    <row r="3" spans="2:26">
      <c r="B3" s="4" t="s">
        <v>33</v>
      </c>
    </row>
    <row r="4" spans="2:26">
      <c r="B4" s="4"/>
    </row>
    <row r="5" spans="2:26">
      <c r="B5" s="4" t="s">
        <v>13</v>
      </c>
      <c r="C5" s="5" t="s">
        <v>0</v>
      </c>
      <c r="D5" s="5" t="s">
        <v>10</v>
      </c>
      <c r="E5" s="5" t="s">
        <v>11</v>
      </c>
      <c r="F5" s="5" t="s">
        <v>12</v>
      </c>
      <c r="I5" s="8" t="s">
        <v>0</v>
      </c>
      <c r="J5" s="8" t="s">
        <v>1</v>
      </c>
      <c r="K5" s="8" t="s">
        <v>2</v>
      </c>
      <c r="L5" s="8" t="s">
        <v>3</v>
      </c>
      <c r="M5" s="8" t="s">
        <v>4</v>
      </c>
      <c r="N5" s="8" t="s">
        <v>5</v>
      </c>
      <c r="O5" s="8" t="s">
        <v>6</v>
      </c>
      <c r="P5" s="8" t="s">
        <v>7</v>
      </c>
      <c r="S5" s="8" t="s">
        <v>0</v>
      </c>
      <c r="T5" s="8" t="s">
        <v>1</v>
      </c>
      <c r="U5" s="8" t="s">
        <v>2</v>
      </c>
      <c r="V5" s="8" t="s">
        <v>3</v>
      </c>
      <c r="W5" s="8" t="s">
        <v>4</v>
      </c>
      <c r="X5" s="8" t="s">
        <v>5</v>
      </c>
      <c r="Y5" s="8" t="s">
        <v>6</v>
      </c>
      <c r="Z5" s="8" t="s">
        <v>7</v>
      </c>
    </row>
    <row r="6" spans="2:26">
      <c r="B6" s="4"/>
    </row>
    <row r="7" spans="2:26">
      <c r="B7" s="4" t="s">
        <v>14</v>
      </c>
      <c r="C7" s="2">
        <v>0</v>
      </c>
      <c r="D7" s="2">
        <v>9.9</v>
      </c>
      <c r="E7" s="2">
        <v>52</v>
      </c>
      <c r="F7" s="2">
        <v>55.5</v>
      </c>
      <c r="I7" s="2">
        <v>3.5</v>
      </c>
      <c r="J7" s="9">
        <v>46.25</v>
      </c>
      <c r="K7" s="9">
        <v>77.25</v>
      </c>
      <c r="L7" s="9">
        <v>48.5</v>
      </c>
      <c r="M7" s="9">
        <v>92.75</v>
      </c>
      <c r="N7" s="9">
        <v>76.25</v>
      </c>
      <c r="O7" s="9">
        <v>38</v>
      </c>
      <c r="P7" s="9">
        <v>14</v>
      </c>
      <c r="S7" s="2">
        <v>1</v>
      </c>
      <c r="T7" s="9">
        <v>8</v>
      </c>
      <c r="U7" s="9">
        <v>5.25</v>
      </c>
      <c r="V7" s="9">
        <v>8.25</v>
      </c>
      <c r="W7" s="9">
        <v>2.25</v>
      </c>
      <c r="X7" s="9">
        <v>5</v>
      </c>
      <c r="Y7" s="9">
        <v>7</v>
      </c>
      <c r="Z7" s="9">
        <v>4.5</v>
      </c>
    </row>
    <row r="8" spans="2:26">
      <c r="B8" s="4" t="s">
        <v>16</v>
      </c>
      <c r="C8" s="2">
        <v>18.5</v>
      </c>
      <c r="D8" s="2">
        <v>8.1999999999999993</v>
      </c>
      <c r="E8" s="2">
        <v>63.25</v>
      </c>
      <c r="F8" s="2">
        <v>43.5</v>
      </c>
      <c r="I8" s="2">
        <v>2</v>
      </c>
      <c r="J8" s="9">
        <v>59.499999999999993</v>
      </c>
      <c r="K8" s="9">
        <v>69.75</v>
      </c>
      <c r="L8" s="9">
        <v>69.5</v>
      </c>
      <c r="M8" s="9">
        <v>71</v>
      </c>
      <c r="N8" s="9">
        <v>50.25</v>
      </c>
      <c r="O8" s="9">
        <v>62</v>
      </c>
      <c r="P8" s="9">
        <v>0</v>
      </c>
      <c r="S8" s="2">
        <v>0</v>
      </c>
      <c r="T8" s="9">
        <v>32</v>
      </c>
      <c r="U8" s="9">
        <v>10.5</v>
      </c>
      <c r="V8" s="9">
        <v>1</v>
      </c>
      <c r="W8" s="9">
        <v>4.75</v>
      </c>
      <c r="X8" s="9">
        <v>4</v>
      </c>
      <c r="Y8" s="9">
        <v>11.75</v>
      </c>
      <c r="Z8" s="9">
        <v>0</v>
      </c>
    </row>
    <row r="9" spans="2:26">
      <c r="B9" s="4" t="s">
        <v>18</v>
      </c>
      <c r="C9" s="2">
        <v>7</v>
      </c>
      <c r="D9" s="2">
        <v>35</v>
      </c>
      <c r="E9" s="2">
        <v>13.75</v>
      </c>
      <c r="F9" s="2">
        <v>43.75</v>
      </c>
      <c r="I9" s="2">
        <v>0.5</v>
      </c>
      <c r="J9" s="9">
        <v>43.75</v>
      </c>
      <c r="K9" s="9">
        <v>35</v>
      </c>
      <c r="L9" s="9">
        <v>6.75</v>
      </c>
      <c r="M9" s="9">
        <v>27.5</v>
      </c>
      <c r="N9" s="9">
        <v>29.5</v>
      </c>
      <c r="O9" s="9">
        <v>4.75</v>
      </c>
      <c r="P9" s="9">
        <v>1.5</v>
      </c>
      <c r="S9" s="2">
        <v>5.5</v>
      </c>
      <c r="T9" s="9">
        <v>0.75000000000000011</v>
      </c>
      <c r="U9" s="9">
        <v>2.75</v>
      </c>
      <c r="V9" s="9">
        <v>6.25</v>
      </c>
      <c r="W9" s="9">
        <v>6.25</v>
      </c>
      <c r="X9" s="9">
        <v>3.25</v>
      </c>
      <c r="Y9" s="9">
        <v>12.249999999999998</v>
      </c>
      <c r="Z9" s="9">
        <v>6.5</v>
      </c>
    </row>
    <row r="10" spans="2:26">
      <c r="B10" s="4" t="s">
        <v>19</v>
      </c>
      <c r="C10" s="2">
        <v>2</v>
      </c>
      <c r="D10" s="2">
        <v>37.299999999999997</v>
      </c>
      <c r="E10" s="2">
        <v>43.5</v>
      </c>
      <c r="F10" s="2">
        <v>58.25</v>
      </c>
      <c r="I10" s="2">
        <v>0</v>
      </c>
      <c r="J10" s="9">
        <v>23.75</v>
      </c>
      <c r="K10" s="9">
        <v>20</v>
      </c>
      <c r="L10" s="9">
        <v>13.5</v>
      </c>
      <c r="M10" s="9">
        <v>43</v>
      </c>
      <c r="N10" s="9">
        <v>52.75</v>
      </c>
      <c r="O10" s="9">
        <v>43.75</v>
      </c>
      <c r="P10" s="9">
        <v>16.5</v>
      </c>
      <c r="S10" s="2">
        <v>4</v>
      </c>
      <c r="T10" s="9">
        <v>13.75</v>
      </c>
      <c r="U10" s="9">
        <v>4</v>
      </c>
      <c r="V10" s="9">
        <v>2.5</v>
      </c>
      <c r="W10" s="9">
        <v>5</v>
      </c>
      <c r="X10" s="9">
        <v>2.5</v>
      </c>
      <c r="Y10" s="9">
        <v>3.75</v>
      </c>
      <c r="Z10" s="9">
        <v>3</v>
      </c>
    </row>
    <row r="11" spans="2:26">
      <c r="B11" s="4" t="s">
        <v>21</v>
      </c>
      <c r="C11" s="2">
        <v>4</v>
      </c>
      <c r="D11" s="2">
        <v>9.6</v>
      </c>
      <c r="E11" s="2">
        <v>23.25</v>
      </c>
      <c r="F11" s="2">
        <v>50.75</v>
      </c>
      <c r="G11" s="10"/>
      <c r="H11" s="10"/>
      <c r="I11" s="2">
        <v>4.5</v>
      </c>
      <c r="J11" s="9">
        <v>28.5</v>
      </c>
      <c r="K11" s="9">
        <v>15.75</v>
      </c>
      <c r="L11" s="9">
        <v>7.5</v>
      </c>
      <c r="M11" s="9">
        <v>7.5</v>
      </c>
      <c r="N11" s="9">
        <v>15.5</v>
      </c>
      <c r="O11" s="9">
        <v>52.75</v>
      </c>
      <c r="P11" s="9">
        <v>21.5</v>
      </c>
      <c r="Q11" s="10"/>
      <c r="R11" s="10"/>
      <c r="S11" s="2">
        <v>0</v>
      </c>
      <c r="T11" s="9">
        <v>4.25</v>
      </c>
      <c r="U11" s="9">
        <v>4</v>
      </c>
      <c r="V11" s="9">
        <v>11</v>
      </c>
      <c r="W11" s="9">
        <v>11.75</v>
      </c>
      <c r="X11" s="9">
        <v>8</v>
      </c>
      <c r="Y11" s="9">
        <v>17</v>
      </c>
      <c r="Z11" s="9">
        <v>0</v>
      </c>
    </row>
    <row r="12" spans="2:26">
      <c r="B12" s="4" t="s">
        <v>22</v>
      </c>
      <c r="C12" s="2">
        <v>0</v>
      </c>
      <c r="D12" s="2">
        <v>7.7</v>
      </c>
      <c r="E12" s="2">
        <v>16.5</v>
      </c>
      <c r="F12" s="2">
        <v>57</v>
      </c>
      <c r="G12" s="10"/>
      <c r="H12" s="10"/>
      <c r="I12" s="2">
        <v>9</v>
      </c>
      <c r="J12" s="9">
        <v>63.5</v>
      </c>
      <c r="K12" s="9">
        <v>33.25</v>
      </c>
      <c r="L12" s="9">
        <v>16</v>
      </c>
      <c r="M12" s="9">
        <v>29.5</v>
      </c>
      <c r="N12" s="9">
        <v>27.5</v>
      </c>
      <c r="O12" s="9">
        <v>10.750000000000002</v>
      </c>
      <c r="P12" s="9">
        <v>24.25</v>
      </c>
      <c r="Q12" s="10"/>
      <c r="R12" s="10"/>
      <c r="S12" s="2">
        <v>7.5</v>
      </c>
      <c r="T12" s="9">
        <v>20</v>
      </c>
      <c r="U12" s="9">
        <v>5</v>
      </c>
      <c r="V12" s="9">
        <v>11.5</v>
      </c>
      <c r="W12" s="9">
        <v>12.000000000000002</v>
      </c>
      <c r="X12" s="9">
        <v>72</v>
      </c>
      <c r="Y12" s="9">
        <v>24</v>
      </c>
      <c r="Z12" s="9">
        <v>33</v>
      </c>
    </row>
    <row r="13" spans="2:26">
      <c r="B13" s="4" t="s">
        <v>23</v>
      </c>
      <c r="C13" s="2">
        <v>2</v>
      </c>
      <c r="D13" s="2">
        <v>14.399999999999999</v>
      </c>
      <c r="E13" s="2">
        <v>48.75</v>
      </c>
      <c r="F13" s="2">
        <v>43.75</v>
      </c>
      <c r="G13" s="10"/>
      <c r="H13" s="10"/>
      <c r="I13" s="2">
        <v>3</v>
      </c>
      <c r="J13" s="9">
        <v>20.5</v>
      </c>
      <c r="K13" s="9">
        <v>44.5</v>
      </c>
      <c r="L13" s="9">
        <v>35.75</v>
      </c>
      <c r="M13" s="9">
        <v>34.5</v>
      </c>
      <c r="N13" s="9">
        <v>64.25</v>
      </c>
      <c r="O13" s="9">
        <v>39.75</v>
      </c>
      <c r="P13" s="9">
        <v>44.75</v>
      </c>
      <c r="Q13" s="10"/>
      <c r="R13" s="10"/>
      <c r="S13" s="2">
        <v>0</v>
      </c>
      <c r="T13" s="9">
        <v>1</v>
      </c>
      <c r="U13" s="9">
        <v>1.5</v>
      </c>
      <c r="V13" s="9">
        <v>1.5</v>
      </c>
      <c r="W13" s="9">
        <v>5</v>
      </c>
      <c r="X13" s="9">
        <v>4</v>
      </c>
      <c r="Y13" s="9">
        <v>3</v>
      </c>
      <c r="Z13" s="9">
        <v>7.9999999999999991</v>
      </c>
    </row>
    <row r="14" spans="2:26">
      <c r="B14" s="4" t="s">
        <v>24</v>
      </c>
      <c r="C14" s="2">
        <v>0</v>
      </c>
      <c r="D14" s="2">
        <v>18.3</v>
      </c>
      <c r="E14" s="2">
        <v>32.5</v>
      </c>
      <c r="F14" s="2">
        <v>31.25</v>
      </c>
      <c r="G14" s="10"/>
      <c r="H14" s="10"/>
      <c r="I14" s="2">
        <v>6</v>
      </c>
      <c r="J14" s="9">
        <v>52</v>
      </c>
      <c r="K14" s="9">
        <v>69.75</v>
      </c>
      <c r="L14" s="9">
        <v>41.25</v>
      </c>
      <c r="M14" s="9">
        <v>16.75</v>
      </c>
      <c r="N14" s="9">
        <v>42.25</v>
      </c>
      <c r="O14" s="9">
        <v>66.5</v>
      </c>
      <c r="P14" s="9">
        <v>14.75</v>
      </c>
      <c r="Q14" s="10"/>
      <c r="R14" s="10"/>
      <c r="S14" s="2">
        <v>2.5</v>
      </c>
      <c r="T14" s="9">
        <v>9</v>
      </c>
      <c r="U14" s="9">
        <v>0</v>
      </c>
      <c r="V14" s="9">
        <v>3.9999999999999996</v>
      </c>
      <c r="W14" s="9">
        <v>9.25</v>
      </c>
      <c r="X14" s="9">
        <v>18.5</v>
      </c>
      <c r="Y14" s="9">
        <v>49.25</v>
      </c>
      <c r="Z14" s="9">
        <v>65.75</v>
      </c>
    </row>
    <row r="15" spans="2:26">
      <c r="B15" s="4" t="s">
        <v>25</v>
      </c>
      <c r="C15" s="2">
        <v>0</v>
      </c>
      <c r="D15" s="2">
        <v>44.3</v>
      </c>
      <c r="E15" s="2">
        <v>69</v>
      </c>
      <c r="F15" s="2">
        <v>60.75</v>
      </c>
      <c r="G15" s="10"/>
      <c r="H15" s="10"/>
      <c r="I15" s="2">
        <v>2</v>
      </c>
      <c r="J15" s="9">
        <v>36</v>
      </c>
      <c r="K15" s="9">
        <v>43.999999999999993</v>
      </c>
      <c r="L15" s="9">
        <v>17</v>
      </c>
      <c r="M15" s="9">
        <v>2.25</v>
      </c>
      <c r="N15" s="9">
        <v>7.25</v>
      </c>
      <c r="O15" s="9">
        <v>4.25</v>
      </c>
      <c r="P15" s="9">
        <v>0.5</v>
      </c>
      <c r="Q15" s="10"/>
      <c r="R15" s="10"/>
      <c r="S15" s="2">
        <v>4.5</v>
      </c>
      <c r="T15" s="9">
        <v>4</v>
      </c>
      <c r="U15" s="9">
        <v>41.75</v>
      </c>
      <c r="V15" s="9">
        <v>26.25</v>
      </c>
      <c r="W15" s="9">
        <v>4.75</v>
      </c>
      <c r="X15" s="9">
        <v>0</v>
      </c>
      <c r="Y15" s="9">
        <v>16.25</v>
      </c>
      <c r="Z15" s="9">
        <v>1.75</v>
      </c>
    </row>
    <row r="16" spans="2:26">
      <c r="B16" s="4" t="s">
        <v>26</v>
      </c>
      <c r="C16" s="2">
        <v>1</v>
      </c>
      <c r="D16" s="2">
        <v>23.599999999999998</v>
      </c>
      <c r="E16" s="2">
        <v>21.5</v>
      </c>
      <c r="F16" s="2">
        <v>49.5</v>
      </c>
      <c r="G16" s="10"/>
      <c r="H16" s="10"/>
      <c r="I16" s="2">
        <v>2</v>
      </c>
      <c r="J16" s="9">
        <v>62.25</v>
      </c>
      <c r="K16" s="9">
        <v>5.5</v>
      </c>
      <c r="L16" s="9">
        <v>48</v>
      </c>
      <c r="M16" s="9">
        <v>40.25</v>
      </c>
      <c r="N16" s="9">
        <v>12.75</v>
      </c>
      <c r="O16" s="9">
        <v>11.5</v>
      </c>
      <c r="P16" s="9">
        <v>21.25</v>
      </c>
      <c r="Q16" s="10"/>
      <c r="R16" s="10"/>
      <c r="S16" s="2">
        <v>4</v>
      </c>
      <c r="T16" s="9">
        <v>1.25</v>
      </c>
      <c r="U16" s="9">
        <v>1.75</v>
      </c>
      <c r="V16" s="9">
        <v>3.75</v>
      </c>
      <c r="W16" s="9">
        <v>7.9999999999999991</v>
      </c>
      <c r="X16" s="9">
        <v>30.25</v>
      </c>
      <c r="Y16" s="9">
        <v>26</v>
      </c>
      <c r="Z16" s="9">
        <v>59.25</v>
      </c>
    </row>
    <row r="17" spans="2:26">
      <c r="B17" s="4" t="s">
        <v>27</v>
      </c>
      <c r="C17" s="2">
        <v>0</v>
      </c>
      <c r="D17" s="2">
        <v>17.7</v>
      </c>
      <c r="E17" s="2">
        <v>50.25</v>
      </c>
      <c r="F17" s="2">
        <v>43.75</v>
      </c>
      <c r="G17" s="10"/>
      <c r="H17" s="10"/>
      <c r="I17" s="2">
        <v>2.5</v>
      </c>
      <c r="J17" s="9">
        <v>51.25</v>
      </c>
      <c r="K17" s="9">
        <v>77.5</v>
      </c>
      <c r="L17" s="9">
        <v>47.75</v>
      </c>
      <c r="M17" s="9">
        <v>14.249999999999998</v>
      </c>
      <c r="N17" s="9">
        <v>6</v>
      </c>
      <c r="O17" s="9">
        <v>1.75</v>
      </c>
      <c r="P17" s="9">
        <v>1</v>
      </c>
      <c r="Q17" s="10"/>
      <c r="R17" s="10"/>
      <c r="S17" s="2">
        <v>1</v>
      </c>
      <c r="T17" s="9">
        <v>3</v>
      </c>
      <c r="U17" s="9">
        <v>6.25</v>
      </c>
      <c r="V17" s="9">
        <v>1.5</v>
      </c>
      <c r="W17" s="9">
        <v>5</v>
      </c>
      <c r="X17" s="9">
        <v>3.25</v>
      </c>
      <c r="Y17" s="9">
        <v>3.0000000000000004</v>
      </c>
      <c r="Z17" s="9">
        <v>83.25</v>
      </c>
    </row>
    <row r="18" spans="2:26">
      <c r="B18" s="4"/>
      <c r="G18" s="10"/>
      <c r="H18" s="10"/>
      <c r="M18" s="10"/>
      <c r="N18" s="10"/>
      <c r="O18" s="10"/>
      <c r="P18" s="10"/>
      <c r="Q18" s="10"/>
      <c r="R18" s="10"/>
      <c r="W18" s="10"/>
      <c r="X18" s="10"/>
      <c r="Y18" s="10"/>
      <c r="Z18" s="10"/>
    </row>
    <row r="19" spans="2:26">
      <c r="B19" s="4" t="s">
        <v>8</v>
      </c>
      <c r="C19" s="4">
        <f>AVERAGE(C7:C17)</f>
        <v>3.1363636363636362</v>
      </c>
      <c r="D19" s="4">
        <f t="shared" ref="D19:F19" si="0">AVERAGE(D7:D17)</f>
        <v>20.545454545454543</v>
      </c>
      <c r="E19" s="4">
        <f t="shared" si="0"/>
        <v>39.477272727272727</v>
      </c>
      <c r="F19" s="4">
        <f t="shared" si="0"/>
        <v>48.886363636363633</v>
      </c>
      <c r="G19" s="10"/>
      <c r="H19" s="10"/>
      <c r="I19" s="4">
        <f t="shared" ref="I19:P19" si="1">AVERAGE(I7:I17)</f>
        <v>3.1818181818181817</v>
      </c>
      <c r="J19" s="4">
        <f t="shared" si="1"/>
        <v>44.295454545454547</v>
      </c>
      <c r="K19" s="4">
        <f t="shared" si="1"/>
        <v>44.75</v>
      </c>
      <c r="L19" s="4">
        <f t="shared" si="1"/>
        <v>31.954545454545453</v>
      </c>
      <c r="M19" s="4">
        <f t="shared" si="1"/>
        <v>34.477272727272727</v>
      </c>
      <c r="N19" s="4">
        <f t="shared" si="1"/>
        <v>34.93181818181818</v>
      </c>
      <c r="O19" s="4">
        <f t="shared" si="1"/>
        <v>30.522727272727273</v>
      </c>
      <c r="P19" s="4">
        <f t="shared" si="1"/>
        <v>14.545454545454545</v>
      </c>
      <c r="Q19" s="10"/>
      <c r="R19" s="10"/>
      <c r="S19" s="4">
        <f t="shared" ref="S19:Z19" si="2">AVERAGE(S7:S17)</f>
        <v>2.7272727272727271</v>
      </c>
      <c r="T19" s="4">
        <f t="shared" si="2"/>
        <v>8.8181818181818183</v>
      </c>
      <c r="U19" s="4">
        <f t="shared" si="2"/>
        <v>7.5227272727272725</v>
      </c>
      <c r="V19" s="4">
        <f t="shared" si="2"/>
        <v>7.0454545454545459</v>
      </c>
      <c r="W19" s="4">
        <f t="shared" si="2"/>
        <v>6.7272727272727275</v>
      </c>
      <c r="X19" s="4">
        <f t="shared" si="2"/>
        <v>13.704545454545455</v>
      </c>
      <c r="Y19" s="4">
        <f t="shared" si="2"/>
        <v>15.75</v>
      </c>
      <c r="Z19" s="4">
        <f t="shared" si="2"/>
        <v>24.09090909090909</v>
      </c>
    </row>
    <row r="20" spans="2:26">
      <c r="B20" s="4" t="s">
        <v>9</v>
      </c>
      <c r="C20" s="4">
        <f>STDEV(C7:C17)/SQRT(11)</f>
        <v>1.6734435225428124</v>
      </c>
      <c r="D20" s="4">
        <f t="shared" ref="D20:F20" si="3">STDEV(D7:D17)/SQRT(11)</f>
        <v>3.8902059687552342</v>
      </c>
      <c r="E20" s="4">
        <f t="shared" si="3"/>
        <v>5.7499461010768851</v>
      </c>
      <c r="F20" s="4">
        <f t="shared" si="3"/>
        <v>2.6303222314618271</v>
      </c>
      <c r="I20" s="4">
        <f t="shared" ref="I20:P20" si="4">STDEV(I7:I17)/SQRT(11)</f>
        <v>0.77245984677265467</v>
      </c>
      <c r="J20" s="4">
        <f t="shared" si="4"/>
        <v>4.6130765446295774</v>
      </c>
      <c r="K20" s="4">
        <f t="shared" si="4"/>
        <v>7.7464801390989528</v>
      </c>
      <c r="L20" s="4">
        <f t="shared" si="4"/>
        <v>6.2836203177404544</v>
      </c>
      <c r="M20" s="4">
        <f t="shared" si="4"/>
        <v>8.2013340479027708</v>
      </c>
      <c r="N20" s="4">
        <f t="shared" si="4"/>
        <v>7.2174890897271595</v>
      </c>
      <c r="O20" s="4">
        <f t="shared" si="4"/>
        <v>7.4041952593118809</v>
      </c>
      <c r="P20" s="4">
        <f t="shared" si="4"/>
        <v>4.1192202182708764</v>
      </c>
      <c r="S20" s="4">
        <f t="shared" ref="S20:Z20" si="5">STDEV(S7:S17)/SQRT(11)</f>
        <v>0.76978047745514722</v>
      </c>
      <c r="T20" s="4">
        <f t="shared" si="5"/>
        <v>2.9370460788726978</v>
      </c>
      <c r="U20" s="4">
        <f t="shared" si="5"/>
        <v>3.525629303184195</v>
      </c>
      <c r="V20" s="4">
        <f t="shared" si="5"/>
        <v>2.2263448902288103</v>
      </c>
      <c r="W20" s="4">
        <f t="shared" si="5"/>
        <v>0.94415338787440195</v>
      </c>
      <c r="X20" s="4">
        <f t="shared" si="5"/>
        <v>6.4128615600548979</v>
      </c>
      <c r="Y20" s="4">
        <f t="shared" si="5"/>
        <v>4.1243456781321415</v>
      </c>
      <c r="Z20" s="4">
        <f t="shared" si="5"/>
        <v>9.3457132083057655</v>
      </c>
    </row>
    <row r="25" spans="2:26">
      <c r="B25" s="11" t="s">
        <v>34</v>
      </c>
    </row>
    <row r="27" spans="2:26">
      <c r="B27" s="4" t="s">
        <v>13</v>
      </c>
      <c r="C27" s="5" t="s">
        <v>0</v>
      </c>
      <c r="D27" s="5" t="s">
        <v>10</v>
      </c>
      <c r="E27" s="5" t="s">
        <v>11</v>
      </c>
      <c r="F27" s="5" t="s">
        <v>12</v>
      </c>
      <c r="I27" s="8" t="s">
        <v>0</v>
      </c>
      <c r="J27" s="8" t="s">
        <v>1</v>
      </c>
      <c r="K27" s="8" t="s">
        <v>2</v>
      </c>
      <c r="L27" s="8" t="s">
        <v>3</v>
      </c>
      <c r="M27" s="8" t="s">
        <v>4</v>
      </c>
      <c r="N27" s="8" t="s">
        <v>5</v>
      </c>
      <c r="O27" s="8" t="s">
        <v>6</v>
      </c>
      <c r="P27" s="8" t="s">
        <v>7</v>
      </c>
      <c r="S27" s="8" t="s">
        <v>0</v>
      </c>
      <c r="T27" s="8" t="s">
        <v>1</v>
      </c>
      <c r="U27" s="8" t="s">
        <v>2</v>
      </c>
      <c r="V27" s="8" t="s">
        <v>3</v>
      </c>
      <c r="W27" s="8" t="s">
        <v>4</v>
      </c>
      <c r="X27" s="8" t="s">
        <v>5</v>
      </c>
      <c r="Y27" s="8" t="s">
        <v>6</v>
      </c>
      <c r="Z27" s="8" t="s">
        <v>7</v>
      </c>
    </row>
    <row r="28" spans="2:26">
      <c r="B28" s="4" t="s">
        <v>14</v>
      </c>
      <c r="C28" s="3">
        <v>0.5</v>
      </c>
      <c r="D28" s="2">
        <v>13.6</v>
      </c>
      <c r="E28" s="2">
        <v>40.75</v>
      </c>
      <c r="F28" s="2">
        <v>90.5</v>
      </c>
      <c r="I28" s="2">
        <v>0</v>
      </c>
      <c r="J28" s="2">
        <v>59</v>
      </c>
      <c r="K28" s="2">
        <v>92.5</v>
      </c>
      <c r="L28" s="2">
        <v>96</v>
      </c>
      <c r="M28" s="1">
        <v>84.75</v>
      </c>
      <c r="N28" s="1">
        <v>92.25</v>
      </c>
      <c r="O28" s="1">
        <v>94.25</v>
      </c>
      <c r="P28" s="1">
        <v>85.5</v>
      </c>
      <c r="S28" s="2">
        <v>0.5</v>
      </c>
      <c r="T28" s="2">
        <v>81.75</v>
      </c>
      <c r="U28" s="1">
        <v>63.000000000000007</v>
      </c>
      <c r="V28" s="12">
        <v>57.75</v>
      </c>
      <c r="W28" s="1">
        <v>61.5</v>
      </c>
      <c r="X28" s="1">
        <v>61.499999999999993</v>
      </c>
      <c r="Y28" s="1">
        <v>17.75</v>
      </c>
      <c r="Z28" s="1">
        <v>51</v>
      </c>
    </row>
    <row r="29" spans="2:26">
      <c r="B29" s="4" t="s">
        <v>15</v>
      </c>
      <c r="C29" s="3">
        <v>5</v>
      </c>
      <c r="D29" s="2">
        <v>11.5</v>
      </c>
      <c r="E29" s="2">
        <v>56</v>
      </c>
      <c r="F29" s="2">
        <v>46.75</v>
      </c>
      <c r="I29" s="2">
        <v>1</v>
      </c>
      <c r="J29" s="2">
        <v>31.75</v>
      </c>
      <c r="K29" s="2">
        <v>34</v>
      </c>
      <c r="L29" s="2">
        <v>59</v>
      </c>
      <c r="M29" s="1">
        <v>58.5</v>
      </c>
      <c r="N29" s="1">
        <v>57.5</v>
      </c>
      <c r="O29" s="1">
        <v>52.25</v>
      </c>
      <c r="P29" s="1">
        <v>44.75</v>
      </c>
      <c r="S29" s="2">
        <v>3</v>
      </c>
      <c r="T29" s="1">
        <v>5.75</v>
      </c>
      <c r="U29" s="1">
        <v>5.75</v>
      </c>
      <c r="V29" s="1">
        <v>19.25</v>
      </c>
      <c r="W29" s="1">
        <v>65</v>
      </c>
      <c r="X29" s="1">
        <v>54.499999999999993</v>
      </c>
      <c r="Y29" s="1">
        <v>1.5</v>
      </c>
      <c r="Z29" s="1">
        <v>41.75</v>
      </c>
    </row>
    <row r="30" spans="2:26">
      <c r="B30" s="4" t="s">
        <v>16</v>
      </c>
      <c r="C30" s="3">
        <v>11.5</v>
      </c>
      <c r="D30" s="2">
        <v>30.8</v>
      </c>
      <c r="E30" s="2">
        <v>53.25</v>
      </c>
      <c r="F30" s="2">
        <v>95.75</v>
      </c>
      <c r="I30" s="12">
        <v>9</v>
      </c>
      <c r="J30" s="2">
        <v>88.5</v>
      </c>
      <c r="K30" s="2">
        <v>97.25</v>
      </c>
      <c r="L30" s="2">
        <v>70.75</v>
      </c>
      <c r="M30" s="1">
        <v>88.999999999999986</v>
      </c>
      <c r="N30" s="1">
        <v>94.25</v>
      </c>
      <c r="O30" s="1">
        <v>86</v>
      </c>
      <c r="P30" s="1">
        <v>95</v>
      </c>
      <c r="S30" s="12">
        <v>10.5</v>
      </c>
      <c r="T30" s="1">
        <v>47.5</v>
      </c>
      <c r="U30" s="1">
        <v>46</v>
      </c>
      <c r="V30" s="1">
        <v>27</v>
      </c>
      <c r="W30" s="1">
        <v>75.5</v>
      </c>
      <c r="X30" s="1">
        <v>48.75</v>
      </c>
      <c r="Y30" s="1">
        <v>49</v>
      </c>
      <c r="Z30" s="1">
        <v>29.25</v>
      </c>
    </row>
    <row r="31" spans="2:26">
      <c r="B31" s="4" t="s">
        <v>17</v>
      </c>
      <c r="C31" s="3">
        <v>3.5</v>
      </c>
      <c r="D31" s="2">
        <v>12.6</v>
      </c>
      <c r="E31" s="2">
        <v>26.75</v>
      </c>
      <c r="F31" s="2">
        <v>96</v>
      </c>
      <c r="I31" s="2">
        <v>3</v>
      </c>
      <c r="J31" s="2">
        <v>70.75</v>
      </c>
      <c r="K31" s="2">
        <v>42.25</v>
      </c>
      <c r="L31" s="2">
        <v>19.5</v>
      </c>
      <c r="M31" s="1">
        <v>64.5</v>
      </c>
      <c r="N31" s="1">
        <v>67.75</v>
      </c>
      <c r="O31" s="1">
        <v>66.75</v>
      </c>
      <c r="P31" s="1">
        <v>87.75</v>
      </c>
      <c r="S31" s="2">
        <v>5</v>
      </c>
      <c r="T31" s="1">
        <v>14.5</v>
      </c>
      <c r="U31" s="1">
        <v>22.25</v>
      </c>
      <c r="V31" s="1">
        <v>15.75</v>
      </c>
      <c r="W31" s="1">
        <v>18.25</v>
      </c>
      <c r="X31" s="1">
        <v>3.25</v>
      </c>
      <c r="Y31" s="1">
        <v>15</v>
      </c>
      <c r="Z31" s="1">
        <v>49.5</v>
      </c>
    </row>
    <row r="32" spans="2:26">
      <c r="B32" s="4" t="s">
        <v>18</v>
      </c>
      <c r="C32" s="3">
        <v>3.5</v>
      </c>
      <c r="D32" s="2">
        <v>17.100000000000001</v>
      </c>
      <c r="E32" s="2">
        <v>45</v>
      </c>
      <c r="F32" s="2">
        <v>67.75</v>
      </c>
      <c r="I32" s="2">
        <v>0</v>
      </c>
      <c r="J32" s="2">
        <v>32.25</v>
      </c>
      <c r="K32" s="2">
        <v>74</v>
      </c>
      <c r="L32" s="2">
        <v>89.5</v>
      </c>
      <c r="M32" s="1">
        <v>71.5</v>
      </c>
      <c r="N32" s="1">
        <v>46.5</v>
      </c>
      <c r="O32" s="1">
        <v>76.25</v>
      </c>
      <c r="P32" s="1">
        <v>93.5</v>
      </c>
      <c r="S32" s="2">
        <v>0</v>
      </c>
      <c r="T32" s="1">
        <v>19.75</v>
      </c>
      <c r="U32" s="1">
        <v>13.25</v>
      </c>
      <c r="V32" s="1">
        <v>21</v>
      </c>
      <c r="W32" s="1">
        <v>9.25</v>
      </c>
      <c r="X32" s="1">
        <v>18.25</v>
      </c>
      <c r="Y32" s="1">
        <v>14.25</v>
      </c>
      <c r="Z32" s="1">
        <v>28.5</v>
      </c>
    </row>
    <row r="33" spans="2:26">
      <c r="B33" s="4" t="s">
        <v>19</v>
      </c>
      <c r="C33" s="3">
        <v>0</v>
      </c>
      <c r="D33" s="2">
        <v>17.7</v>
      </c>
      <c r="E33" s="2">
        <v>23.5</v>
      </c>
      <c r="F33" s="2">
        <v>51.5</v>
      </c>
      <c r="I33" s="2">
        <v>0</v>
      </c>
      <c r="J33" s="2">
        <v>58</v>
      </c>
      <c r="K33" s="2">
        <v>58</v>
      </c>
      <c r="L33" s="2">
        <v>73</v>
      </c>
      <c r="M33" s="1">
        <v>70</v>
      </c>
      <c r="N33" s="1">
        <v>85.25</v>
      </c>
      <c r="O33" s="1">
        <v>25.5</v>
      </c>
      <c r="P33" s="1">
        <v>69.25</v>
      </c>
      <c r="S33" s="2">
        <v>0</v>
      </c>
      <c r="T33" s="1">
        <v>11.25</v>
      </c>
      <c r="U33" s="1">
        <v>16.75</v>
      </c>
      <c r="V33" s="1">
        <v>22</v>
      </c>
      <c r="W33" s="1">
        <v>10.75</v>
      </c>
      <c r="X33" s="1">
        <v>14.249999999999998</v>
      </c>
      <c r="Y33" s="1">
        <v>30.250000000000004</v>
      </c>
      <c r="Z33" s="1">
        <v>60.5</v>
      </c>
    </row>
    <row r="34" spans="2:26">
      <c r="B34" s="4" t="s">
        <v>20</v>
      </c>
      <c r="C34" s="3">
        <v>1.5</v>
      </c>
      <c r="D34" s="9">
        <v>55.8</v>
      </c>
      <c r="E34" s="2">
        <v>62.25</v>
      </c>
      <c r="F34" s="2">
        <v>86.25</v>
      </c>
      <c r="I34" s="2">
        <v>0</v>
      </c>
      <c r="J34" s="2">
        <v>78</v>
      </c>
      <c r="K34" s="2">
        <v>85.25</v>
      </c>
      <c r="L34" s="2">
        <v>87</v>
      </c>
      <c r="M34" s="1">
        <v>58.249999999999993</v>
      </c>
      <c r="N34" s="1">
        <v>93.75</v>
      </c>
      <c r="O34" s="1">
        <v>87</v>
      </c>
      <c r="P34" s="1">
        <v>41.25</v>
      </c>
      <c r="S34" s="2">
        <v>3.5</v>
      </c>
      <c r="T34" s="1">
        <v>67.75</v>
      </c>
      <c r="U34" s="1">
        <v>48.75</v>
      </c>
      <c r="V34" s="1">
        <v>41.5</v>
      </c>
      <c r="W34" s="1">
        <v>16.25</v>
      </c>
      <c r="X34" s="1">
        <v>36.5</v>
      </c>
      <c r="Y34" s="1">
        <v>18.25</v>
      </c>
      <c r="Z34" s="1">
        <v>30.25</v>
      </c>
    </row>
    <row r="35" spans="2:26">
      <c r="B35" s="4" t="s">
        <v>21</v>
      </c>
      <c r="C35" s="3">
        <v>10.5</v>
      </c>
      <c r="D35" s="2">
        <v>15.7</v>
      </c>
      <c r="E35" s="2">
        <v>44.75</v>
      </c>
      <c r="F35" s="2">
        <v>60</v>
      </c>
      <c r="I35" s="2">
        <v>1</v>
      </c>
      <c r="J35" s="2">
        <v>27.249999999999996</v>
      </c>
      <c r="K35" s="2">
        <v>48</v>
      </c>
      <c r="L35" s="2">
        <v>35.75</v>
      </c>
      <c r="M35" s="1">
        <v>21</v>
      </c>
      <c r="N35" s="1">
        <v>46.000000000000007</v>
      </c>
      <c r="O35" s="1">
        <v>12</v>
      </c>
      <c r="P35" s="1">
        <v>76.5</v>
      </c>
      <c r="S35" s="2">
        <v>0</v>
      </c>
      <c r="T35" s="1">
        <v>11.25</v>
      </c>
      <c r="U35" s="1">
        <v>5.75</v>
      </c>
      <c r="V35" s="1">
        <v>8.75</v>
      </c>
      <c r="W35" s="1">
        <v>46.5</v>
      </c>
      <c r="X35" s="1">
        <v>35.75</v>
      </c>
      <c r="Y35" s="1">
        <v>62.75</v>
      </c>
      <c r="Z35" s="1">
        <v>29</v>
      </c>
    </row>
    <row r="36" spans="2:26">
      <c r="B36" s="4" t="s">
        <v>22</v>
      </c>
      <c r="C36" s="3">
        <v>18</v>
      </c>
      <c r="D36" s="2">
        <v>13.8</v>
      </c>
      <c r="E36" s="2">
        <v>13.25</v>
      </c>
      <c r="F36" s="2">
        <v>51.5</v>
      </c>
      <c r="I36" s="2">
        <v>0.5</v>
      </c>
      <c r="J36" s="2">
        <v>28.249999999999996</v>
      </c>
      <c r="K36" s="2">
        <v>14.25</v>
      </c>
      <c r="L36" s="2">
        <v>11</v>
      </c>
      <c r="M36" s="2">
        <v>10.25</v>
      </c>
      <c r="N36" s="1">
        <v>14.25</v>
      </c>
      <c r="O36" s="1">
        <v>13</v>
      </c>
      <c r="P36" s="1">
        <v>4.25</v>
      </c>
      <c r="S36" s="2">
        <v>0</v>
      </c>
      <c r="T36" s="1">
        <v>6.25</v>
      </c>
      <c r="U36" s="1">
        <v>13</v>
      </c>
      <c r="V36" s="1">
        <v>3.25</v>
      </c>
      <c r="W36" s="1">
        <v>4.75</v>
      </c>
      <c r="X36" s="1">
        <v>5</v>
      </c>
      <c r="Y36" s="1">
        <v>17.25</v>
      </c>
      <c r="Z36" s="1">
        <v>12</v>
      </c>
    </row>
    <row r="37" spans="2:26">
      <c r="B37" s="4" t="s">
        <v>23</v>
      </c>
      <c r="C37" s="3">
        <v>19</v>
      </c>
      <c r="D37" s="2">
        <v>17.600000000000001</v>
      </c>
      <c r="E37" s="2">
        <v>60.75</v>
      </c>
      <c r="F37" s="2">
        <v>70.25</v>
      </c>
      <c r="I37" s="2">
        <v>0.5</v>
      </c>
      <c r="J37" s="2">
        <v>72.25</v>
      </c>
      <c r="K37" s="2">
        <v>95</v>
      </c>
      <c r="L37" s="2">
        <v>95.249999999999986</v>
      </c>
      <c r="M37" s="9">
        <v>99.5</v>
      </c>
      <c r="N37" s="1">
        <v>53.000000000000007</v>
      </c>
      <c r="O37" s="1">
        <v>40</v>
      </c>
      <c r="P37" s="1">
        <v>40</v>
      </c>
      <c r="S37" s="2">
        <v>2.5</v>
      </c>
      <c r="T37" s="1">
        <v>37</v>
      </c>
      <c r="U37" s="1">
        <v>29.250000000000004</v>
      </c>
      <c r="V37" s="1">
        <v>16.75</v>
      </c>
      <c r="W37" s="1">
        <v>40.25</v>
      </c>
      <c r="X37" s="1">
        <v>5.75</v>
      </c>
      <c r="Y37" s="1">
        <v>6.25</v>
      </c>
      <c r="Z37" s="1">
        <v>2.75</v>
      </c>
    </row>
    <row r="38" spans="2:26">
      <c r="B38" s="4" t="s">
        <v>25</v>
      </c>
      <c r="C38" s="3">
        <v>0</v>
      </c>
      <c r="D38" s="2">
        <v>41.1</v>
      </c>
      <c r="E38" s="2">
        <v>80.5</v>
      </c>
      <c r="F38" s="2">
        <v>57</v>
      </c>
      <c r="I38" s="2">
        <v>0</v>
      </c>
      <c r="J38" s="2">
        <v>62.75</v>
      </c>
      <c r="K38" s="2">
        <v>61.75</v>
      </c>
      <c r="L38" s="2">
        <v>81</v>
      </c>
      <c r="M38" s="2">
        <v>93.75</v>
      </c>
      <c r="N38" s="1">
        <v>75.25</v>
      </c>
      <c r="O38" s="1">
        <v>97.25</v>
      </c>
      <c r="P38" s="1">
        <v>0</v>
      </c>
      <c r="S38" s="9">
        <v>68.5</v>
      </c>
      <c r="T38" s="1">
        <v>85.25</v>
      </c>
      <c r="U38" s="1">
        <v>62</v>
      </c>
      <c r="V38" s="1">
        <v>45.249999999999993</v>
      </c>
      <c r="W38" s="1">
        <v>17.5</v>
      </c>
      <c r="X38" s="1">
        <v>29.75</v>
      </c>
      <c r="Y38" s="1">
        <v>15.5</v>
      </c>
      <c r="Z38" s="1">
        <v>32</v>
      </c>
    </row>
    <row r="39" spans="2:26">
      <c r="B39" s="4" t="s">
        <v>26</v>
      </c>
      <c r="C39" s="3">
        <v>0</v>
      </c>
      <c r="D39" s="2">
        <v>35.6</v>
      </c>
      <c r="E39" s="2">
        <v>42.75</v>
      </c>
      <c r="F39" s="2">
        <v>67.5</v>
      </c>
      <c r="I39" s="2">
        <v>2</v>
      </c>
      <c r="J39" s="2">
        <v>46.25</v>
      </c>
      <c r="K39" s="2">
        <v>80.5</v>
      </c>
      <c r="L39" s="2">
        <v>93.999999999999986</v>
      </c>
      <c r="M39" s="2">
        <v>77.25</v>
      </c>
      <c r="N39" s="1">
        <v>56.5</v>
      </c>
      <c r="O39" s="1">
        <v>67</v>
      </c>
      <c r="P39" s="1">
        <v>66.5</v>
      </c>
      <c r="S39" s="2">
        <v>7.5</v>
      </c>
      <c r="T39" s="1">
        <v>34</v>
      </c>
      <c r="U39" s="1">
        <v>50.75</v>
      </c>
      <c r="V39" s="1">
        <v>19.25</v>
      </c>
      <c r="W39" s="1">
        <v>21.75</v>
      </c>
      <c r="X39" s="1">
        <v>49.5</v>
      </c>
      <c r="Y39" s="1">
        <v>41</v>
      </c>
      <c r="Z39" s="1">
        <v>49.499999999999993</v>
      </c>
    </row>
    <row r="41" spans="2:26">
      <c r="B41" s="4" t="s">
        <v>8</v>
      </c>
      <c r="C41" s="4">
        <f>AVERAGE(C28:C39)</f>
        <v>6.083333333333333</v>
      </c>
      <c r="D41" s="4">
        <f t="shared" ref="D41:F41" si="6">AVERAGE(D28:D39)</f>
        <v>23.574999999999999</v>
      </c>
      <c r="E41" s="4">
        <f t="shared" si="6"/>
        <v>45.791666666666664</v>
      </c>
      <c r="F41" s="4">
        <f t="shared" si="6"/>
        <v>70.0625</v>
      </c>
      <c r="G41" s="10"/>
      <c r="H41" s="10"/>
      <c r="I41" s="4">
        <f t="shared" ref="I41:P41" si="7">AVERAGE(I28:I39)</f>
        <v>1.4166666666666667</v>
      </c>
      <c r="J41" s="4">
        <f t="shared" si="7"/>
        <v>54.583333333333336</v>
      </c>
      <c r="K41" s="4">
        <f t="shared" si="7"/>
        <v>65.229166666666671</v>
      </c>
      <c r="L41" s="4">
        <f t="shared" si="7"/>
        <v>67.645833333333329</v>
      </c>
      <c r="M41" s="4">
        <f t="shared" si="7"/>
        <v>66.520833333333329</v>
      </c>
      <c r="N41" s="4">
        <f t="shared" si="7"/>
        <v>65.1875</v>
      </c>
      <c r="O41" s="4">
        <f t="shared" si="7"/>
        <v>59.770833333333336</v>
      </c>
      <c r="P41" s="4">
        <f t="shared" si="7"/>
        <v>58.6875</v>
      </c>
      <c r="Q41" s="10"/>
      <c r="R41" s="10"/>
      <c r="S41" s="4">
        <f t="shared" ref="S41:Z41" si="8">AVERAGE(S28:S39)</f>
        <v>8.4166666666666661</v>
      </c>
      <c r="T41" s="4">
        <f t="shared" si="8"/>
        <v>35.166666666666664</v>
      </c>
      <c r="U41" s="4">
        <f t="shared" si="8"/>
        <v>31.375</v>
      </c>
      <c r="V41" s="4">
        <f t="shared" si="8"/>
        <v>24.791666666666668</v>
      </c>
      <c r="W41" s="4">
        <f t="shared" si="8"/>
        <v>32.270833333333336</v>
      </c>
      <c r="X41" s="4">
        <f t="shared" si="8"/>
        <v>30.229166666666668</v>
      </c>
      <c r="Y41" s="4">
        <f t="shared" si="8"/>
        <v>24.0625</v>
      </c>
      <c r="Z41" s="4">
        <f t="shared" si="8"/>
        <v>34.666666666666664</v>
      </c>
    </row>
    <row r="42" spans="2:26">
      <c r="B42" s="4" t="s">
        <v>9</v>
      </c>
      <c r="C42" s="4">
        <f>STDEV(C28:C39)/SQRT(12)</f>
        <v>2.0139977330391585</v>
      </c>
      <c r="D42" s="4">
        <f t="shared" ref="D42:F42" si="9">STDEV(D28:D39)/SQRT(12)</f>
        <v>4.0618723291336742</v>
      </c>
      <c r="E42" s="4">
        <f t="shared" si="9"/>
        <v>5.375293625994451</v>
      </c>
      <c r="F42" s="4">
        <f t="shared" si="9"/>
        <v>5.1704035545271188</v>
      </c>
      <c r="I42" s="4">
        <f t="shared" ref="I42:P42" si="10">STDEV(I28:I39)/SQRT(12)</f>
        <v>0.74068286810963246</v>
      </c>
      <c r="J42" s="4">
        <f t="shared" si="10"/>
        <v>6.0928215752206905</v>
      </c>
      <c r="K42" s="4">
        <f t="shared" si="10"/>
        <v>7.7016735153386424</v>
      </c>
      <c r="L42" s="4">
        <f t="shared" si="10"/>
        <v>8.6813027456201013</v>
      </c>
      <c r="M42" s="4">
        <f t="shared" si="10"/>
        <v>7.8788445601836372</v>
      </c>
      <c r="N42" s="4">
        <f t="shared" si="10"/>
        <v>7.0163583886428436</v>
      </c>
      <c r="O42" s="4">
        <f t="shared" si="10"/>
        <v>8.9132741882571125</v>
      </c>
      <c r="P42" s="4">
        <f t="shared" si="10"/>
        <v>9.4705047004002392</v>
      </c>
      <c r="S42" s="4">
        <f t="shared" ref="S42:Z42" si="11">STDEV(S28:S39)/SQRT(12)</f>
        <v>5.5469187916182872</v>
      </c>
      <c r="T42" s="4">
        <f t="shared" si="11"/>
        <v>8.4419437419005678</v>
      </c>
      <c r="U42" s="4">
        <f t="shared" si="11"/>
        <v>6.2220968038406186</v>
      </c>
      <c r="V42" s="4">
        <f t="shared" si="11"/>
        <v>4.5562387853016304</v>
      </c>
      <c r="W42" s="4">
        <f t="shared" si="11"/>
        <v>7.0673477150022466</v>
      </c>
      <c r="X42" s="4">
        <f t="shared" si="11"/>
        <v>5.9758397987651106</v>
      </c>
      <c r="Y42" s="4">
        <f t="shared" si="11"/>
        <v>5.252626056785715</v>
      </c>
      <c r="Z42" s="4">
        <f t="shared" si="11"/>
        <v>4.8327455232951477</v>
      </c>
    </row>
  </sheetData>
  <pageMargins left="0.7" right="0.7" top="0.75" bottom="0.75" header="0.3" footer="0.3"/>
  <pageSetup paperSize="9"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tabSelected="1" workbookViewId="0"/>
  </sheetViews>
  <sheetFormatPr baseColWidth="10" defaultColWidth="8.83203125" defaultRowHeight="15" x14ac:dyDescent="0"/>
  <cols>
    <col min="1" max="1" width="8.83203125" style="2"/>
    <col min="2" max="2" width="11" style="2" customWidth="1"/>
    <col min="3" max="3" width="8.83203125" style="2"/>
    <col min="4" max="4" width="16.6640625" style="2" customWidth="1"/>
    <col min="5" max="5" width="15" style="2" customWidth="1"/>
    <col min="6" max="6" width="14.33203125" style="2" customWidth="1"/>
    <col min="7" max="9" width="8.83203125" style="2"/>
    <col min="10" max="10" width="13.5" style="2" customWidth="1"/>
    <col min="11" max="11" width="11.1640625" style="2" customWidth="1"/>
    <col min="12" max="12" width="11.83203125" style="2" customWidth="1"/>
    <col min="13" max="13" width="14.6640625" style="2" customWidth="1"/>
    <col min="14" max="14" width="12" style="2" customWidth="1"/>
    <col min="15" max="15" width="11.83203125" style="2" customWidth="1"/>
    <col min="16" max="16" width="12.1640625" style="2" customWidth="1"/>
    <col min="17" max="19" width="8.83203125" style="2"/>
    <col min="20" max="20" width="14.83203125" style="2" customWidth="1"/>
    <col min="21" max="21" width="13.6640625" style="2" customWidth="1"/>
    <col min="22" max="22" width="12.5" style="2" customWidth="1"/>
    <col min="23" max="23" width="12.1640625" style="2" customWidth="1"/>
    <col min="24" max="24" width="13.1640625" style="2" customWidth="1"/>
    <col min="25" max="25" width="12.83203125" style="2" customWidth="1"/>
    <col min="26" max="26" width="11.33203125" style="2" customWidth="1"/>
    <col min="27" max="16384" width="8.83203125" style="2"/>
  </cols>
  <sheetData>
    <row r="1" spans="1:26" ht="21">
      <c r="A1" s="6"/>
      <c r="B1" s="6"/>
      <c r="C1" s="7"/>
      <c r="D1" s="7" t="s">
        <v>29</v>
      </c>
      <c r="E1" s="7"/>
      <c r="F1" s="7"/>
      <c r="G1" s="6"/>
      <c r="H1" s="6"/>
      <c r="I1" s="7"/>
      <c r="J1" s="7"/>
      <c r="K1" s="7" t="s">
        <v>30</v>
      </c>
      <c r="L1" s="7"/>
      <c r="M1" s="7"/>
      <c r="N1" s="7"/>
      <c r="O1" s="7"/>
      <c r="P1" s="7"/>
      <c r="Q1" s="6"/>
      <c r="R1" s="6"/>
      <c r="S1" s="7"/>
      <c r="T1" s="7"/>
      <c r="U1" s="7" t="s">
        <v>31</v>
      </c>
      <c r="V1" s="7"/>
      <c r="W1" s="7"/>
      <c r="X1" s="7"/>
      <c r="Y1" s="7"/>
      <c r="Z1" s="7"/>
    </row>
    <row r="2" spans="1:26">
      <c r="B2" s="4"/>
    </row>
    <row r="3" spans="1:26">
      <c r="B3" s="4" t="s">
        <v>33</v>
      </c>
    </row>
    <row r="4" spans="1:26">
      <c r="B4" s="4"/>
    </row>
    <row r="5" spans="1:26">
      <c r="B5" s="4" t="s">
        <v>13</v>
      </c>
      <c r="C5" s="5" t="s">
        <v>0</v>
      </c>
      <c r="D5" s="5" t="s">
        <v>10</v>
      </c>
      <c r="E5" s="5" t="s">
        <v>11</v>
      </c>
      <c r="F5" s="5" t="s">
        <v>12</v>
      </c>
      <c r="I5" s="8" t="s">
        <v>0</v>
      </c>
      <c r="J5" s="8" t="s">
        <v>1</v>
      </c>
      <c r="K5" s="8" t="s">
        <v>2</v>
      </c>
      <c r="L5" s="8" t="s">
        <v>3</v>
      </c>
      <c r="M5" s="8" t="s">
        <v>4</v>
      </c>
      <c r="N5" s="8" t="s">
        <v>5</v>
      </c>
      <c r="O5" s="8" t="s">
        <v>6</v>
      </c>
      <c r="P5" s="8" t="s">
        <v>7</v>
      </c>
      <c r="S5" s="8" t="s">
        <v>0</v>
      </c>
      <c r="T5" s="8" t="s">
        <v>1</v>
      </c>
      <c r="U5" s="8" t="s">
        <v>2</v>
      </c>
      <c r="V5" s="8" t="s">
        <v>3</v>
      </c>
      <c r="W5" s="8" t="s">
        <v>4</v>
      </c>
      <c r="X5" s="8" t="s">
        <v>5</v>
      </c>
      <c r="Y5" s="8" t="s">
        <v>6</v>
      </c>
      <c r="Z5" s="8" t="s">
        <v>7</v>
      </c>
    </row>
    <row r="6" spans="1:26">
      <c r="B6" s="4"/>
    </row>
    <row r="7" spans="1:26">
      <c r="B7" s="4" t="s">
        <v>14</v>
      </c>
      <c r="C7" s="2">
        <v>0</v>
      </c>
      <c r="D7" s="1">
        <v>4.58</v>
      </c>
      <c r="E7" s="2">
        <v>11.175000000000001</v>
      </c>
      <c r="F7" s="2">
        <v>87.325000000000003</v>
      </c>
      <c r="I7" s="2">
        <v>0</v>
      </c>
      <c r="J7" s="2">
        <v>69.825000000000003</v>
      </c>
      <c r="K7" s="2">
        <v>67.45</v>
      </c>
      <c r="L7" s="2">
        <v>17.475000000000001</v>
      </c>
      <c r="M7" s="2">
        <v>1.925</v>
      </c>
      <c r="N7" s="2">
        <v>4.3</v>
      </c>
      <c r="O7" s="2">
        <v>1.5</v>
      </c>
      <c r="P7" s="2">
        <v>1.5</v>
      </c>
      <c r="S7" s="2">
        <v>4.0830000000000002</v>
      </c>
      <c r="T7" s="2">
        <v>18.149999999999999</v>
      </c>
      <c r="U7" s="2">
        <v>6.375</v>
      </c>
      <c r="V7" s="2">
        <v>0.92500000000000004</v>
      </c>
      <c r="W7" s="2">
        <v>1.95</v>
      </c>
      <c r="X7" s="2">
        <v>0.875</v>
      </c>
      <c r="Y7" s="2">
        <v>5.6</v>
      </c>
      <c r="Z7" s="2">
        <v>4.25</v>
      </c>
    </row>
    <row r="8" spans="1:26">
      <c r="B8" s="4" t="s">
        <v>15</v>
      </c>
      <c r="C8" s="2">
        <v>6</v>
      </c>
      <c r="D8" s="1">
        <v>5.5</v>
      </c>
      <c r="E8" s="2">
        <v>7.65</v>
      </c>
      <c r="F8" s="2">
        <v>65.525000000000006</v>
      </c>
      <c r="I8" s="2">
        <v>0.875</v>
      </c>
      <c r="J8" s="2">
        <v>90.3</v>
      </c>
      <c r="K8" s="2">
        <v>3.15</v>
      </c>
      <c r="L8" s="2">
        <v>0</v>
      </c>
      <c r="M8" s="2">
        <v>8.125</v>
      </c>
      <c r="N8" s="2">
        <v>37.975000000000001</v>
      </c>
      <c r="O8" s="2">
        <v>10.875</v>
      </c>
      <c r="P8" s="2">
        <v>7.25</v>
      </c>
      <c r="S8" s="2">
        <v>2.1749999999999998</v>
      </c>
      <c r="T8" s="2">
        <v>1.0249999999999999</v>
      </c>
      <c r="U8" s="2">
        <v>26.875</v>
      </c>
      <c r="V8" s="2">
        <v>0</v>
      </c>
      <c r="W8" s="2">
        <v>1.95</v>
      </c>
      <c r="X8" s="2">
        <v>0</v>
      </c>
      <c r="Y8" s="2">
        <v>0</v>
      </c>
      <c r="Z8" s="2">
        <v>2.3250000000000002</v>
      </c>
    </row>
    <row r="9" spans="1:26">
      <c r="B9" s="4" t="s">
        <v>16</v>
      </c>
      <c r="C9" s="2">
        <v>0</v>
      </c>
      <c r="D9" s="1">
        <v>4.71</v>
      </c>
      <c r="E9" s="2">
        <v>12.725</v>
      </c>
      <c r="F9" s="9">
        <v>15.8</v>
      </c>
      <c r="I9" s="2">
        <v>0</v>
      </c>
      <c r="J9" s="2">
        <v>64.400000000000006</v>
      </c>
      <c r="K9" s="2">
        <v>39</v>
      </c>
      <c r="L9" s="2">
        <v>23.4</v>
      </c>
      <c r="M9" s="2">
        <v>10.75</v>
      </c>
      <c r="N9" s="2">
        <v>0</v>
      </c>
      <c r="O9" s="9">
        <v>31.65</v>
      </c>
      <c r="P9" s="2">
        <v>3.25</v>
      </c>
      <c r="S9" s="2">
        <v>1.2829999999999999</v>
      </c>
      <c r="T9" s="2">
        <v>17.55</v>
      </c>
      <c r="U9" s="2">
        <v>12.734999999999999</v>
      </c>
      <c r="V9" s="2">
        <v>1.175</v>
      </c>
      <c r="W9" s="2">
        <v>0.77500000000000002</v>
      </c>
      <c r="X9" s="2">
        <v>8.35</v>
      </c>
      <c r="Y9" s="2">
        <v>4.1749999999999998</v>
      </c>
      <c r="Z9" s="2">
        <v>1.325</v>
      </c>
    </row>
    <row r="10" spans="1:26">
      <c r="B10" s="4" t="s">
        <v>17</v>
      </c>
      <c r="C10" s="2">
        <v>3.5</v>
      </c>
      <c r="D10" s="1">
        <v>7.16</v>
      </c>
      <c r="E10" s="2">
        <v>5.75</v>
      </c>
      <c r="F10" s="2">
        <v>85.5</v>
      </c>
      <c r="I10" s="2">
        <v>1.145</v>
      </c>
      <c r="J10" s="2">
        <v>80.900000000000006</v>
      </c>
      <c r="K10" s="2">
        <v>89.15</v>
      </c>
      <c r="L10" s="2">
        <v>20.5</v>
      </c>
      <c r="M10" s="2">
        <v>30.524999999999999</v>
      </c>
      <c r="N10" s="2">
        <v>5.0750000000000002</v>
      </c>
      <c r="O10" s="2">
        <v>0</v>
      </c>
      <c r="P10" s="2">
        <v>1.55</v>
      </c>
      <c r="S10" s="2">
        <v>1.05</v>
      </c>
      <c r="T10" s="2">
        <v>25.05</v>
      </c>
      <c r="U10" s="2">
        <v>13.375</v>
      </c>
      <c r="V10" s="2">
        <v>13.824999999999999</v>
      </c>
      <c r="W10" s="2">
        <v>9.65</v>
      </c>
      <c r="X10" s="2">
        <v>0.375</v>
      </c>
      <c r="Y10" s="2">
        <v>0</v>
      </c>
      <c r="Z10" s="2">
        <v>2.85</v>
      </c>
    </row>
    <row r="11" spans="1:26">
      <c r="B11" s="4" t="s">
        <v>18</v>
      </c>
      <c r="C11" s="9">
        <v>8.4499999999999993</v>
      </c>
      <c r="D11" s="1">
        <v>5.32</v>
      </c>
      <c r="E11" s="2">
        <v>12.85</v>
      </c>
      <c r="F11" s="2">
        <v>87.075000000000003</v>
      </c>
      <c r="G11" s="10"/>
      <c r="H11" s="10"/>
      <c r="I11" s="2">
        <v>0</v>
      </c>
      <c r="J11" s="2">
        <v>84.525000000000006</v>
      </c>
      <c r="K11" s="2">
        <v>82.724999999999994</v>
      </c>
      <c r="L11" s="2">
        <v>31.9</v>
      </c>
      <c r="M11" s="2">
        <v>14.275</v>
      </c>
      <c r="N11" s="2">
        <v>22.9</v>
      </c>
      <c r="O11" s="2">
        <v>10.75</v>
      </c>
      <c r="P11" s="2">
        <v>11.225</v>
      </c>
      <c r="Q11" s="10"/>
      <c r="R11" s="10"/>
      <c r="S11" s="2">
        <v>2.0249999999999999</v>
      </c>
      <c r="T11" s="2">
        <v>17.925000000000001</v>
      </c>
      <c r="U11" s="2">
        <v>14.025</v>
      </c>
      <c r="V11" s="2">
        <v>7.5</v>
      </c>
      <c r="W11" s="2">
        <v>0</v>
      </c>
      <c r="X11" s="2">
        <v>1.6</v>
      </c>
      <c r="Y11" s="2">
        <v>1.45</v>
      </c>
      <c r="Z11" s="2">
        <v>0.5</v>
      </c>
    </row>
    <row r="12" spans="1:26">
      <c r="B12" s="4" t="s">
        <v>19</v>
      </c>
      <c r="C12" s="2">
        <v>1.7</v>
      </c>
      <c r="D12" s="1">
        <v>0.69</v>
      </c>
      <c r="E12" s="2">
        <v>0.77500000000000002</v>
      </c>
      <c r="F12" s="2">
        <v>50.1</v>
      </c>
      <c r="G12" s="10"/>
      <c r="H12" s="10"/>
      <c r="I12" s="2">
        <v>2.3620000000000001</v>
      </c>
      <c r="J12" s="2">
        <v>57.825000000000003</v>
      </c>
      <c r="K12" s="2">
        <v>84.45</v>
      </c>
      <c r="L12" s="2">
        <v>13.7</v>
      </c>
      <c r="M12" s="2">
        <v>6.35</v>
      </c>
      <c r="N12" s="2">
        <v>5.25</v>
      </c>
      <c r="O12" s="2">
        <v>5.6749999999999998</v>
      </c>
      <c r="P12" s="2">
        <v>3.0750000000000002</v>
      </c>
      <c r="Q12" s="10"/>
      <c r="R12" s="10"/>
      <c r="S12" s="2">
        <v>1.962</v>
      </c>
      <c r="T12" s="9">
        <v>68.125</v>
      </c>
      <c r="U12" s="2">
        <v>72.900000000000006</v>
      </c>
      <c r="V12" s="9">
        <v>55.475000000000001</v>
      </c>
      <c r="W12" s="9">
        <v>16.774999999999999</v>
      </c>
      <c r="X12" s="2">
        <v>2.0249999999999999</v>
      </c>
      <c r="Y12" s="2">
        <v>0</v>
      </c>
      <c r="Z12" s="2">
        <v>5.125</v>
      </c>
    </row>
    <row r="13" spans="1:26">
      <c r="B13" s="4" t="s">
        <v>21</v>
      </c>
      <c r="C13" s="2">
        <v>1.6</v>
      </c>
      <c r="D13" s="1">
        <v>2.5099999999999998</v>
      </c>
      <c r="E13" s="2">
        <v>0</v>
      </c>
      <c r="F13" s="2">
        <v>71.900000000000006</v>
      </c>
      <c r="G13" s="10"/>
      <c r="H13" s="10"/>
      <c r="I13" s="2">
        <v>2.8</v>
      </c>
      <c r="J13" s="2">
        <v>86.174999999999997</v>
      </c>
      <c r="K13" s="2">
        <v>12.25</v>
      </c>
      <c r="L13" s="2">
        <v>3.4249999999999998</v>
      </c>
      <c r="M13" s="2">
        <v>1.075</v>
      </c>
      <c r="N13" s="2">
        <v>1.25</v>
      </c>
      <c r="O13" s="2">
        <v>2.5499999999999998</v>
      </c>
      <c r="P13" s="2">
        <v>1.6</v>
      </c>
      <c r="Q13" s="10"/>
      <c r="R13" s="10"/>
      <c r="S13" s="2">
        <v>8.827</v>
      </c>
      <c r="T13" s="2">
        <v>1.325</v>
      </c>
      <c r="U13" s="2">
        <v>0.875</v>
      </c>
      <c r="V13" s="2">
        <v>0.7</v>
      </c>
      <c r="W13" s="2">
        <v>1.575</v>
      </c>
      <c r="X13" s="2">
        <v>1.7749999999999999</v>
      </c>
      <c r="Y13" s="2">
        <v>1.85</v>
      </c>
      <c r="Z13" s="2">
        <v>3.4</v>
      </c>
    </row>
    <row r="14" spans="1:26">
      <c r="B14" s="4" t="s">
        <v>22</v>
      </c>
      <c r="C14" s="2">
        <v>0</v>
      </c>
      <c r="D14" s="9">
        <v>12.7</v>
      </c>
      <c r="E14" s="2">
        <v>6.7750000000000004</v>
      </c>
      <c r="F14" s="2">
        <v>70.25</v>
      </c>
      <c r="G14" s="10"/>
      <c r="H14" s="10"/>
      <c r="I14" s="2">
        <v>0.51200000000000001</v>
      </c>
      <c r="J14" s="2">
        <v>50.9</v>
      </c>
      <c r="K14" s="2">
        <v>61.8</v>
      </c>
      <c r="L14" s="2">
        <v>45.7</v>
      </c>
      <c r="M14" s="2">
        <v>14.75</v>
      </c>
      <c r="N14" s="2">
        <v>0.77500000000000002</v>
      </c>
      <c r="O14" s="2">
        <v>2.8250000000000002</v>
      </c>
      <c r="P14" s="2">
        <v>0</v>
      </c>
      <c r="Q14" s="10"/>
      <c r="R14" s="10"/>
      <c r="S14" s="9">
        <v>13.012</v>
      </c>
      <c r="T14" s="2">
        <v>56.65</v>
      </c>
      <c r="U14" s="2">
        <v>17.600000000000001</v>
      </c>
      <c r="V14" s="9">
        <v>55</v>
      </c>
      <c r="W14" s="2">
        <v>4.3499999999999996</v>
      </c>
      <c r="X14" s="9">
        <v>17.350000000000001</v>
      </c>
      <c r="Y14" s="9">
        <v>65.2</v>
      </c>
      <c r="Z14" s="9">
        <v>55.424999999999997</v>
      </c>
    </row>
    <row r="15" spans="1:26">
      <c r="B15" s="4" t="s">
        <v>23</v>
      </c>
      <c r="C15" s="2">
        <v>0</v>
      </c>
      <c r="D15" s="1">
        <v>7.43</v>
      </c>
      <c r="E15" s="9">
        <v>38.524999999999999</v>
      </c>
      <c r="F15" s="2">
        <v>67.400000000000006</v>
      </c>
      <c r="G15" s="10"/>
      <c r="H15" s="10"/>
      <c r="I15" s="2">
        <v>0</v>
      </c>
      <c r="J15" s="2">
        <v>91.674999999999997</v>
      </c>
      <c r="K15" s="2">
        <v>92.5</v>
      </c>
      <c r="L15" s="9">
        <v>48.6</v>
      </c>
      <c r="M15" s="2">
        <v>7.875</v>
      </c>
      <c r="N15" s="9">
        <v>71.099999999999994</v>
      </c>
      <c r="O15" s="2">
        <v>14.6</v>
      </c>
      <c r="P15" s="2">
        <v>1.425</v>
      </c>
      <c r="Q15" s="10"/>
      <c r="R15" s="10"/>
      <c r="S15" s="2">
        <v>4.8920000000000003</v>
      </c>
      <c r="T15" s="2">
        <v>44.8</v>
      </c>
      <c r="U15" s="2">
        <v>73.125</v>
      </c>
      <c r="V15" s="2">
        <v>22.175000000000001</v>
      </c>
      <c r="W15" s="2">
        <v>9.25</v>
      </c>
      <c r="X15" s="2">
        <v>2.5249999999999999</v>
      </c>
      <c r="Y15" s="2">
        <v>42.65</v>
      </c>
      <c r="Z15" s="2">
        <v>5.55</v>
      </c>
    </row>
    <row r="16" spans="1:26">
      <c r="B16" s="4" t="s">
        <v>24</v>
      </c>
      <c r="C16" s="2">
        <v>0</v>
      </c>
      <c r="D16" s="1">
        <v>10.83</v>
      </c>
      <c r="E16" s="9">
        <v>37.375</v>
      </c>
      <c r="F16" s="2">
        <v>91.325000000000003</v>
      </c>
      <c r="G16" s="10"/>
      <c r="H16" s="10"/>
      <c r="I16" s="2">
        <v>0.78500000000000003</v>
      </c>
      <c r="J16" s="2">
        <v>54.05</v>
      </c>
      <c r="K16" s="2">
        <v>37.549999999999997</v>
      </c>
      <c r="L16" s="2">
        <v>5.1749999999999998</v>
      </c>
      <c r="M16" s="9">
        <v>40.325000000000003</v>
      </c>
      <c r="N16" s="2">
        <v>39.5</v>
      </c>
      <c r="O16" s="2">
        <v>0</v>
      </c>
      <c r="P16" s="2">
        <v>3.6749999999999998</v>
      </c>
      <c r="Q16" s="10"/>
      <c r="R16" s="10"/>
      <c r="S16" s="2">
        <v>1.75</v>
      </c>
      <c r="T16" s="2">
        <v>18.75</v>
      </c>
      <c r="U16" s="2">
        <v>0.8</v>
      </c>
      <c r="V16" s="2">
        <v>0</v>
      </c>
      <c r="W16" s="2">
        <v>0</v>
      </c>
      <c r="X16" s="2">
        <v>0.625</v>
      </c>
      <c r="Y16" s="2">
        <v>0</v>
      </c>
      <c r="Z16" s="2">
        <v>0.7</v>
      </c>
    </row>
    <row r="17" spans="2:26">
      <c r="B17" s="4" t="s">
        <v>25</v>
      </c>
      <c r="C17" s="2">
        <v>4.5</v>
      </c>
      <c r="D17" s="1">
        <v>6.88</v>
      </c>
      <c r="E17" s="2">
        <v>9.3249999999999993</v>
      </c>
      <c r="F17" s="2">
        <v>85.474999999999994</v>
      </c>
      <c r="G17" s="10"/>
      <c r="H17" s="10"/>
      <c r="I17" s="2">
        <v>4.1379999999999999</v>
      </c>
      <c r="J17" s="2">
        <v>85.3</v>
      </c>
      <c r="K17" s="2">
        <v>13.15</v>
      </c>
      <c r="L17" s="2">
        <v>0</v>
      </c>
      <c r="M17" s="2">
        <v>8.125</v>
      </c>
      <c r="N17" s="2">
        <v>37.975000000000001</v>
      </c>
      <c r="O17" s="2">
        <v>10.875</v>
      </c>
      <c r="P17" s="2">
        <v>7.25</v>
      </c>
      <c r="Q17" s="10"/>
      <c r="R17" s="10"/>
      <c r="S17" s="2">
        <v>0</v>
      </c>
      <c r="T17" s="2">
        <v>23.15</v>
      </c>
      <c r="U17" s="2">
        <v>6.375</v>
      </c>
      <c r="V17" s="2">
        <v>5.4249999999999998</v>
      </c>
      <c r="W17" s="2">
        <v>1.95</v>
      </c>
      <c r="X17" s="2">
        <v>0.875</v>
      </c>
      <c r="Y17" s="2">
        <v>5.6</v>
      </c>
      <c r="Z17" s="2">
        <v>4.25</v>
      </c>
    </row>
    <row r="18" spans="2:26">
      <c r="B18" s="4" t="s">
        <v>26</v>
      </c>
      <c r="C18" s="2">
        <v>1.65</v>
      </c>
      <c r="D18" s="1">
        <v>4.95</v>
      </c>
      <c r="E18" s="2">
        <v>12.1</v>
      </c>
      <c r="F18" s="2">
        <v>80.349999999999994</v>
      </c>
      <c r="G18" s="10"/>
      <c r="H18" s="10"/>
      <c r="I18" s="9">
        <v>10.914999999999999</v>
      </c>
      <c r="J18" s="2">
        <v>91.674999999999997</v>
      </c>
      <c r="K18" s="2">
        <v>92.5</v>
      </c>
      <c r="L18" s="2">
        <v>33.6</v>
      </c>
      <c r="M18" s="2">
        <v>12.135</v>
      </c>
      <c r="N18" s="9">
        <v>71.099999999999994</v>
      </c>
      <c r="O18" s="2">
        <v>14.6</v>
      </c>
      <c r="P18" s="2">
        <v>1.425</v>
      </c>
      <c r="Q18" s="10"/>
      <c r="R18" s="10"/>
      <c r="S18" s="2">
        <v>9.15</v>
      </c>
      <c r="T18" s="2">
        <v>10.525</v>
      </c>
      <c r="U18" s="2">
        <v>26.875</v>
      </c>
      <c r="V18" s="2">
        <v>0</v>
      </c>
      <c r="W18" s="2">
        <v>1.95</v>
      </c>
      <c r="X18" s="2">
        <v>0</v>
      </c>
      <c r="Y18" s="2">
        <v>0</v>
      </c>
      <c r="Z18" s="2">
        <v>2.3250000000000002</v>
      </c>
    </row>
    <row r="19" spans="2:26">
      <c r="B19" s="4" t="s">
        <v>27</v>
      </c>
      <c r="C19" s="2">
        <v>0</v>
      </c>
      <c r="D19" s="1">
        <v>4.24</v>
      </c>
      <c r="E19" s="2">
        <v>15.65</v>
      </c>
      <c r="F19" s="2">
        <v>93</v>
      </c>
      <c r="G19" s="10"/>
      <c r="H19" s="10"/>
      <c r="I19" s="2">
        <v>0.32700000000000001</v>
      </c>
      <c r="J19" s="2">
        <v>77.825000000000003</v>
      </c>
      <c r="K19" s="2">
        <v>84.45</v>
      </c>
      <c r="L19" s="2">
        <v>13.7</v>
      </c>
      <c r="M19" s="2">
        <v>6.35</v>
      </c>
      <c r="N19" s="2">
        <v>5.25</v>
      </c>
      <c r="O19" s="2">
        <v>5.6749999999999998</v>
      </c>
      <c r="P19" s="2">
        <v>8.3149999999999995</v>
      </c>
      <c r="Q19" s="10"/>
      <c r="R19" s="10"/>
      <c r="S19" s="2">
        <v>0</v>
      </c>
      <c r="T19" s="2">
        <v>61.05</v>
      </c>
      <c r="U19" s="2">
        <v>15.6</v>
      </c>
      <c r="V19" s="2">
        <v>30</v>
      </c>
      <c r="W19" s="2">
        <v>4.6500000000000004</v>
      </c>
      <c r="X19" s="2">
        <v>12.15</v>
      </c>
      <c r="Y19" s="9">
        <v>75.3</v>
      </c>
      <c r="Z19" s="9">
        <v>45.134999999999998</v>
      </c>
    </row>
    <row r="20" spans="2:26">
      <c r="B20" s="4" t="s">
        <v>28</v>
      </c>
      <c r="C20" s="9">
        <v>8.5</v>
      </c>
      <c r="D20" s="1">
        <v>6.2</v>
      </c>
      <c r="E20" s="2">
        <v>15.55</v>
      </c>
      <c r="F20" s="2">
        <v>68.2</v>
      </c>
      <c r="G20" s="10"/>
      <c r="H20" s="10"/>
      <c r="I20" s="9">
        <v>12.105</v>
      </c>
      <c r="J20" s="2">
        <v>86.174999999999997</v>
      </c>
      <c r="K20" s="2">
        <v>12.25</v>
      </c>
      <c r="L20" s="2">
        <v>10.925000000000001</v>
      </c>
      <c r="M20" s="2">
        <v>1.075</v>
      </c>
      <c r="N20" s="2">
        <v>1.25</v>
      </c>
      <c r="O20" s="2">
        <v>6.93</v>
      </c>
      <c r="P20" s="2">
        <v>1.6</v>
      </c>
      <c r="Q20" s="10"/>
      <c r="R20" s="10"/>
      <c r="S20" s="2">
        <v>0</v>
      </c>
      <c r="T20" s="2">
        <v>34.799999999999997</v>
      </c>
      <c r="U20" s="2">
        <v>73.125</v>
      </c>
      <c r="V20" s="2">
        <v>17.175000000000001</v>
      </c>
      <c r="W20" s="2">
        <v>9.25</v>
      </c>
      <c r="X20" s="2">
        <v>2.5249999999999999</v>
      </c>
      <c r="Y20" s="2">
        <v>42.65</v>
      </c>
      <c r="Z20" s="2">
        <v>5.55</v>
      </c>
    </row>
    <row r="21" spans="2:26">
      <c r="B21" s="4" t="s">
        <v>32</v>
      </c>
      <c r="C21" s="2">
        <v>1.55</v>
      </c>
      <c r="D21" s="1">
        <v>7.02</v>
      </c>
      <c r="E21" s="2">
        <v>4.2249999999999996</v>
      </c>
      <c r="F21" s="2">
        <v>88.974999999999994</v>
      </c>
      <c r="G21" s="10"/>
      <c r="H21" s="10"/>
      <c r="I21" s="2">
        <v>8.0719999999999992</v>
      </c>
      <c r="J21" s="2">
        <v>54.05</v>
      </c>
      <c r="K21" s="2">
        <v>37.549999999999997</v>
      </c>
      <c r="L21" s="2">
        <v>5.1749999999999998</v>
      </c>
      <c r="M21" s="2">
        <v>25.324999999999999</v>
      </c>
      <c r="N21" s="2">
        <v>24.5</v>
      </c>
      <c r="O21" s="2">
        <v>6.34</v>
      </c>
      <c r="P21" s="2">
        <v>6.0149999999999997</v>
      </c>
      <c r="Q21" s="10"/>
      <c r="R21" s="10"/>
      <c r="S21" s="2">
        <v>0.875</v>
      </c>
      <c r="T21" s="2">
        <v>6.3250000000000002</v>
      </c>
      <c r="U21" s="2">
        <v>0.875</v>
      </c>
      <c r="V21" s="2">
        <v>0.7</v>
      </c>
      <c r="W21" s="2">
        <v>1.575</v>
      </c>
      <c r="X21" s="2">
        <v>1.7749999999999999</v>
      </c>
      <c r="Y21" s="2">
        <v>1.85</v>
      </c>
      <c r="Z21" s="2">
        <v>3.4</v>
      </c>
    </row>
    <row r="22" spans="2:26">
      <c r="B22" s="4"/>
      <c r="G22" s="10"/>
      <c r="H22" s="10"/>
      <c r="M22" s="10"/>
      <c r="N22" s="10"/>
      <c r="O22" s="10"/>
      <c r="P22" s="10"/>
      <c r="Q22" s="10"/>
      <c r="R22" s="10"/>
      <c r="W22" s="10"/>
      <c r="X22" s="10"/>
      <c r="Y22" s="10"/>
      <c r="Z22" s="10"/>
    </row>
    <row r="23" spans="2:26">
      <c r="B23" s="4" t="s">
        <v>8</v>
      </c>
      <c r="C23" s="4">
        <f>AVERAGE(C7:C21)</f>
        <v>2.4966666666666666</v>
      </c>
      <c r="D23" s="4">
        <f t="shared" ref="D23:F23" si="0">AVERAGE(D7:D21)</f>
        <v>6.048</v>
      </c>
      <c r="E23" s="4">
        <f t="shared" si="0"/>
        <v>12.696666666666665</v>
      </c>
      <c r="F23" s="4">
        <f t="shared" si="0"/>
        <v>73.88000000000001</v>
      </c>
      <c r="G23" s="10"/>
      <c r="H23" s="10"/>
      <c r="I23" s="4">
        <f t="shared" ref="I23:P23" si="1">AVERAGE(I7:I21)</f>
        <v>2.9357333333333333</v>
      </c>
      <c r="J23" s="4">
        <f t="shared" si="1"/>
        <v>75.039999999999992</v>
      </c>
      <c r="K23" s="4">
        <f t="shared" si="1"/>
        <v>53.994999999999997</v>
      </c>
      <c r="L23" s="4">
        <f t="shared" si="1"/>
        <v>18.218333333333337</v>
      </c>
      <c r="M23" s="4">
        <f t="shared" si="1"/>
        <v>12.598999999999998</v>
      </c>
      <c r="N23" s="4">
        <f t="shared" si="1"/>
        <v>21.88</v>
      </c>
      <c r="O23" s="4">
        <f t="shared" si="1"/>
        <v>8.3229999999999986</v>
      </c>
      <c r="P23" s="4">
        <f t="shared" si="1"/>
        <v>3.9436666666666662</v>
      </c>
      <c r="Q23" s="10"/>
      <c r="R23" s="10"/>
      <c r="S23" s="4">
        <f t="shared" ref="S23:Z23" si="2">AVERAGE(S7:S21)</f>
        <v>3.4056000000000002</v>
      </c>
      <c r="T23" s="4">
        <f t="shared" si="2"/>
        <v>27.013333333333328</v>
      </c>
      <c r="U23" s="4">
        <f t="shared" si="2"/>
        <v>24.102333333333338</v>
      </c>
      <c r="V23" s="4">
        <f t="shared" si="2"/>
        <v>14.005000000000003</v>
      </c>
      <c r="W23" s="4">
        <f t="shared" si="2"/>
        <v>4.3766666666666669</v>
      </c>
      <c r="X23" s="4">
        <f t="shared" si="2"/>
        <v>3.5216666666666665</v>
      </c>
      <c r="Y23" s="4">
        <f t="shared" si="2"/>
        <v>16.421666666666667</v>
      </c>
      <c r="Z23" s="4">
        <f t="shared" si="2"/>
        <v>9.4740000000000002</v>
      </c>
    </row>
    <row r="24" spans="2:26">
      <c r="B24" s="4" t="s">
        <v>9</v>
      </c>
      <c r="C24" s="4">
        <f>STDEV(C7:C21)/SQRT(15)</f>
        <v>0.78445411208575744</v>
      </c>
      <c r="D24" s="4">
        <f t="shared" ref="D24:F24" si="3">STDEV(D7:D21)/SQRT(15)</f>
        <v>0.76344719466877331</v>
      </c>
      <c r="E24" s="4">
        <f t="shared" si="3"/>
        <v>2.9203247808072352</v>
      </c>
      <c r="F24" s="4">
        <f t="shared" si="3"/>
        <v>5.1933555305473433</v>
      </c>
      <c r="I24" s="4">
        <f>STDEV(I7:I21)/SQRT(15)</f>
        <v>1.0581914421568377</v>
      </c>
      <c r="J24" s="4">
        <f t="shared" ref="J24:P24" si="4">STDEV(J7:J21)/SQRT(15)</f>
        <v>3.886656660936227</v>
      </c>
      <c r="K24" s="4">
        <f t="shared" si="4"/>
        <v>8.6266669196658547</v>
      </c>
      <c r="L24" s="4">
        <f t="shared" si="4"/>
        <v>4.0541678045317244</v>
      </c>
      <c r="M24" s="4">
        <f t="shared" si="4"/>
        <v>2.9139095485520579</v>
      </c>
      <c r="N24" s="4">
        <f t="shared" si="4"/>
        <v>6.4000042782723785</v>
      </c>
      <c r="O24" s="4">
        <f t="shared" si="4"/>
        <v>2.082141971738765</v>
      </c>
      <c r="P24" s="4">
        <f t="shared" si="4"/>
        <v>0.84660378469149811</v>
      </c>
      <c r="S24" s="4">
        <f>STDEV(S7:S21)/SQRT(15)</f>
        <v>1.0161525560381459</v>
      </c>
      <c r="T24" s="4">
        <f t="shared" ref="T24:Z24" si="5">STDEV(T7:T21)/SQRT(15)</f>
        <v>5.5536018270999827</v>
      </c>
      <c r="U24" s="4">
        <f t="shared" si="5"/>
        <v>6.8709115612515097</v>
      </c>
      <c r="V24" s="4">
        <f t="shared" si="5"/>
        <v>4.9411363643830519</v>
      </c>
      <c r="W24" s="4">
        <f t="shared" si="5"/>
        <v>1.2337261279271663</v>
      </c>
      <c r="X24" s="4">
        <f t="shared" si="5"/>
        <v>1.3095093289242665</v>
      </c>
      <c r="Y24" s="4">
        <f t="shared" si="5"/>
        <v>6.762362958151372</v>
      </c>
      <c r="Z24" s="4">
        <f t="shared" si="5"/>
        <v>4.3267130986575983</v>
      </c>
    </row>
    <row r="29" spans="2:26">
      <c r="B29" s="11" t="s">
        <v>34</v>
      </c>
    </row>
    <row r="31" spans="2:26">
      <c r="B31" s="4" t="s">
        <v>13</v>
      </c>
      <c r="C31" s="5" t="s">
        <v>0</v>
      </c>
      <c r="D31" s="5" t="s">
        <v>10</v>
      </c>
      <c r="E31" s="5" t="s">
        <v>11</v>
      </c>
      <c r="F31" s="5" t="s">
        <v>12</v>
      </c>
      <c r="I31" s="8" t="s">
        <v>0</v>
      </c>
      <c r="J31" s="8" t="s">
        <v>1</v>
      </c>
      <c r="K31" s="8" t="s">
        <v>2</v>
      </c>
      <c r="L31" s="8" t="s">
        <v>3</v>
      </c>
      <c r="M31" s="8" t="s">
        <v>4</v>
      </c>
      <c r="N31" s="8" t="s">
        <v>5</v>
      </c>
      <c r="O31" s="8" t="s">
        <v>6</v>
      </c>
      <c r="P31" s="8" t="s">
        <v>7</v>
      </c>
      <c r="S31" s="8" t="s">
        <v>0</v>
      </c>
      <c r="T31" s="8" t="s">
        <v>1</v>
      </c>
      <c r="U31" s="8" t="s">
        <v>2</v>
      </c>
      <c r="V31" s="8" t="s">
        <v>3</v>
      </c>
      <c r="W31" s="8" t="s">
        <v>4</v>
      </c>
      <c r="X31" s="8" t="s">
        <v>5</v>
      </c>
      <c r="Y31" s="8" t="s">
        <v>6</v>
      </c>
      <c r="Z31" s="8" t="s">
        <v>7</v>
      </c>
    </row>
    <row r="32" spans="2:26">
      <c r="B32" s="4" t="s">
        <v>14</v>
      </c>
      <c r="C32" s="2">
        <v>0</v>
      </c>
      <c r="D32" s="2">
        <v>15.44</v>
      </c>
      <c r="E32" s="2">
        <v>0.7</v>
      </c>
      <c r="F32" s="2">
        <v>73.650000000000006</v>
      </c>
      <c r="I32" s="2">
        <v>0.28100000000000003</v>
      </c>
      <c r="J32" s="2">
        <v>87.9</v>
      </c>
      <c r="K32" s="2">
        <v>82.224999999999994</v>
      </c>
      <c r="L32" s="2">
        <v>36.844999999999999</v>
      </c>
      <c r="M32" s="2">
        <v>29.65</v>
      </c>
      <c r="N32" s="2">
        <v>0</v>
      </c>
      <c r="O32" s="2">
        <v>22.35</v>
      </c>
      <c r="P32" s="9">
        <v>17.574999999999999</v>
      </c>
      <c r="S32" s="2">
        <v>4.28</v>
      </c>
      <c r="T32" s="2">
        <v>38.875</v>
      </c>
      <c r="U32" s="2">
        <v>29.074999999999999</v>
      </c>
      <c r="V32" s="2">
        <v>12.375</v>
      </c>
      <c r="W32" s="2">
        <v>3.65</v>
      </c>
      <c r="X32" s="2">
        <v>8.0250000000000004</v>
      </c>
      <c r="Y32" s="2">
        <v>5.25</v>
      </c>
      <c r="Z32" s="2">
        <v>1.65</v>
      </c>
    </row>
    <row r="33" spans="2:26">
      <c r="B33" s="4" t="s">
        <v>15</v>
      </c>
      <c r="C33" s="2">
        <v>0</v>
      </c>
      <c r="D33" s="2">
        <v>3.23</v>
      </c>
      <c r="E33" s="2">
        <v>7.5750000000000002</v>
      </c>
      <c r="F33" s="2">
        <v>46.2</v>
      </c>
      <c r="I33" s="2">
        <v>0</v>
      </c>
      <c r="J33" s="2">
        <v>80.625</v>
      </c>
      <c r="K33" s="2">
        <v>79.8</v>
      </c>
      <c r="L33" s="2">
        <v>76.275000000000006</v>
      </c>
      <c r="M33" s="2">
        <v>56.8</v>
      </c>
      <c r="N33" s="2">
        <v>17.55</v>
      </c>
      <c r="O33" s="2">
        <v>11.675000000000001</v>
      </c>
      <c r="P33" s="2">
        <v>2.4</v>
      </c>
      <c r="S33" s="9">
        <v>12.675000000000001</v>
      </c>
      <c r="T33" s="2">
        <v>38.85</v>
      </c>
      <c r="U33" s="2">
        <v>26.3</v>
      </c>
      <c r="V33" s="2">
        <v>12.074999999999999</v>
      </c>
      <c r="W33" s="2">
        <v>5.1749999999999998</v>
      </c>
      <c r="X33" s="2">
        <v>12.9</v>
      </c>
      <c r="Y33" s="2">
        <v>0</v>
      </c>
      <c r="Z33" s="2">
        <v>1.575</v>
      </c>
    </row>
    <row r="34" spans="2:26">
      <c r="B34" s="4" t="s">
        <v>16</v>
      </c>
      <c r="C34" s="2">
        <v>1.55</v>
      </c>
      <c r="D34" s="2">
        <v>18.78</v>
      </c>
      <c r="E34" s="9">
        <v>75.2</v>
      </c>
      <c r="F34" s="2">
        <v>98.45</v>
      </c>
      <c r="I34" s="9">
        <v>10.012</v>
      </c>
      <c r="J34" s="2">
        <v>89.9</v>
      </c>
      <c r="K34" s="2">
        <v>88.25</v>
      </c>
      <c r="L34" s="2">
        <v>43.9</v>
      </c>
      <c r="M34" s="2">
        <v>45.424999999999997</v>
      </c>
      <c r="N34" s="2">
        <v>11.725</v>
      </c>
      <c r="O34" s="2">
        <v>16.05</v>
      </c>
      <c r="P34" s="2">
        <v>2.4</v>
      </c>
      <c r="S34" s="2">
        <v>7.48</v>
      </c>
      <c r="T34" s="2">
        <v>17.100000000000001</v>
      </c>
      <c r="U34" s="2">
        <v>18.7</v>
      </c>
      <c r="V34" s="2">
        <v>16.8</v>
      </c>
      <c r="W34" s="2">
        <v>6.5</v>
      </c>
      <c r="X34" s="2">
        <v>4.45</v>
      </c>
      <c r="Y34" s="2">
        <v>8.375</v>
      </c>
      <c r="Z34" s="2">
        <v>1.075</v>
      </c>
    </row>
    <row r="35" spans="2:26">
      <c r="B35" s="4" t="s">
        <v>17</v>
      </c>
      <c r="C35" s="2">
        <v>1.6</v>
      </c>
      <c r="D35" s="2">
        <v>1.34</v>
      </c>
      <c r="E35" s="2">
        <v>0</v>
      </c>
      <c r="F35" s="2">
        <v>72.974999999999994</v>
      </c>
      <c r="I35" s="2">
        <v>7.19</v>
      </c>
      <c r="J35" s="2">
        <v>84.474999999999994</v>
      </c>
      <c r="K35" s="2">
        <v>93.4</v>
      </c>
      <c r="L35" s="2">
        <v>47.9</v>
      </c>
      <c r="M35" s="2">
        <v>37.950000000000003</v>
      </c>
      <c r="N35" s="2">
        <v>0</v>
      </c>
      <c r="O35" s="2">
        <v>14.324999999999999</v>
      </c>
      <c r="P35" s="2">
        <v>17.149999999999999</v>
      </c>
      <c r="S35" s="2">
        <v>5.0999999999999996</v>
      </c>
      <c r="T35" s="2">
        <v>40.15</v>
      </c>
      <c r="U35" s="2">
        <v>28.55</v>
      </c>
      <c r="V35" s="2">
        <v>15.525</v>
      </c>
      <c r="W35" s="2">
        <v>8.2750000000000004</v>
      </c>
      <c r="X35" s="2">
        <v>5.125</v>
      </c>
      <c r="Y35" s="2">
        <v>4.25</v>
      </c>
      <c r="Z35" s="2">
        <v>1.75</v>
      </c>
    </row>
    <row r="36" spans="2:26">
      <c r="B36" s="4" t="s">
        <v>18</v>
      </c>
      <c r="C36" s="2">
        <v>0</v>
      </c>
      <c r="D36" s="2">
        <v>2.65</v>
      </c>
      <c r="E36" s="2">
        <v>2.1</v>
      </c>
      <c r="F36" s="2">
        <v>45.774999999999999</v>
      </c>
      <c r="I36" s="2">
        <v>0</v>
      </c>
      <c r="J36" s="2">
        <v>87.174999999999997</v>
      </c>
      <c r="K36" s="2">
        <v>100</v>
      </c>
      <c r="L36" s="2">
        <v>54.5</v>
      </c>
      <c r="M36" s="2">
        <v>60.6</v>
      </c>
      <c r="N36" s="9">
        <v>73.599999999999994</v>
      </c>
      <c r="O36" s="2">
        <v>20.225000000000001</v>
      </c>
      <c r="P36" s="2">
        <v>1.175</v>
      </c>
      <c r="S36" s="2">
        <v>0.27800000000000002</v>
      </c>
      <c r="T36" s="9">
        <v>87.1</v>
      </c>
      <c r="U36" s="2">
        <v>65.825000000000003</v>
      </c>
      <c r="V36" s="9">
        <v>60</v>
      </c>
      <c r="W36" s="9">
        <v>90</v>
      </c>
      <c r="X36" s="9">
        <v>42.024999999999999</v>
      </c>
      <c r="Y36" s="9">
        <v>14.525</v>
      </c>
      <c r="Z36" s="2">
        <v>4.625</v>
      </c>
    </row>
    <row r="37" spans="2:26">
      <c r="B37" s="4" t="s">
        <v>20</v>
      </c>
      <c r="C37" s="2">
        <v>1.3</v>
      </c>
      <c r="D37" s="2">
        <v>13.27</v>
      </c>
      <c r="E37" s="2">
        <v>9.0500000000000007</v>
      </c>
      <c r="F37" s="2">
        <v>70.150000000000006</v>
      </c>
      <c r="I37" s="2">
        <v>0.78300000000000003</v>
      </c>
      <c r="J37" s="9">
        <v>5.875</v>
      </c>
      <c r="K37" s="2">
        <v>38.35</v>
      </c>
      <c r="L37" s="2">
        <v>12.425000000000001</v>
      </c>
      <c r="M37" s="2">
        <v>9.9499999999999993</v>
      </c>
      <c r="N37" s="2">
        <v>4.1500000000000004</v>
      </c>
      <c r="O37" s="2">
        <v>1.4</v>
      </c>
      <c r="P37" s="2">
        <v>1.55</v>
      </c>
      <c r="S37" s="2">
        <v>0</v>
      </c>
      <c r="T37" s="2">
        <v>19.824999999999999</v>
      </c>
      <c r="U37" s="2">
        <v>6.8</v>
      </c>
      <c r="V37" s="2">
        <v>0</v>
      </c>
      <c r="W37" s="2">
        <v>2.375</v>
      </c>
      <c r="X37" s="2">
        <v>10.15</v>
      </c>
      <c r="Y37" s="2">
        <v>1.7250000000000001</v>
      </c>
      <c r="Z37" s="2">
        <v>3.4249999999999998</v>
      </c>
    </row>
    <row r="38" spans="2:26">
      <c r="B38" s="4" t="s">
        <v>21</v>
      </c>
      <c r="C38" s="2">
        <v>0</v>
      </c>
      <c r="D38" s="2">
        <v>4.0599999999999996</v>
      </c>
      <c r="E38" s="2">
        <v>9.2449999999999992</v>
      </c>
      <c r="F38" s="2">
        <v>53.51</v>
      </c>
      <c r="I38" s="2">
        <v>1.2969999999999999</v>
      </c>
      <c r="J38" s="9">
        <v>5.4749999999999996</v>
      </c>
      <c r="K38" s="2">
        <v>68.2</v>
      </c>
      <c r="L38" s="2">
        <v>6.4749999999999996</v>
      </c>
      <c r="M38" s="2">
        <v>3.9750000000000001</v>
      </c>
      <c r="N38" s="2">
        <v>14.05</v>
      </c>
      <c r="O38" s="2">
        <v>0</v>
      </c>
      <c r="P38" s="2">
        <v>0</v>
      </c>
      <c r="S38" s="2">
        <v>6.2969999999999997</v>
      </c>
      <c r="T38" s="2">
        <v>18.8</v>
      </c>
      <c r="U38" s="2">
        <v>21.8</v>
      </c>
      <c r="V38" s="2">
        <v>0</v>
      </c>
      <c r="W38" s="2">
        <v>1.95</v>
      </c>
      <c r="X38" s="2">
        <v>1.575</v>
      </c>
      <c r="Y38" s="2">
        <v>0</v>
      </c>
      <c r="Z38" s="2">
        <v>0</v>
      </c>
    </row>
    <row r="39" spans="2:26">
      <c r="B39" s="4" t="s">
        <v>22</v>
      </c>
      <c r="C39" s="2">
        <v>1.05</v>
      </c>
      <c r="D39" s="2">
        <v>17.440000000000001</v>
      </c>
      <c r="E39" s="2">
        <v>20.18</v>
      </c>
      <c r="F39" s="2">
        <v>88.64</v>
      </c>
      <c r="I39" s="2">
        <v>2.5249999999999999</v>
      </c>
      <c r="J39" s="2">
        <v>77.7</v>
      </c>
      <c r="K39" s="2">
        <v>50.225000000000001</v>
      </c>
      <c r="L39" s="2">
        <v>30.15</v>
      </c>
      <c r="M39" s="2">
        <v>10.1</v>
      </c>
      <c r="N39" s="2">
        <v>7.7249999999999996</v>
      </c>
      <c r="O39" s="2">
        <v>7.55</v>
      </c>
      <c r="P39" s="2">
        <v>4.95</v>
      </c>
      <c r="S39" s="2">
        <v>2.36</v>
      </c>
      <c r="T39" s="2">
        <v>8.9250000000000007</v>
      </c>
      <c r="U39" s="2">
        <v>3.9750000000000001</v>
      </c>
      <c r="V39" s="2">
        <v>30.125</v>
      </c>
      <c r="W39" s="2">
        <v>0.97499999999999998</v>
      </c>
      <c r="X39" s="2">
        <v>1.575</v>
      </c>
      <c r="Y39" s="2">
        <v>4.2</v>
      </c>
      <c r="Z39" s="2">
        <v>3.65</v>
      </c>
    </row>
    <row r="40" spans="2:26">
      <c r="B40" s="4" t="s">
        <v>23</v>
      </c>
      <c r="C40" s="2">
        <v>1.6</v>
      </c>
      <c r="D40" s="2">
        <v>2.5099999999999998</v>
      </c>
      <c r="E40" s="2">
        <v>0</v>
      </c>
      <c r="F40" s="2">
        <v>71.900000000000006</v>
      </c>
      <c r="I40" s="2">
        <v>0</v>
      </c>
      <c r="J40" s="2">
        <v>53.9</v>
      </c>
      <c r="K40" s="2">
        <v>33.1</v>
      </c>
      <c r="L40" s="2">
        <v>10.8</v>
      </c>
      <c r="M40" s="2">
        <v>8.875</v>
      </c>
      <c r="N40" s="2">
        <v>2.9</v>
      </c>
      <c r="O40" s="2">
        <v>4.625</v>
      </c>
      <c r="P40" s="2">
        <v>0.92500000000000004</v>
      </c>
      <c r="S40" s="2">
        <v>4.74</v>
      </c>
      <c r="T40" s="2">
        <v>37.875</v>
      </c>
      <c r="U40" s="2">
        <v>0</v>
      </c>
      <c r="V40" s="2">
        <v>0</v>
      </c>
      <c r="W40" s="2">
        <v>0.875</v>
      </c>
      <c r="X40" s="2">
        <v>0</v>
      </c>
      <c r="Y40" s="2">
        <v>2.3250000000000002</v>
      </c>
      <c r="Z40" s="2">
        <v>0</v>
      </c>
    </row>
    <row r="41" spans="2:26">
      <c r="B41" s="4" t="s">
        <v>25</v>
      </c>
      <c r="C41" s="2">
        <v>0</v>
      </c>
      <c r="D41" s="2">
        <v>12.7</v>
      </c>
      <c r="E41" s="2">
        <v>6.7750000000000004</v>
      </c>
      <c r="F41" s="2">
        <v>70.25</v>
      </c>
      <c r="I41" s="2">
        <v>0</v>
      </c>
      <c r="J41" s="2">
        <v>86.825000000000003</v>
      </c>
      <c r="K41" s="2">
        <v>62.5</v>
      </c>
      <c r="L41" s="2">
        <v>93.075000000000003</v>
      </c>
      <c r="M41" s="2">
        <v>72.775000000000006</v>
      </c>
      <c r="N41" s="2">
        <v>28.2</v>
      </c>
      <c r="O41" s="2">
        <v>9.6</v>
      </c>
      <c r="P41" s="2">
        <v>0</v>
      </c>
      <c r="S41" s="2">
        <v>0</v>
      </c>
      <c r="T41" s="2">
        <v>22.1</v>
      </c>
      <c r="U41" s="2">
        <v>10.4</v>
      </c>
      <c r="V41" s="2">
        <v>4.375</v>
      </c>
      <c r="W41" s="2">
        <v>2.9750000000000001</v>
      </c>
      <c r="X41" s="2">
        <v>0.7</v>
      </c>
      <c r="Y41" s="2">
        <v>4.125</v>
      </c>
      <c r="Z41" s="2">
        <v>0</v>
      </c>
    </row>
    <row r="42" spans="2:26">
      <c r="B42" s="4" t="s">
        <v>26</v>
      </c>
      <c r="C42" s="2">
        <v>0</v>
      </c>
      <c r="D42" s="2">
        <v>7.43</v>
      </c>
      <c r="E42" s="2">
        <v>38.524999999999999</v>
      </c>
      <c r="F42" s="2">
        <v>77.400000000000006</v>
      </c>
      <c r="I42" s="2">
        <v>7.4320000000000004</v>
      </c>
      <c r="J42" s="2">
        <v>88.4</v>
      </c>
      <c r="K42" s="2">
        <v>88.25</v>
      </c>
      <c r="L42" s="2">
        <v>53.9</v>
      </c>
      <c r="M42" s="2">
        <v>45.424999999999997</v>
      </c>
      <c r="N42" s="2">
        <v>11.725</v>
      </c>
      <c r="O42" s="2">
        <v>16.05</v>
      </c>
      <c r="P42" s="2">
        <v>2.4</v>
      </c>
      <c r="S42" s="2">
        <v>0</v>
      </c>
      <c r="T42" s="2">
        <v>35.15</v>
      </c>
      <c r="U42" s="2">
        <v>23.35</v>
      </c>
      <c r="V42" s="2">
        <v>17.225000000000001</v>
      </c>
      <c r="W42" s="2">
        <v>8.7974999999999994</v>
      </c>
      <c r="X42" s="2">
        <v>6.7249999999999996</v>
      </c>
      <c r="Y42" s="2">
        <v>3.75</v>
      </c>
      <c r="Z42" s="2">
        <v>2.75</v>
      </c>
    </row>
    <row r="43" spans="2:26">
      <c r="B43" s="4" t="s">
        <v>27</v>
      </c>
      <c r="C43" s="9">
        <v>4.5</v>
      </c>
      <c r="D43" s="2">
        <v>6.88</v>
      </c>
      <c r="E43" s="2">
        <v>9.3249999999999993</v>
      </c>
      <c r="F43" s="2">
        <v>87.974999999999994</v>
      </c>
      <c r="I43" s="2">
        <v>2.61</v>
      </c>
      <c r="J43" s="2">
        <v>84.935000000000002</v>
      </c>
      <c r="K43" s="2">
        <v>98.25</v>
      </c>
      <c r="L43" s="2">
        <v>80.415000000000006</v>
      </c>
      <c r="M43" s="2">
        <v>54.5</v>
      </c>
      <c r="N43" s="9">
        <v>66.599999999999994</v>
      </c>
      <c r="O43" s="2">
        <v>18.024999999999999</v>
      </c>
      <c r="P43" s="2">
        <v>5.1749999999999998</v>
      </c>
      <c r="S43" s="2">
        <v>3.41</v>
      </c>
      <c r="T43" s="2">
        <v>11.425000000000001</v>
      </c>
      <c r="U43" s="2">
        <v>11.775</v>
      </c>
      <c r="V43" s="2">
        <v>31.225000000000001</v>
      </c>
      <c r="W43" s="2">
        <v>7.9749999999999996</v>
      </c>
      <c r="X43" s="2">
        <v>1.7649999999999999</v>
      </c>
      <c r="Y43" s="2">
        <v>4</v>
      </c>
      <c r="Z43" s="2">
        <v>3.15</v>
      </c>
    </row>
    <row r="44" spans="2:26">
      <c r="B44" s="4" t="s">
        <v>28</v>
      </c>
      <c r="C44" s="2">
        <v>1.65</v>
      </c>
      <c r="D44" s="2">
        <v>4.95</v>
      </c>
      <c r="E44" s="2">
        <v>12.1</v>
      </c>
      <c r="F44" s="2">
        <v>85.35</v>
      </c>
      <c r="I44" s="2">
        <v>3.02</v>
      </c>
      <c r="J44" s="2">
        <v>78.92</v>
      </c>
      <c r="K44" s="2">
        <v>52.975000000000001</v>
      </c>
      <c r="L44" s="2">
        <v>37.130000000000003</v>
      </c>
      <c r="M44" s="2">
        <v>17.28</v>
      </c>
      <c r="N44" s="2">
        <v>10.8</v>
      </c>
      <c r="O44" s="2">
        <v>9.7799999999999994</v>
      </c>
      <c r="P44" s="2">
        <v>8.9499999999999993</v>
      </c>
      <c r="S44" s="2">
        <v>2.92</v>
      </c>
      <c r="T44" s="2">
        <v>20.925000000000001</v>
      </c>
      <c r="U44" s="2">
        <v>11.23</v>
      </c>
      <c r="V44" s="2">
        <v>21.85</v>
      </c>
      <c r="W44" s="2">
        <v>1.175</v>
      </c>
      <c r="X44" s="2">
        <v>9.15</v>
      </c>
      <c r="Y44" s="2">
        <v>2.4750000000000001</v>
      </c>
      <c r="Z44" s="2">
        <v>2.8250000000000002</v>
      </c>
    </row>
    <row r="45" spans="2:26">
      <c r="B45" s="4" t="s">
        <v>32</v>
      </c>
      <c r="C45" s="2">
        <v>0</v>
      </c>
      <c r="D45" s="2">
        <v>4.24</v>
      </c>
      <c r="E45" s="2">
        <v>15.65</v>
      </c>
      <c r="F45" s="2">
        <v>93</v>
      </c>
      <c r="I45" s="2">
        <v>5.4</v>
      </c>
      <c r="J45" s="2">
        <v>88.92</v>
      </c>
      <c r="K45" s="2">
        <v>81.224999999999994</v>
      </c>
      <c r="L45" s="2">
        <v>41.905000000000001</v>
      </c>
      <c r="M45" s="2">
        <v>33.57</v>
      </c>
      <c r="N45" s="2">
        <v>12.595000000000001</v>
      </c>
      <c r="O45" s="2">
        <v>22.32</v>
      </c>
      <c r="P45" s="2">
        <v>14.574999999999999</v>
      </c>
      <c r="S45" s="2">
        <v>4.8440000000000003</v>
      </c>
      <c r="T45" s="2">
        <v>37.65</v>
      </c>
      <c r="U45" s="2">
        <v>21.52</v>
      </c>
      <c r="V45" s="2">
        <v>16.125</v>
      </c>
      <c r="W45" s="2">
        <v>7.7750000000000004</v>
      </c>
      <c r="X45" s="2">
        <v>8.3149999999999995</v>
      </c>
      <c r="Y45" s="2">
        <v>4.2249999999999996</v>
      </c>
      <c r="Z45" s="2">
        <v>1.85</v>
      </c>
    </row>
    <row r="47" spans="2:26">
      <c r="B47" s="4" t="s">
        <v>8</v>
      </c>
      <c r="C47" s="4">
        <f>AVERAGE(C32:C45)</f>
        <v>0.9464285714285714</v>
      </c>
      <c r="D47" s="4">
        <f t="shared" ref="D47:F47" si="6">AVERAGE(D32:D45)</f>
        <v>8.20857142857143</v>
      </c>
      <c r="E47" s="4">
        <f t="shared" si="6"/>
        <v>14.744642857142859</v>
      </c>
      <c r="F47" s="4">
        <f t="shared" si="6"/>
        <v>73.944642857142853</v>
      </c>
      <c r="G47" s="10"/>
      <c r="H47" s="10"/>
      <c r="I47" s="4">
        <f t="shared" ref="I47:P47" si="7">AVERAGE(I32:I45)</f>
        <v>2.8964285714285718</v>
      </c>
      <c r="J47" s="4">
        <f t="shared" si="7"/>
        <v>71.501785714285703</v>
      </c>
      <c r="K47" s="4">
        <f t="shared" si="7"/>
        <v>72.625000000000014</v>
      </c>
      <c r="L47" s="4">
        <f t="shared" si="7"/>
        <v>44.692499999999995</v>
      </c>
      <c r="M47" s="4">
        <f t="shared" si="7"/>
        <v>34.776785714285708</v>
      </c>
      <c r="N47" s="4">
        <f t="shared" si="7"/>
        <v>18.687142857142856</v>
      </c>
      <c r="O47" s="4">
        <f t="shared" si="7"/>
        <v>12.426785714285714</v>
      </c>
      <c r="P47" s="4">
        <f t="shared" si="7"/>
        <v>5.6589285714285698</v>
      </c>
      <c r="Q47" s="10"/>
      <c r="R47" s="10"/>
      <c r="S47" s="4">
        <f t="shared" ref="S47:Z47" si="8">AVERAGE(S32:S45)</f>
        <v>3.8845714285714292</v>
      </c>
      <c r="T47" s="4">
        <f t="shared" si="8"/>
        <v>31.053571428571427</v>
      </c>
      <c r="U47" s="4">
        <f t="shared" si="8"/>
        <v>19.95</v>
      </c>
      <c r="V47" s="4">
        <f t="shared" si="8"/>
        <v>16.978571428571428</v>
      </c>
      <c r="W47" s="4">
        <f t="shared" si="8"/>
        <v>10.605178571428571</v>
      </c>
      <c r="X47" s="4">
        <f t="shared" si="8"/>
        <v>8.0342857142857156</v>
      </c>
      <c r="Y47" s="4">
        <f t="shared" si="8"/>
        <v>4.2303571428571436</v>
      </c>
      <c r="Z47" s="4">
        <f t="shared" si="8"/>
        <v>2.0232142857142859</v>
      </c>
    </row>
    <row r="48" spans="2:26">
      <c r="B48" s="4" t="s">
        <v>9</v>
      </c>
      <c r="C48" s="4">
        <f>STDEV(C32:C45)/SQRT(14)</f>
        <v>0.33763333897226044</v>
      </c>
      <c r="D48" s="4">
        <f t="shared" ref="D48:F48" si="9">STDEV(D32:D45)/SQRT(14)</f>
        <v>1.6177986186440676</v>
      </c>
      <c r="E48" s="4">
        <f t="shared" si="9"/>
        <v>5.3742502790265494</v>
      </c>
      <c r="F48" s="4">
        <f t="shared" si="9"/>
        <v>4.4056477073136096</v>
      </c>
      <c r="I48" s="4">
        <f t="shared" ref="I48:P48" si="10">STDEV(I32:I45)/SQRT(14)</f>
        <v>0.88814869011972397</v>
      </c>
      <c r="J48" s="4">
        <f t="shared" si="10"/>
        <v>7.8370985640772295</v>
      </c>
      <c r="K48" s="4">
        <f t="shared" si="10"/>
        <v>5.8790434997988852</v>
      </c>
      <c r="L48" s="4">
        <f t="shared" si="10"/>
        <v>6.9514795592871339</v>
      </c>
      <c r="M48" s="4">
        <f t="shared" si="10"/>
        <v>5.9301851148566893</v>
      </c>
      <c r="N48" s="4">
        <f t="shared" si="10"/>
        <v>6.1571757858429521</v>
      </c>
      <c r="O48" s="4">
        <f t="shared" si="10"/>
        <v>1.9535595580931928</v>
      </c>
      <c r="P48" s="4">
        <f t="shared" si="10"/>
        <v>1.6909739519581439</v>
      </c>
      <c r="S48" s="4">
        <f t="shared" ref="S48:Z48" si="11">STDEV(S32:S45)/SQRT(14)</f>
        <v>0.94071933380373929</v>
      </c>
      <c r="T48" s="4">
        <f t="shared" si="11"/>
        <v>5.2316521729181042</v>
      </c>
      <c r="U48" s="4">
        <f t="shared" si="11"/>
        <v>4.3102680878352553</v>
      </c>
      <c r="V48" s="4">
        <f t="shared" si="11"/>
        <v>4.2724526961473002</v>
      </c>
      <c r="W48" s="4">
        <f t="shared" si="11"/>
        <v>6.1568728932061383</v>
      </c>
      <c r="X48" s="4">
        <f t="shared" si="11"/>
        <v>2.8215801461580159</v>
      </c>
      <c r="Y48" s="4">
        <f t="shared" si="11"/>
        <v>0.97573295418402795</v>
      </c>
      <c r="Z48" s="4">
        <f t="shared" si="11"/>
        <v>0.388329617814832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1b</vt:lpstr>
      <vt:lpstr>Figure 1e</vt:lpstr>
      <vt:lpstr>Figure 1f</vt:lpstr>
    </vt:vector>
  </TitlesOfParts>
  <Company>Self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Mostafizur Rahman</dc:creator>
  <cp:lastModifiedBy>Mohammed Mostafizur Rahman</cp:lastModifiedBy>
  <dcterms:created xsi:type="dcterms:W3CDTF">2018-02-05T21:15:52Z</dcterms:created>
  <dcterms:modified xsi:type="dcterms:W3CDTF">2018-07-30T22:13:34Z</dcterms:modified>
</cp:coreProperties>
</file>