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6060" tabRatio="500"/>
  </bookViews>
  <sheets>
    <sheet name="Figure 2_2b" sheetId="1" r:id="rId1"/>
    <sheet name="Figure 2_2c" sheetId="2" r:id="rId2"/>
    <sheet name="Figure 2_2d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8" i="3" l="1"/>
  <c r="K38" i="3"/>
  <c r="J38" i="3"/>
  <c r="E38" i="3"/>
  <c r="D38" i="3"/>
  <c r="C38" i="3"/>
  <c r="L37" i="3"/>
  <c r="K37" i="3"/>
  <c r="J37" i="3"/>
  <c r="E37" i="3"/>
  <c r="D37" i="3"/>
  <c r="C37" i="3"/>
  <c r="L18" i="3"/>
  <c r="K18" i="3"/>
  <c r="J18" i="3"/>
  <c r="E18" i="3"/>
  <c r="D18" i="3"/>
  <c r="C18" i="3"/>
  <c r="L17" i="3"/>
  <c r="K17" i="3"/>
  <c r="J17" i="3"/>
  <c r="E17" i="3"/>
  <c r="D17" i="3"/>
  <c r="C17" i="3"/>
  <c r="L38" i="2"/>
  <c r="K38" i="2"/>
  <c r="J38" i="2"/>
  <c r="L37" i="2"/>
  <c r="K37" i="2"/>
  <c r="J37" i="2"/>
  <c r="L18" i="2"/>
  <c r="K18" i="2"/>
  <c r="J18" i="2"/>
  <c r="L17" i="2"/>
  <c r="K17" i="2"/>
  <c r="J17" i="2"/>
  <c r="E38" i="2"/>
  <c r="D38" i="2"/>
  <c r="C38" i="2"/>
  <c r="E37" i="2"/>
  <c r="D37" i="2"/>
  <c r="C37" i="2"/>
  <c r="E18" i="2"/>
  <c r="D18" i="2"/>
  <c r="C18" i="2"/>
  <c r="E17" i="2"/>
  <c r="D17" i="2"/>
  <c r="C17" i="2"/>
  <c r="E37" i="1"/>
  <c r="D37" i="1"/>
  <c r="C37" i="1"/>
  <c r="E36" i="1"/>
  <c r="D36" i="1"/>
  <c r="C36" i="1"/>
  <c r="E17" i="1"/>
  <c r="D17" i="1"/>
  <c r="C17" i="1"/>
  <c r="E16" i="1"/>
  <c r="D16" i="1"/>
  <c r="C16" i="1"/>
</calcChain>
</file>

<file path=xl/sharedStrings.xml><?xml version="1.0" encoding="utf-8"?>
<sst xmlns="http://schemas.openxmlformats.org/spreadsheetml/2006/main" count="150" uniqueCount="26">
  <si>
    <t>Mean</t>
  </si>
  <si>
    <t>SEM</t>
  </si>
  <si>
    <t>Animals</t>
  </si>
  <si>
    <t>Rat1</t>
  </si>
  <si>
    <t>Rat2</t>
  </si>
  <si>
    <t>Rat3</t>
  </si>
  <si>
    <t>Rat4</t>
  </si>
  <si>
    <t>Rat5</t>
  </si>
  <si>
    <t>Rat6</t>
  </si>
  <si>
    <t>Rat7</t>
  </si>
  <si>
    <t>Rat8</t>
  </si>
  <si>
    <t>Rat9</t>
  </si>
  <si>
    <t>Rat10</t>
  </si>
  <si>
    <t>Rat11</t>
  </si>
  <si>
    <t>Rat12</t>
  </si>
  <si>
    <t>Rat13</t>
  </si>
  <si>
    <t>Rat14</t>
  </si>
  <si>
    <t>Rat15</t>
  </si>
  <si>
    <t>AEP Amplitude</t>
  </si>
  <si>
    <t>Theta Power</t>
  </si>
  <si>
    <t>Control</t>
  </si>
  <si>
    <t>CIS</t>
  </si>
  <si>
    <t>Freezing%</t>
  </si>
  <si>
    <t>Trial Block1</t>
  </si>
  <si>
    <t>Trial Block4</t>
  </si>
  <si>
    <t>Trial Block7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</si>
</sst>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4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color rgb="FFFF0000"/>
      <name val="Arial"/>
    </font>
    <font>
      <b/>
      <sz val="12"/>
      <color rgb="FF000000"/>
      <name val="Arial"/>
    </font>
    <font>
      <b/>
      <sz val="18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2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2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3"/>
  <sheetViews>
    <sheetView tabSelected="1"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33203125" style="3" customWidth="1"/>
    <col min="4" max="4" width="11.6640625" style="3" customWidth="1"/>
    <col min="5" max="5" width="16.332031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3.1640625" style="3" customWidth="1"/>
    <col min="11" max="16384" width="10.83203125" style="3"/>
  </cols>
  <sheetData>
    <row r="1" spans="2:21" ht="21">
      <c r="B1" s="9" t="s">
        <v>22</v>
      </c>
    </row>
    <row r="3" spans="2:21">
      <c r="B3" s="4" t="s">
        <v>20</v>
      </c>
    </row>
    <row r="5" spans="2:21">
      <c r="B5" s="4" t="s">
        <v>2</v>
      </c>
      <c r="C5" s="5" t="s">
        <v>23</v>
      </c>
      <c r="D5" s="5" t="s">
        <v>24</v>
      </c>
      <c r="E5" s="5" t="s">
        <v>25</v>
      </c>
      <c r="F5" s="5"/>
      <c r="G5" s="5"/>
      <c r="H5" s="5"/>
      <c r="I5" s="5"/>
      <c r="J5" s="5"/>
    </row>
    <row r="6" spans="2:21">
      <c r="M6" s="1"/>
      <c r="N6" s="1"/>
      <c r="O6" s="1"/>
      <c r="P6" s="1"/>
      <c r="Q6" s="1"/>
      <c r="R6" s="1"/>
      <c r="S6" s="1"/>
      <c r="T6" s="1"/>
    </row>
    <row r="7" spans="2:21">
      <c r="B7" s="4" t="s">
        <v>3</v>
      </c>
      <c r="C7" s="1">
        <v>54.4</v>
      </c>
      <c r="D7" s="6">
        <v>10.75</v>
      </c>
      <c r="E7" s="6">
        <v>3.25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1">
      <c r="B8" s="4" t="s">
        <v>4</v>
      </c>
      <c r="C8" s="1">
        <v>80.900000000000006</v>
      </c>
      <c r="D8" s="6">
        <v>30.524999999999999</v>
      </c>
      <c r="E8" s="6">
        <v>1.5499999999999998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1">
      <c r="B9" s="4" t="s">
        <v>7</v>
      </c>
      <c r="C9" s="1">
        <v>84.525000000000006</v>
      </c>
      <c r="D9" s="6">
        <v>14.275</v>
      </c>
      <c r="E9" s="6">
        <v>11.225</v>
      </c>
      <c r="F9" s="1"/>
      <c r="G9" s="1"/>
      <c r="H9" s="1"/>
      <c r="I9" s="1"/>
      <c r="J9" s="1"/>
      <c r="K9" s="1"/>
      <c r="L9" s="1"/>
      <c r="M9" s="1"/>
      <c r="N9" s="1"/>
    </row>
    <row r="10" spans="2:21">
      <c r="B10" s="4" t="s">
        <v>8</v>
      </c>
      <c r="C10" s="1">
        <v>91.674999999999997</v>
      </c>
      <c r="D10" s="6">
        <v>7.875</v>
      </c>
      <c r="E10" s="6">
        <v>1.4249999999999998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21">
      <c r="B11" s="4" t="s">
        <v>11</v>
      </c>
      <c r="C11" s="1">
        <v>54.05</v>
      </c>
      <c r="D11" s="6">
        <v>40.324999999999996</v>
      </c>
      <c r="E11" s="6">
        <v>3.6749999999999998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21">
      <c r="B12" s="4" t="s">
        <v>12</v>
      </c>
      <c r="C12" s="1">
        <v>77.825000000000003</v>
      </c>
      <c r="D12" s="6">
        <v>6.35</v>
      </c>
      <c r="E12" s="6">
        <v>8.3149999999999995</v>
      </c>
      <c r="F12" s="1"/>
      <c r="G12" s="1"/>
      <c r="H12" s="1"/>
      <c r="I12" s="1"/>
      <c r="J12" s="1"/>
      <c r="K12" s="1"/>
      <c r="L12" s="1"/>
      <c r="M12" s="1"/>
      <c r="N12" s="1"/>
      <c r="O12" s="1"/>
      <c r="T12" s="4"/>
      <c r="U12" s="4"/>
    </row>
    <row r="13" spans="2:21">
      <c r="B13" s="4" t="s">
        <v>15</v>
      </c>
      <c r="C13" s="1">
        <v>66.174999999999997</v>
      </c>
      <c r="D13" s="6">
        <v>1.075</v>
      </c>
      <c r="E13" s="6">
        <v>1.6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6"/>
      <c r="Q13" s="6"/>
      <c r="R13" s="6"/>
    </row>
    <row r="14" spans="2:21">
      <c r="G14" s="6"/>
      <c r="H14" s="1"/>
      <c r="I14" s="1"/>
      <c r="J14" s="1"/>
      <c r="K14" s="1"/>
      <c r="L14" s="1"/>
      <c r="M14" s="1"/>
      <c r="N14" s="1"/>
      <c r="O14" s="1"/>
      <c r="P14" s="6"/>
      <c r="Q14" s="6"/>
      <c r="R14" s="6"/>
    </row>
    <row r="15" spans="2:21">
      <c r="G15" s="6"/>
      <c r="H15" s="6"/>
      <c r="I15" s="6"/>
      <c r="J15" s="6"/>
      <c r="K15" s="6"/>
      <c r="L15" s="6"/>
      <c r="M15" s="1"/>
      <c r="N15" s="1"/>
      <c r="O15" s="1"/>
      <c r="P15" s="6"/>
      <c r="Q15" s="6"/>
      <c r="R15" s="6"/>
    </row>
    <row r="16" spans="2:21">
      <c r="B16" s="4" t="s">
        <v>0</v>
      </c>
      <c r="C16" s="4">
        <f>AVERAGE(C7:C13)</f>
        <v>72.792857142857144</v>
      </c>
      <c r="D16" s="4">
        <f t="shared" ref="D16:E16" si="0">AVERAGE(D7:D13)</f>
        <v>15.882142857142856</v>
      </c>
      <c r="E16" s="4">
        <f t="shared" si="0"/>
        <v>4.4342857142857142</v>
      </c>
      <c r="F16" s="4"/>
      <c r="G16" s="4"/>
      <c r="H16" s="4"/>
      <c r="I16" s="4"/>
      <c r="J16" s="4"/>
      <c r="K16" s="6"/>
      <c r="L16" s="6"/>
      <c r="M16" s="1"/>
      <c r="N16" s="1"/>
      <c r="O16" s="1"/>
      <c r="P16" s="6"/>
      <c r="Q16" s="6"/>
      <c r="R16" s="6"/>
    </row>
    <row r="17" spans="2:21">
      <c r="B17" s="4" t="s">
        <v>1</v>
      </c>
      <c r="C17" s="4">
        <f>STDEV(C7:C13)/SQRT(7)</f>
        <v>5.6031764861276603</v>
      </c>
      <c r="D17" s="4">
        <f t="shared" ref="D17:E17" si="1">STDEV(D7:D13)/SQRT(7)</f>
        <v>5.3785639189222216</v>
      </c>
      <c r="E17" s="4">
        <f t="shared" si="1"/>
        <v>1.452099231068851</v>
      </c>
      <c r="F17" s="4"/>
      <c r="G17" s="4"/>
      <c r="H17" s="4"/>
      <c r="I17" s="4"/>
      <c r="J17" s="4"/>
      <c r="M17" s="1"/>
      <c r="N17" s="1"/>
      <c r="O17" s="1"/>
    </row>
    <row r="22" spans="2:21">
      <c r="B22" s="7" t="s">
        <v>21</v>
      </c>
    </row>
    <row r="24" spans="2:21">
      <c r="B24" s="4" t="s">
        <v>2</v>
      </c>
      <c r="C24" s="5" t="s">
        <v>23</v>
      </c>
      <c r="D24" s="5" t="s">
        <v>24</v>
      </c>
      <c r="E24" s="5" t="s">
        <v>25</v>
      </c>
      <c r="F24" s="5"/>
      <c r="G24" s="5"/>
      <c r="H24" s="5"/>
      <c r="I24" s="5"/>
      <c r="J24" s="5"/>
    </row>
    <row r="25" spans="2:21">
      <c r="I25" s="6"/>
      <c r="J25" s="6"/>
      <c r="K25" s="6"/>
      <c r="L25" s="6"/>
      <c r="N25" s="1"/>
      <c r="O25" s="1"/>
      <c r="P25" s="1"/>
      <c r="Q25" s="1"/>
      <c r="R25" s="1"/>
      <c r="S25" s="1"/>
      <c r="T25" s="1"/>
      <c r="U25" s="1"/>
    </row>
    <row r="26" spans="2:21">
      <c r="B26" s="4" t="s">
        <v>5</v>
      </c>
      <c r="C26" s="1">
        <v>89.9</v>
      </c>
      <c r="D26" s="6">
        <v>45.424999999999997</v>
      </c>
      <c r="E26" s="6">
        <v>2.4</v>
      </c>
      <c r="F26" s="1"/>
      <c r="G26" s="1"/>
      <c r="H26" s="1"/>
      <c r="I26" s="1"/>
      <c r="J26" s="1"/>
      <c r="K26" s="6"/>
      <c r="L26" s="6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6</v>
      </c>
      <c r="C27" s="1">
        <v>84.474999999999994</v>
      </c>
      <c r="D27" s="6">
        <v>37.950000000000003</v>
      </c>
      <c r="E27" s="6">
        <v>17.149999999999999</v>
      </c>
      <c r="F27" s="1"/>
      <c r="G27" s="1"/>
      <c r="H27" s="1"/>
      <c r="I27" s="1"/>
      <c r="J27" s="1"/>
      <c r="K27" s="6"/>
      <c r="L27" s="6"/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9</v>
      </c>
      <c r="C28" s="1">
        <v>84.14</v>
      </c>
      <c r="D28" s="6">
        <v>60.600000000000009</v>
      </c>
      <c r="E28" s="6">
        <v>1.175</v>
      </c>
      <c r="F28" s="1"/>
      <c r="G28" s="1"/>
      <c r="H28" s="1"/>
      <c r="I28" s="1"/>
      <c r="J28" s="1"/>
      <c r="K28" s="6"/>
      <c r="L28" s="6"/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10</v>
      </c>
      <c r="C29" s="1">
        <v>88.4</v>
      </c>
      <c r="D29" s="6">
        <v>25.425000000000001</v>
      </c>
      <c r="E29" s="6">
        <v>2.4</v>
      </c>
      <c r="F29" s="1"/>
      <c r="G29" s="1"/>
      <c r="H29" s="1"/>
      <c r="I29" s="1"/>
      <c r="J29" s="1"/>
      <c r="K29" s="6"/>
      <c r="L29" s="6"/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13</v>
      </c>
      <c r="C30" s="1">
        <v>87.174999999999997</v>
      </c>
      <c r="D30" s="6">
        <v>60.600000000000009</v>
      </c>
      <c r="E30" s="6">
        <v>1.175</v>
      </c>
      <c r="F30" s="1"/>
      <c r="G30" s="1"/>
      <c r="H30" s="1"/>
      <c r="I30" s="1"/>
      <c r="J30" s="1"/>
      <c r="K30" s="6"/>
      <c r="L30" s="6"/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14</v>
      </c>
      <c r="C31" s="1">
        <v>87.9</v>
      </c>
      <c r="D31" s="6">
        <v>14.65</v>
      </c>
      <c r="E31" s="6">
        <v>17.574999999999999</v>
      </c>
      <c r="F31" s="1"/>
      <c r="G31" s="1"/>
      <c r="H31" s="1"/>
      <c r="I31" s="1"/>
      <c r="J31" s="1"/>
      <c r="K31" s="6"/>
      <c r="L31" s="6"/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16</v>
      </c>
      <c r="C32" s="1">
        <v>80.209999999999994</v>
      </c>
      <c r="D32" s="6">
        <v>60.600000000000009</v>
      </c>
      <c r="E32" s="6">
        <v>1.175</v>
      </c>
      <c r="F32" s="1"/>
      <c r="G32" s="1"/>
      <c r="H32" s="1"/>
      <c r="I32" s="1"/>
      <c r="J32" s="1"/>
      <c r="K32" s="6"/>
      <c r="L32" s="6"/>
    </row>
    <row r="33" spans="2:18">
      <c r="B33" s="4" t="s">
        <v>17</v>
      </c>
      <c r="C33" s="1">
        <v>15.875</v>
      </c>
      <c r="D33" s="6">
        <v>9.9499999999999993</v>
      </c>
      <c r="E33" s="6">
        <v>1.55</v>
      </c>
      <c r="F33" s="1"/>
      <c r="G33" s="1"/>
      <c r="H33" s="1"/>
      <c r="I33" s="1"/>
      <c r="J33" s="1"/>
      <c r="K33" s="6"/>
      <c r="L33" s="6"/>
    </row>
    <row r="34" spans="2:18">
      <c r="I34" s="6"/>
      <c r="J34" s="6"/>
      <c r="K34" s="6"/>
      <c r="L34" s="6"/>
    </row>
    <row r="35" spans="2:18">
      <c r="I35" s="6"/>
      <c r="J35" s="6"/>
      <c r="K35" s="6"/>
      <c r="L35" s="6"/>
    </row>
    <row r="36" spans="2:18">
      <c r="B36" s="4" t="s">
        <v>0</v>
      </c>
      <c r="C36" s="4">
        <f>AVERAGE(C26:C33)</f>
        <v>77.259375000000006</v>
      </c>
      <c r="D36" s="4">
        <f t="shared" ref="D36:E36" si="2">AVERAGE(D26:D33)</f>
        <v>39.400000000000006</v>
      </c>
      <c r="E36" s="4">
        <f t="shared" si="2"/>
        <v>5.5749999999999993</v>
      </c>
      <c r="F36" s="4"/>
      <c r="G36" s="4"/>
      <c r="H36" s="4"/>
      <c r="I36" s="4"/>
      <c r="J36" s="4"/>
      <c r="K36" s="1"/>
      <c r="L36" s="1"/>
      <c r="M36" s="1"/>
      <c r="N36" s="1"/>
      <c r="O36" s="1"/>
      <c r="P36" s="1"/>
      <c r="Q36" s="1"/>
      <c r="R36" s="1"/>
    </row>
    <row r="37" spans="2:18">
      <c r="B37" s="4" t="s">
        <v>1</v>
      </c>
      <c r="C37" s="4">
        <f>STDEV(C26:C33)/SQRT(8)</f>
        <v>8.8353969228033016</v>
      </c>
      <c r="D37" s="4">
        <f t="shared" ref="D37:E37" si="3">STDEV(D26:D33)/SQRT(8)</f>
        <v>7.3943616912772514</v>
      </c>
      <c r="E37" s="4">
        <f t="shared" si="3"/>
        <v>2.5788372933774411</v>
      </c>
      <c r="F37" s="4"/>
      <c r="G37" s="4"/>
      <c r="H37" s="4"/>
      <c r="I37" s="4"/>
      <c r="J37" s="4"/>
      <c r="K37" s="1"/>
      <c r="L37" s="1"/>
      <c r="M37" s="1"/>
      <c r="N37" s="1"/>
      <c r="O37" s="1"/>
      <c r="P37" s="1"/>
      <c r="Q37" s="1"/>
      <c r="R37" s="1"/>
    </row>
    <row r="38" spans="2:18" s="4" customFormat="1">
      <c r="K38" s="1"/>
      <c r="L38" s="1"/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4"/>
  <sheetViews>
    <sheetView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5" style="3" customWidth="1"/>
    <col min="4" max="4" width="11.6640625" style="3" customWidth="1"/>
    <col min="5" max="5" width="15.66406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7.83203125" style="3" customWidth="1"/>
    <col min="11" max="11" width="10.83203125" style="3"/>
    <col min="12" max="12" width="16.6640625" style="3" customWidth="1"/>
    <col min="13" max="16384" width="10.83203125" style="3"/>
  </cols>
  <sheetData>
    <row r="2" spans="2:21" ht="17">
      <c r="B2" s="2" t="s">
        <v>18</v>
      </c>
      <c r="I2" s="2" t="s">
        <v>19</v>
      </c>
    </row>
    <row r="3" spans="2:21">
      <c r="I3" s="4"/>
    </row>
    <row r="4" spans="2:21">
      <c r="B4" s="4" t="s">
        <v>20</v>
      </c>
      <c r="I4" s="4" t="s">
        <v>20</v>
      </c>
    </row>
    <row r="5" spans="2:21">
      <c r="I5" s="4"/>
    </row>
    <row r="6" spans="2:21">
      <c r="B6" s="4" t="s">
        <v>2</v>
      </c>
      <c r="C6" s="5" t="s">
        <v>23</v>
      </c>
      <c r="D6" s="5" t="s">
        <v>24</v>
      </c>
      <c r="E6" s="5" t="s">
        <v>25</v>
      </c>
      <c r="F6" s="5"/>
      <c r="G6" s="5"/>
      <c r="H6" s="5"/>
      <c r="I6" s="4" t="s">
        <v>2</v>
      </c>
      <c r="J6" s="8" t="s">
        <v>23</v>
      </c>
      <c r="K6" s="8" t="s">
        <v>24</v>
      </c>
      <c r="L6" s="8" t="s">
        <v>25</v>
      </c>
    </row>
    <row r="7" spans="2:21">
      <c r="I7" s="4"/>
    </row>
    <row r="8" spans="2:21">
      <c r="B8" s="4" t="s">
        <v>3</v>
      </c>
      <c r="C8" s="1">
        <v>89.855140000000006</v>
      </c>
      <c r="D8" s="1">
        <v>55.01126</v>
      </c>
      <c r="E8" s="1">
        <v>129.88890000000001</v>
      </c>
      <c r="F8" s="1"/>
      <c r="G8" s="1"/>
      <c r="H8" s="1"/>
      <c r="I8" s="4" t="s">
        <v>3</v>
      </c>
      <c r="J8" s="1">
        <v>226.9084</v>
      </c>
      <c r="K8" s="1">
        <v>138.72379413263101</v>
      </c>
      <c r="L8" s="1">
        <v>86.392939563359604</v>
      </c>
      <c r="M8" s="1"/>
      <c r="N8" s="1"/>
    </row>
    <row r="9" spans="2:21">
      <c r="B9" s="4" t="s">
        <v>4</v>
      </c>
      <c r="C9" s="1">
        <v>170.345</v>
      </c>
      <c r="D9" s="1">
        <v>126.349</v>
      </c>
      <c r="E9" s="1">
        <v>90.123980000000003</v>
      </c>
      <c r="F9" s="1"/>
      <c r="G9" s="1"/>
      <c r="H9" s="1"/>
      <c r="I9" s="4" t="s">
        <v>4</v>
      </c>
      <c r="J9" s="1">
        <v>184.34479999999999</v>
      </c>
      <c r="K9" s="1">
        <v>-42.653936832574999</v>
      </c>
      <c r="L9" s="1">
        <v>108.848793788263</v>
      </c>
      <c r="M9" s="1"/>
      <c r="N9" s="1"/>
    </row>
    <row r="10" spans="2:21">
      <c r="B10" s="4" t="s">
        <v>7</v>
      </c>
      <c r="C10" s="1">
        <v>205.9837</v>
      </c>
      <c r="D10" s="1">
        <v>173.07169999999999</v>
      </c>
      <c r="E10" s="1">
        <v>153.96780000000001</v>
      </c>
      <c r="F10" s="1"/>
      <c r="G10" s="1"/>
      <c r="H10" s="1"/>
      <c r="I10" s="4" t="s">
        <v>7</v>
      </c>
      <c r="J10" s="1">
        <v>123.19410000000001</v>
      </c>
      <c r="K10" s="1">
        <v>-114.532866331571</v>
      </c>
      <c r="L10" s="1">
        <v>118.35645970836001</v>
      </c>
      <c r="M10" s="1"/>
      <c r="N10" s="1"/>
    </row>
    <row r="11" spans="2:21">
      <c r="B11" s="4" t="s">
        <v>8</v>
      </c>
      <c r="C11" s="1">
        <v>242.5669</v>
      </c>
      <c r="D11" s="1">
        <v>249.69300000000001</v>
      </c>
      <c r="E11" s="1">
        <v>208.8141</v>
      </c>
      <c r="F11" s="1"/>
      <c r="G11" s="1"/>
      <c r="H11" s="1"/>
      <c r="I11" s="4" t="s">
        <v>8</v>
      </c>
      <c r="J11" s="1">
        <v>161.63980000000001</v>
      </c>
      <c r="K11" s="1">
        <v>81.313997241012402</v>
      </c>
      <c r="L11" s="1">
        <v>-76.498227119237399</v>
      </c>
      <c r="M11" s="1"/>
      <c r="N11" s="1"/>
    </row>
    <row r="12" spans="2:21">
      <c r="B12" s="4" t="s">
        <v>11</v>
      </c>
      <c r="C12" s="1">
        <v>146.34809999999999</v>
      </c>
      <c r="D12" s="1">
        <v>108.5061</v>
      </c>
      <c r="E12" s="1">
        <v>172.48</v>
      </c>
      <c r="F12" s="1"/>
      <c r="G12" s="1"/>
      <c r="H12" s="1"/>
      <c r="I12" s="4" t="s">
        <v>11</v>
      </c>
      <c r="J12" s="1">
        <v>207.1046</v>
      </c>
      <c r="K12" s="1">
        <v>193.91473858598599</v>
      </c>
      <c r="L12" s="1">
        <v>185.39802355306799</v>
      </c>
      <c r="M12" s="1"/>
      <c r="N12" s="1"/>
    </row>
    <row r="13" spans="2:21">
      <c r="B13" s="4" t="s">
        <v>12</v>
      </c>
      <c r="C13" s="1">
        <v>89.855140000000006</v>
      </c>
      <c r="D13" s="1">
        <v>55.01126</v>
      </c>
      <c r="E13" s="1">
        <v>69.888909999999996</v>
      </c>
      <c r="F13" s="1"/>
      <c r="G13" s="1"/>
      <c r="H13" s="1"/>
      <c r="I13" s="4" t="s">
        <v>12</v>
      </c>
      <c r="J13" s="1">
        <v>120.19410000000001</v>
      </c>
      <c r="K13" s="1">
        <v>102.723794132631</v>
      </c>
      <c r="L13" s="1">
        <v>88.356459708360006</v>
      </c>
      <c r="M13" s="1"/>
      <c r="N13" s="1"/>
      <c r="T13" s="4"/>
      <c r="U13" s="4"/>
    </row>
    <row r="14" spans="2:21">
      <c r="B14" s="4" t="s">
        <v>15</v>
      </c>
      <c r="C14" s="1">
        <v>205.9837</v>
      </c>
      <c r="D14" s="1">
        <v>173.07169999999999</v>
      </c>
      <c r="E14" s="1">
        <v>123.9678</v>
      </c>
      <c r="F14" s="1"/>
      <c r="G14" s="1"/>
      <c r="H14" s="1"/>
      <c r="I14" s="4" t="s">
        <v>15</v>
      </c>
      <c r="J14" s="1">
        <v>187.60380000000001</v>
      </c>
      <c r="K14" s="1">
        <v>161.91473858598599</v>
      </c>
      <c r="L14" s="1">
        <v>124.398023553068</v>
      </c>
      <c r="M14" s="1"/>
      <c r="N14" s="1"/>
      <c r="O14" s="6"/>
      <c r="P14" s="6"/>
      <c r="Q14" s="6"/>
      <c r="R14" s="6"/>
    </row>
    <row r="15" spans="2:21">
      <c r="G15" s="6"/>
      <c r="H15" s="1"/>
      <c r="I15" s="4"/>
      <c r="M15" s="1"/>
      <c r="N15" s="1"/>
      <c r="O15" s="6"/>
      <c r="P15" s="6"/>
      <c r="Q15" s="6"/>
      <c r="R15" s="6"/>
    </row>
    <row r="16" spans="2:21">
      <c r="G16" s="6"/>
      <c r="H16" s="6"/>
      <c r="I16" s="4"/>
      <c r="M16" s="6"/>
      <c r="N16" s="6"/>
      <c r="O16" s="6"/>
      <c r="P16" s="6"/>
      <c r="Q16" s="6"/>
      <c r="R16" s="6"/>
    </row>
    <row r="17" spans="2:21">
      <c r="B17" s="4" t="s">
        <v>0</v>
      </c>
      <c r="C17" s="4">
        <f>AVERAGE(C8:C14)</f>
        <v>164.41966857142856</v>
      </c>
      <c r="D17" s="4">
        <f t="shared" ref="D17:E17" si="0">AVERAGE(D8:D14)</f>
        <v>134.38771714285713</v>
      </c>
      <c r="E17" s="4">
        <f t="shared" si="0"/>
        <v>135.59021285714286</v>
      </c>
      <c r="F17" s="4"/>
      <c r="G17" s="4"/>
      <c r="H17" s="4"/>
      <c r="I17" s="4" t="s">
        <v>0</v>
      </c>
      <c r="J17" s="4">
        <f>AVERAGE(J8:J14)</f>
        <v>172.99851428571429</v>
      </c>
      <c r="K17" s="4">
        <f t="shared" ref="K17:L17" si="1">AVERAGE(K8:K14)</f>
        <v>74.486322787728611</v>
      </c>
      <c r="L17" s="4">
        <f t="shared" si="1"/>
        <v>90.750353250748745</v>
      </c>
      <c r="M17" s="6"/>
      <c r="N17" s="6"/>
      <c r="O17" s="6"/>
      <c r="P17" s="6"/>
      <c r="Q17" s="6"/>
      <c r="R17" s="6"/>
    </row>
    <row r="18" spans="2:21">
      <c r="B18" s="4" t="s">
        <v>1</v>
      </c>
      <c r="C18" s="4">
        <f>STDEV(C8:C14)/SQRT(7)</f>
        <v>22.383856950123207</v>
      </c>
      <c r="D18" s="4">
        <f t="shared" ref="D18:E18" si="2">STDEV(D8:D14)/SQRT(7)</f>
        <v>26.558082031690983</v>
      </c>
      <c r="E18" s="4">
        <f t="shared" si="2"/>
        <v>18.002483115241514</v>
      </c>
      <c r="F18" s="4"/>
      <c r="G18" s="4"/>
      <c r="H18" s="4"/>
      <c r="I18" s="4" t="s">
        <v>1</v>
      </c>
      <c r="J18" s="4">
        <f>STDEV(J8:J14)/SQRT(7)</f>
        <v>15.282545031917437</v>
      </c>
      <c r="K18" s="4">
        <f t="shared" ref="K18:L18" si="3">STDEV(K8:K14)/SQRT(7)</f>
        <v>42.630023323465103</v>
      </c>
      <c r="L18" s="4">
        <f t="shared" si="3"/>
        <v>30.541464122051725</v>
      </c>
    </row>
    <row r="19" spans="2:21">
      <c r="I19" s="4"/>
    </row>
    <row r="20" spans="2:21">
      <c r="I20" s="4"/>
    </row>
    <row r="21" spans="2:21">
      <c r="I21" s="4"/>
    </row>
    <row r="22" spans="2:21">
      <c r="I22" s="4"/>
    </row>
    <row r="23" spans="2:21">
      <c r="B23" s="7" t="s">
        <v>21</v>
      </c>
      <c r="I23" s="7" t="s">
        <v>21</v>
      </c>
    </row>
    <row r="24" spans="2:21">
      <c r="I24" s="4"/>
    </row>
    <row r="25" spans="2:21">
      <c r="B25" s="4" t="s">
        <v>2</v>
      </c>
      <c r="C25" s="8" t="s">
        <v>23</v>
      </c>
      <c r="D25" s="8" t="s">
        <v>24</v>
      </c>
      <c r="E25" s="8" t="s">
        <v>25</v>
      </c>
      <c r="F25" s="5"/>
      <c r="G25" s="5"/>
      <c r="H25" s="5"/>
      <c r="I25" s="4" t="s">
        <v>2</v>
      </c>
      <c r="J25" s="8" t="s">
        <v>23</v>
      </c>
      <c r="K25" s="8" t="s">
        <v>24</v>
      </c>
      <c r="L25" s="8" t="s">
        <v>25</v>
      </c>
    </row>
    <row r="26" spans="2:21">
      <c r="I26" s="4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5</v>
      </c>
      <c r="C27" s="1">
        <v>188.1763</v>
      </c>
      <c r="D27" s="1">
        <v>201.77369999999999</v>
      </c>
      <c r="E27" s="1">
        <v>247.53360000000001</v>
      </c>
      <c r="F27" s="1"/>
      <c r="G27" s="1"/>
      <c r="H27" s="1"/>
      <c r="I27" s="4" t="s">
        <v>5</v>
      </c>
      <c r="J27" s="1">
        <v>155.35120000000001</v>
      </c>
      <c r="K27" s="1">
        <v>217.533232211691</v>
      </c>
      <c r="L27" s="1">
        <v>147.060499433795</v>
      </c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6</v>
      </c>
      <c r="C28" s="1">
        <v>189.35120000000001</v>
      </c>
      <c r="D28" s="1">
        <v>305.39359999999999</v>
      </c>
      <c r="E28" s="1">
        <v>179.1942</v>
      </c>
      <c r="F28" s="1"/>
      <c r="G28" s="1"/>
      <c r="H28" s="1"/>
      <c r="I28" s="4" t="s">
        <v>6</v>
      </c>
      <c r="J28" s="1">
        <v>121.77070000000001</v>
      </c>
      <c r="K28" s="1">
        <v>188.752236987418</v>
      </c>
      <c r="L28" s="1">
        <v>139.87720353450601</v>
      </c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9</v>
      </c>
      <c r="C29" s="1">
        <v>123.26090000000001</v>
      </c>
      <c r="D29" s="1">
        <v>87.127830000000003</v>
      </c>
      <c r="E29" s="1">
        <v>65.788489999999996</v>
      </c>
      <c r="F29" s="1"/>
      <c r="G29" s="1"/>
      <c r="H29" s="1"/>
      <c r="I29" s="4" t="s">
        <v>9</v>
      </c>
      <c r="J29" s="1">
        <v>143.34899999999999</v>
      </c>
      <c r="K29" s="1">
        <v>209.39779893829399</v>
      </c>
      <c r="L29" s="1">
        <v>271.266430450744</v>
      </c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10</v>
      </c>
      <c r="C30" s="1">
        <v>196.65649999999999</v>
      </c>
      <c r="D30" s="1">
        <v>121.2714</v>
      </c>
      <c r="E30" s="1">
        <v>117.5282</v>
      </c>
      <c r="F30" s="1"/>
      <c r="G30" s="1"/>
      <c r="H30" s="1"/>
      <c r="I30" s="4" t="s">
        <v>10</v>
      </c>
      <c r="J30" s="1">
        <v>254.80629999999999</v>
      </c>
      <c r="K30" s="1">
        <v>199.17679539113601</v>
      </c>
      <c r="L30" s="1">
        <v>167.42762640854301</v>
      </c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13</v>
      </c>
      <c r="C31" s="1">
        <v>74.003140000000002</v>
      </c>
      <c r="D31" s="1">
        <v>375.92910000000001</v>
      </c>
      <c r="E31" s="1">
        <v>192.76939999999999</v>
      </c>
      <c r="F31" s="1"/>
      <c r="G31" s="1"/>
      <c r="H31" s="1"/>
      <c r="I31" s="4" t="s">
        <v>13</v>
      </c>
      <c r="J31" s="1">
        <v>238.8913</v>
      </c>
      <c r="K31" s="1">
        <v>221.51900116867799</v>
      </c>
      <c r="L31" s="1">
        <v>212.85412400769599</v>
      </c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14</v>
      </c>
      <c r="C32" s="1">
        <v>73.612430000000003</v>
      </c>
      <c r="D32" s="1">
        <v>135.39490000000001</v>
      </c>
      <c r="E32" s="1">
        <v>189.06209999999999</v>
      </c>
      <c r="F32" s="1"/>
      <c r="G32" s="1"/>
      <c r="H32" s="1"/>
      <c r="I32" s="4" t="s">
        <v>14</v>
      </c>
      <c r="J32" s="1">
        <v>147.63290000000001</v>
      </c>
      <c r="K32" s="1">
        <v>93.177707047155096</v>
      </c>
      <c r="L32" s="1">
        <v>241.242636372254</v>
      </c>
      <c r="N32" s="1"/>
      <c r="O32" s="1"/>
      <c r="P32" s="1"/>
      <c r="Q32" s="1"/>
      <c r="R32" s="1"/>
      <c r="S32" s="1"/>
      <c r="T32" s="1"/>
      <c r="U32" s="1"/>
    </row>
    <row r="33" spans="2:18">
      <c r="B33" s="4" t="s">
        <v>16</v>
      </c>
      <c r="C33" s="1">
        <v>149.11760000000001</v>
      </c>
      <c r="D33" s="1">
        <v>162.10300000000001</v>
      </c>
      <c r="E33" s="1">
        <v>109.8489</v>
      </c>
      <c r="F33" s="1"/>
      <c r="G33" s="1"/>
      <c r="H33" s="1"/>
      <c r="I33" s="4" t="s">
        <v>16</v>
      </c>
      <c r="J33" s="1">
        <v>271.54539999999997</v>
      </c>
      <c r="K33" s="1">
        <v>187.132221433323</v>
      </c>
      <c r="L33" s="1">
        <v>116.346501588916</v>
      </c>
    </row>
    <row r="34" spans="2:18">
      <c r="B34" s="4" t="s">
        <v>17</v>
      </c>
      <c r="C34" s="1">
        <v>147.6232</v>
      </c>
      <c r="D34" s="1">
        <v>170.20070000000001</v>
      </c>
      <c r="E34" s="1">
        <v>403.75009999999997</v>
      </c>
      <c r="F34" s="1"/>
      <c r="G34" s="1"/>
      <c r="H34" s="1"/>
      <c r="I34" s="4" t="s">
        <v>17</v>
      </c>
      <c r="J34" s="1">
        <v>134.59059999999999</v>
      </c>
      <c r="K34" s="1">
        <v>59.352132974236099</v>
      </c>
      <c r="L34" s="1">
        <v>73.744818444668596</v>
      </c>
    </row>
    <row r="35" spans="2:18">
      <c r="I35" s="4"/>
    </row>
    <row r="36" spans="2:18">
      <c r="I36" s="4"/>
    </row>
    <row r="37" spans="2:18">
      <c r="B37" s="4" t="s">
        <v>0</v>
      </c>
      <c r="C37" s="4">
        <f>AVERAGE(C27:C34)</f>
        <v>142.72515874999999</v>
      </c>
      <c r="D37" s="4">
        <f t="shared" ref="D37:E37" si="4">AVERAGE(D27:D34)</f>
        <v>194.89927875000001</v>
      </c>
      <c r="E37" s="4">
        <f t="shared" si="4"/>
        <v>188.18437374999999</v>
      </c>
      <c r="F37" s="4"/>
      <c r="G37" s="4"/>
      <c r="H37" s="4"/>
      <c r="I37" s="4" t="s">
        <v>0</v>
      </c>
      <c r="J37" s="4">
        <f>AVERAGE(J27:J34)</f>
        <v>183.492175</v>
      </c>
      <c r="K37" s="4">
        <f t="shared" ref="K37:L37" si="5">AVERAGE(K27:K34)</f>
        <v>172.0051407689914</v>
      </c>
      <c r="L37" s="4">
        <f t="shared" si="5"/>
        <v>171.22748003014033</v>
      </c>
      <c r="M37" s="1"/>
      <c r="N37" s="1"/>
      <c r="O37" s="1"/>
      <c r="P37" s="1"/>
      <c r="Q37" s="1"/>
      <c r="R37" s="1"/>
    </row>
    <row r="38" spans="2:18">
      <c r="B38" s="4" t="s">
        <v>1</v>
      </c>
      <c r="C38" s="4">
        <f>STDEV(C27:C34)/SQRT(8)</f>
        <v>17.470066312968477</v>
      </c>
      <c r="D38" s="4">
        <f t="shared" ref="D38:E38" si="6">STDEV(D27:D34)/SQRT(8)</f>
        <v>34.664253241237297</v>
      </c>
      <c r="E38" s="4">
        <f t="shared" si="6"/>
        <v>36.88859259864001</v>
      </c>
      <c r="F38" s="4"/>
      <c r="G38" s="4"/>
      <c r="H38" s="4"/>
      <c r="I38" s="4" t="s">
        <v>1</v>
      </c>
      <c r="J38" s="4">
        <f>STDEV(J27:J34)/SQRT(8)</f>
        <v>21.463556737607146</v>
      </c>
      <c r="K38" s="4">
        <f t="shared" ref="K38:L38" si="7">STDEV(K27:K34)/SQRT(8)</f>
        <v>21.578220441452718</v>
      </c>
      <c r="L38" s="4">
        <f t="shared" si="7"/>
        <v>23.428768940281255</v>
      </c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 s="4" customFormat="1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  <row r="44" spans="2:18">
      <c r="K44" s="1"/>
      <c r="L44" s="1"/>
      <c r="M44" s="1"/>
      <c r="N44" s="1"/>
      <c r="O44" s="1"/>
      <c r="P44" s="1"/>
      <c r="Q44" s="1"/>
      <c r="R44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4"/>
  <sheetViews>
    <sheetView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5" style="3" customWidth="1"/>
    <col min="4" max="4" width="11.6640625" style="3" customWidth="1"/>
    <col min="5" max="5" width="15.66406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7.83203125" style="3" customWidth="1"/>
    <col min="11" max="11" width="10.83203125" style="3"/>
    <col min="12" max="12" width="16.6640625" style="3" customWidth="1"/>
    <col min="13" max="16384" width="10.83203125" style="3"/>
  </cols>
  <sheetData>
    <row r="2" spans="2:21" ht="17">
      <c r="B2" s="2" t="s">
        <v>18</v>
      </c>
      <c r="I2" s="2" t="s">
        <v>19</v>
      </c>
    </row>
    <row r="3" spans="2:21">
      <c r="I3" s="4"/>
    </row>
    <row r="4" spans="2:21">
      <c r="B4" s="4" t="s">
        <v>20</v>
      </c>
      <c r="I4" s="4" t="s">
        <v>20</v>
      </c>
    </row>
    <row r="5" spans="2:21">
      <c r="I5" s="4"/>
    </row>
    <row r="6" spans="2:21">
      <c r="B6" s="4" t="s">
        <v>2</v>
      </c>
      <c r="C6" s="5" t="s">
        <v>23</v>
      </c>
      <c r="D6" s="5" t="s">
        <v>24</v>
      </c>
      <c r="E6" s="5" t="s">
        <v>25</v>
      </c>
      <c r="F6" s="5"/>
      <c r="G6" s="5"/>
      <c r="H6" s="5"/>
      <c r="I6" s="4" t="s">
        <v>2</v>
      </c>
      <c r="J6" s="5" t="s">
        <v>23</v>
      </c>
      <c r="K6" s="5" t="s">
        <v>24</v>
      </c>
      <c r="L6" s="5" t="s">
        <v>25</v>
      </c>
    </row>
    <row r="7" spans="2:21">
      <c r="I7" s="4"/>
    </row>
    <row r="8" spans="2:21">
      <c r="B8" s="4" t="s">
        <v>3</v>
      </c>
      <c r="C8" s="1">
        <v>168.94850575841662</v>
      </c>
      <c r="D8" s="1">
        <v>116.41382019988704</v>
      </c>
      <c r="E8" s="1">
        <v>207.87220980772534</v>
      </c>
      <c r="F8" s="1"/>
      <c r="G8" s="1"/>
      <c r="H8" s="1"/>
      <c r="I8" s="4" t="s">
        <v>3</v>
      </c>
      <c r="J8" s="1">
        <v>186.18360000000001</v>
      </c>
      <c r="K8" s="1">
        <v>123.150996144498</v>
      </c>
      <c r="L8" s="1">
        <v>104.34936885819999</v>
      </c>
      <c r="M8" s="1"/>
      <c r="N8" s="1"/>
    </row>
    <row r="9" spans="2:21">
      <c r="B9" s="4" t="s">
        <v>4</v>
      </c>
      <c r="C9" s="1">
        <v>199.78540000000001</v>
      </c>
      <c r="D9" s="1">
        <v>131.8459</v>
      </c>
      <c r="E9" s="1">
        <v>106.7831</v>
      </c>
      <c r="F9" s="1"/>
      <c r="G9" s="1"/>
      <c r="H9" s="1"/>
      <c r="I9" s="4" t="s">
        <v>4</v>
      </c>
      <c r="J9" s="1">
        <v>130.05930000000001</v>
      </c>
      <c r="K9" s="1">
        <v>67.229509520714998</v>
      </c>
      <c r="L9" s="1">
        <v>77.881713728934997</v>
      </c>
      <c r="M9" s="1"/>
      <c r="N9" s="1"/>
    </row>
    <row r="10" spans="2:21">
      <c r="B10" s="4" t="s">
        <v>7</v>
      </c>
      <c r="C10" s="1">
        <v>216.39204378273408</v>
      </c>
      <c r="D10" s="1">
        <v>176.4363757625689</v>
      </c>
      <c r="E10" s="1">
        <v>118.34873183075383</v>
      </c>
      <c r="F10" s="1"/>
      <c r="G10" s="1"/>
      <c r="H10" s="1"/>
      <c r="I10" s="4" t="s">
        <v>7</v>
      </c>
      <c r="J10" s="1">
        <v>221.73509999999999</v>
      </c>
      <c r="K10" s="1">
        <v>142.82574064994199</v>
      </c>
      <c r="L10" s="1">
        <v>17.850630703295501</v>
      </c>
      <c r="M10" s="1"/>
      <c r="N10" s="1"/>
    </row>
    <row r="11" spans="2:21">
      <c r="B11" s="4" t="s">
        <v>8</v>
      </c>
      <c r="C11" s="1">
        <v>282.6324350400356</v>
      </c>
      <c r="D11" s="1">
        <v>136.63981132542241</v>
      </c>
      <c r="E11" s="1">
        <v>115.59523613184133</v>
      </c>
      <c r="F11" s="1"/>
      <c r="G11" s="1"/>
      <c r="H11" s="1"/>
      <c r="I11" s="4" t="s">
        <v>8</v>
      </c>
      <c r="J11" s="1">
        <v>99.869579999999999</v>
      </c>
      <c r="K11" s="1">
        <v>21.915068475348001</v>
      </c>
      <c r="L11" s="1">
        <v>46.912472221932298</v>
      </c>
      <c r="M11" s="1"/>
      <c r="N11" s="1"/>
    </row>
    <row r="12" spans="2:21">
      <c r="B12" s="4" t="s">
        <v>11</v>
      </c>
      <c r="C12" s="1">
        <v>144.39895476585474</v>
      </c>
      <c r="D12" s="1">
        <v>65.456008316304363</v>
      </c>
      <c r="E12" s="1">
        <v>86.646208178173964</v>
      </c>
      <c r="F12" s="1"/>
      <c r="G12" s="1"/>
      <c r="H12" s="1"/>
      <c r="I12" s="4" t="s">
        <v>11</v>
      </c>
      <c r="J12" s="1">
        <v>243.62909999999999</v>
      </c>
      <c r="K12" s="1">
        <v>181.254929182181</v>
      </c>
      <c r="L12" s="1">
        <v>148.31824137417999</v>
      </c>
      <c r="M12" s="1"/>
      <c r="N12" s="1"/>
    </row>
    <row r="13" spans="2:21">
      <c r="B13" s="4" t="s">
        <v>12</v>
      </c>
      <c r="C13" s="1">
        <v>216.39204378273408</v>
      </c>
      <c r="D13" s="1">
        <v>176.4363757625689</v>
      </c>
      <c r="E13" s="1">
        <v>118.34873183075383</v>
      </c>
      <c r="F13" s="1"/>
      <c r="G13" s="1"/>
      <c r="H13" s="1"/>
      <c r="I13" s="4" t="s">
        <v>12</v>
      </c>
      <c r="J13" s="1">
        <v>250.90309999999999</v>
      </c>
      <c r="K13" s="1">
        <v>131.254929182181</v>
      </c>
      <c r="L13" s="1">
        <v>117.881713728935</v>
      </c>
      <c r="M13" s="1"/>
      <c r="N13" s="1"/>
      <c r="T13" s="4"/>
      <c r="U13" s="4"/>
    </row>
    <row r="14" spans="2:21">
      <c r="B14" s="4" t="s">
        <v>15</v>
      </c>
      <c r="C14" s="1">
        <v>168.94850575841662</v>
      </c>
      <c r="D14" s="1">
        <v>116.41382019988704</v>
      </c>
      <c r="E14" s="1">
        <v>207.87220980772534</v>
      </c>
      <c r="F14" s="1"/>
      <c r="G14" s="1"/>
      <c r="H14" s="1"/>
      <c r="I14" s="4" t="s">
        <v>15</v>
      </c>
      <c r="J14" s="1">
        <v>177.59559999999999</v>
      </c>
      <c r="K14" s="1">
        <v>181.254929182181</v>
      </c>
      <c r="L14" s="1">
        <v>46.912472221932298</v>
      </c>
      <c r="M14" s="1"/>
      <c r="N14" s="1"/>
      <c r="O14" s="6"/>
      <c r="P14" s="6"/>
      <c r="Q14" s="6"/>
      <c r="R14" s="6"/>
    </row>
    <row r="15" spans="2:21">
      <c r="G15" s="6"/>
      <c r="H15" s="1"/>
      <c r="I15" s="4"/>
      <c r="M15" s="1"/>
      <c r="N15" s="1"/>
      <c r="O15" s="6"/>
      <c r="P15" s="6"/>
      <c r="Q15" s="6"/>
      <c r="R15" s="6"/>
    </row>
    <row r="16" spans="2:21">
      <c r="G16" s="6"/>
      <c r="H16" s="6"/>
      <c r="I16" s="4"/>
      <c r="M16" s="6"/>
      <c r="N16" s="6"/>
      <c r="O16" s="6"/>
      <c r="P16" s="6"/>
      <c r="Q16" s="6"/>
      <c r="R16" s="6"/>
    </row>
    <row r="17" spans="2:21">
      <c r="B17" s="4" t="s">
        <v>0</v>
      </c>
      <c r="C17" s="4">
        <f>AVERAGE(C8:C14)</f>
        <v>199.64255555545597</v>
      </c>
      <c r="D17" s="4">
        <f t="shared" ref="D17:E17" si="0">AVERAGE(D8:D14)</f>
        <v>131.37744450951982</v>
      </c>
      <c r="E17" s="4">
        <f t="shared" si="0"/>
        <v>137.35234679813911</v>
      </c>
      <c r="F17" s="4"/>
      <c r="G17" s="4"/>
      <c r="H17" s="4"/>
      <c r="I17" s="4" t="s">
        <v>0</v>
      </c>
      <c r="J17" s="4">
        <f>AVERAGE(J8:J14)</f>
        <v>187.13934000000003</v>
      </c>
      <c r="K17" s="4">
        <f t="shared" ref="K17:L17" si="1">AVERAGE(K8:K14)</f>
        <v>121.2694431910066</v>
      </c>
      <c r="L17" s="4">
        <f t="shared" si="1"/>
        <v>80.015230405344283</v>
      </c>
      <c r="M17" s="6"/>
      <c r="N17" s="6"/>
      <c r="O17" s="6"/>
      <c r="P17" s="6"/>
      <c r="Q17" s="6"/>
      <c r="R17" s="6"/>
    </row>
    <row r="18" spans="2:21">
      <c r="B18" s="4" t="s">
        <v>1</v>
      </c>
      <c r="C18" s="4">
        <f>STDEV(C8:C14)/SQRT(7)</f>
        <v>17.171776419766559</v>
      </c>
      <c r="D18" s="4">
        <f t="shared" ref="D18:E18" si="2">STDEV(D8:D14)/SQRT(7)</f>
        <v>14.5422065374923</v>
      </c>
      <c r="E18" s="4">
        <f t="shared" si="2"/>
        <v>18.674747483176464</v>
      </c>
      <c r="F18" s="4"/>
      <c r="G18" s="4"/>
      <c r="H18" s="4"/>
      <c r="I18" s="4" t="s">
        <v>1</v>
      </c>
      <c r="J18" s="4">
        <f>STDEV(J8:J14)/SQRT(7)</f>
        <v>21.502998170336639</v>
      </c>
      <c r="K18" s="4">
        <f t="shared" ref="K18:L18" si="3">STDEV(K8:K14)/SQRT(7)</f>
        <v>22.123058105557437</v>
      </c>
      <c r="L18" s="4">
        <f t="shared" si="3"/>
        <v>17.424597220985934</v>
      </c>
    </row>
    <row r="19" spans="2:21">
      <c r="I19" s="4"/>
    </row>
    <row r="20" spans="2:21">
      <c r="I20" s="4"/>
    </row>
    <row r="21" spans="2:21">
      <c r="I21" s="4"/>
    </row>
    <row r="22" spans="2:21">
      <c r="I22" s="4"/>
    </row>
    <row r="23" spans="2:21">
      <c r="B23" s="7" t="s">
        <v>21</v>
      </c>
      <c r="I23" s="7" t="s">
        <v>21</v>
      </c>
    </row>
    <row r="24" spans="2:21">
      <c r="I24" s="4"/>
    </row>
    <row r="25" spans="2:21">
      <c r="B25" s="4" t="s">
        <v>2</v>
      </c>
      <c r="C25" s="5" t="s">
        <v>23</v>
      </c>
      <c r="D25" s="5" t="s">
        <v>24</v>
      </c>
      <c r="E25" s="5" t="s">
        <v>25</v>
      </c>
      <c r="F25" s="5"/>
      <c r="G25" s="5"/>
      <c r="H25" s="5"/>
      <c r="I25" s="4" t="s">
        <v>2</v>
      </c>
      <c r="J25" s="5" t="s">
        <v>23</v>
      </c>
      <c r="K25" s="5" t="s">
        <v>24</v>
      </c>
      <c r="L25" s="5" t="s">
        <v>25</v>
      </c>
    </row>
    <row r="26" spans="2:21">
      <c r="I26" s="4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5</v>
      </c>
      <c r="C27" s="1">
        <v>183.69370000000001</v>
      </c>
      <c r="D27" s="1">
        <v>128.21386196691151</v>
      </c>
      <c r="E27" s="1">
        <v>151.48378237858446</v>
      </c>
      <c r="F27" s="1"/>
      <c r="G27" s="1"/>
      <c r="H27" s="1"/>
      <c r="I27" s="4" t="s">
        <v>5</v>
      </c>
      <c r="J27" s="1">
        <v>174.4555</v>
      </c>
      <c r="K27" s="1">
        <v>50.736952147690097</v>
      </c>
      <c r="L27" s="1">
        <v>70.722986972439003</v>
      </c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6</v>
      </c>
      <c r="C28" s="1">
        <v>82.246309999999994</v>
      </c>
      <c r="D28" s="1">
        <v>85.50352702843881</v>
      </c>
      <c r="E28" s="1">
        <v>78.195560440958047</v>
      </c>
      <c r="F28" s="1"/>
      <c r="G28" s="1"/>
      <c r="H28" s="1"/>
      <c r="I28" s="4" t="s">
        <v>6</v>
      </c>
      <c r="J28" s="1">
        <v>220.54339999999999</v>
      </c>
      <c r="K28" s="1">
        <v>177.33669907352601</v>
      </c>
      <c r="L28" s="1">
        <v>116.379036401449</v>
      </c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9</v>
      </c>
      <c r="C29" s="1">
        <v>148.39590000000001</v>
      </c>
      <c r="D29" s="1">
        <v>167.06682436428147</v>
      </c>
      <c r="E29" s="1">
        <v>35.453873447664101</v>
      </c>
      <c r="F29" s="1"/>
      <c r="G29" s="1"/>
      <c r="H29" s="1"/>
      <c r="I29" s="4" t="s">
        <v>9</v>
      </c>
      <c r="J29" s="1">
        <v>125.0003</v>
      </c>
      <c r="K29" s="1">
        <v>20.7113557991173</v>
      </c>
      <c r="L29" s="1">
        <v>75.205000666839396</v>
      </c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10</v>
      </c>
      <c r="C30" s="1">
        <v>55.879530000000003</v>
      </c>
      <c r="D30" s="1">
        <v>52.601745544781643</v>
      </c>
      <c r="E30" s="1">
        <v>27.383977360607119</v>
      </c>
      <c r="F30" s="1"/>
      <c r="G30" s="1"/>
      <c r="H30" s="1"/>
      <c r="I30" s="4" t="s">
        <v>10</v>
      </c>
      <c r="J30" s="1">
        <v>273.44</v>
      </c>
      <c r="K30" s="1">
        <v>249.36307049532499</v>
      </c>
      <c r="L30" s="1">
        <v>87.222126787741502</v>
      </c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13</v>
      </c>
      <c r="C31" s="1">
        <v>101.2264</v>
      </c>
      <c r="D31" s="1">
        <v>36.721584716969033</v>
      </c>
      <c r="E31" s="1">
        <v>43.86499134559908</v>
      </c>
      <c r="F31" s="1"/>
      <c r="G31" s="1"/>
      <c r="H31" s="1"/>
      <c r="I31" s="4" t="s">
        <v>13</v>
      </c>
      <c r="J31" s="1">
        <v>229.88229999999999</v>
      </c>
      <c r="K31" s="1">
        <v>173.650293850465</v>
      </c>
      <c r="L31" s="1">
        <v>130.98659077313999</v>
      </c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14</v>
      </c>
      <c r="C32" s="1">
        <v>167.36840000000001</v>
      </c>
      <c r="D32" s="1">
        <v>198.04239750984704</v>
      </c>
      <c r="E32" s="1">
        <v>186.67591131042823</v>
      </c>
      <c r="F32" s="1"/>
      <c r="G32" s="1"/>
      <c r="H32" s="1"/>
      <c r="I32" s="4" t="s">
        <v>14</v>
      </c>
      <c r="J32" s="1">
        <v>200.96729999999999</v>
      </c>
      <c r="K32" s="1">
        <v>201.386405466512</v>
      </c>
      <c r="L32" s="1">
        <v>177.326578868094</v>
      </c>
      <c r="N32" s="1"/>
      <c r="O32" s="1"/>
      <c r="P32" s="1"/>
      <c r="Q32" s="1"/>
      <c r="R32" s="1"/>
      <c r="S32" s="1"/>
      <c r="T32" s="1"/>
      <c r="U32" s="1"/>
    </row>
    <row r="33" spans="2:18">
      <c r="B33" s="4" t="s">
        <v>16</v>
      </c>
      <c r="C33" s="1">
        <v>149.5652</v>
      </c>
      <c r="D33" s="1">
        <v>78.618585803396627</v>
      </c>
      <c r="E33" s="1">
        <v>158.9081637299094</v>
      </c>
      <c r="F33" s="1"/>
      <c r="G33" s="1"/>
      <c r="H33" s="1"/>
      <c r="I33" s="4" t="s">
        <v>16</v>
      </c>
      <c r="J33" s="1">
        <v>223.28299999999999</v>
      </c>
      <c r="K33" s="1">
        <v>134.42435030958899</v>
      </c>
      <c r="L33" s="1">
        <v>65.816739416064493</v>
      </c>
    </row>
    <row r="34" spans="2:18">
      <c r="B34" s="4" t="s">
        <v>17</v>
      </c>
      <c r="C34" s="1">
        <v>133.7654</v>
      </c>
      <c r="D34" s="1">
        <v>132.31348196651305</v>
      </c>
      <c r="E34" s="1">
        <v>223.51737513567375</v>
      </c>
      <c r="F34" s="1"/>
      <c r="G34" s="1"/>
      <c r="H34" s="1"/>
      <c r="I34" s="4" t="s">
        <v>17</v>
      </c>
      <c r="J34" s="1">
        <v>316.2817</v>
      </c>
      <c r="K34" s="1">
        <v>142.436236412733</v>
      </c>
      <c r="L34" s="1">
        <v>-22.049728791190699</v>
      </c>
    </row>
    <row r="35" spans="2:18">
      <c r="I35" s="4"/>
    </row>
    <row r="36" spans="2:18">
      <c r="I36" s="4"/>
    </row>
    <row r="37" spans="2:18">
      <c r="B37" s="4" t="s">
        <v>0</v>
      </c>
      <c r="C37" s="4">
        <f>AVERAGE(C27:C34)</f>
        <v>127.767605</v>
      </c>
      <c r="D37" s="4">
        <f t="shared" ref="D37:E37" si="4">AVERAGE(D27:D34)</f>
        <v>109.88525111264241</v>
      </c>
      <c r="E37" s="4">
        <f t="shared" si="4"/>
        <v>113.18545439367801</v>
      </c>
      <c r="F37" s="4"/>
      <c r="G37" s="4"/>
      <c r="H37" s="4"/>
      <c r="I37" s="4" t="s">
        <v>0</v>
      </c>
      <c r="J37" s="4">
        <f>AVERAGE(J27:J34)</f>
        <v>220.48168749999999</v>
      </c>
      <c r="K37" s="4">
        <f t="shared" ref="K37:L37" si="5">AVERAGE(K27:K34)</f>
        <v>143.75567044436968</v>
      </c>
      <c r="L37" s="4">
        <f t="shared" si="5"/>
        <v>87.701166386822095</v>
      </c>
      <c r="M37" s="1"/>
      <c r="N37" s="1"/>
      <c r="O37" s="1"/>
      <c r="P37" s="1"/>
      <c r="Q37" s="1"/>
      <c r="R37" s="1"/>
    </row>
    <row r="38" spans="2:18">
      <c r="B38" s="4" t="s">
        <v>1</v>
      </c>
      <c r="C38" s="4">
        <f>STDEV(C27:C34)/SQRT(8)</f>
        <v>15.570751829706246</v>
      </c>
      <c r="D38" s="4">
        <f t="shared" ref="D38:E38" si="6">STDEV(D27:D34)/SQRT(8)</f>
        <v>19.859674331504579</v>
      </c>
      <c r="E38" s="4">
        <f t="shared" si="6"/>
        <v>26.914222037462206</v>
      </c>
      <c r="F38" s="4"/>
      <c r="G38" s="4"/>
      <c r="H38" s="4"/>
      <c r="I38" s="4" t="s">
        <v>1</v>
      </c>
      <c r="J38" s="4">
        <f>STDEV(J27:J34)/SQRT(8)</f>
        <v>20.569726605755225</v>
      </c>
      <c r="K38" s="4">
        <f t="shared" ref="K38:L38" si="7">STDEV(K27:K34)/SQRT(8)</f>
        <v>26.851708617755015</v>
      </c>
      <c r="L38" s="4">
        <f t="shared" si="7"/>
        <v>20.571127523267073</v>
      </c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 s="4" customFormat="1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  <row r="44" spans="2:18">
      <c r="K44" s="1"/>
      <c r="L44" s="1"/>
      <c r="M44" s="1"/>
      <c r="N44" s="1"/>
      <c r="O44" s="1"/>
      <c r="P44" s="1"/>
      <c r="Q44" s="1"/>
      <c r="R44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2_2b</vt:lpstr>
      <vt:lpstr>Figure 2_2c</vt:lpstr>
      <vt:lpstr>Figure 2_2d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2018-07-30T22:15:31Z</dcterms:modified>
</cp:coreProperties>
</file>