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Fig A" sheetId="1" r:id="rId1"/>
    <sheet name="Fig B" sheetId="5" r:id="rId2"/>
    <sheet name="Fig C" sheetId="3" r:id="rId3"/>
    <sheet name="Fig D" sheetId="4" r:id="rId4"/>
  </sheets>
  <calcPr calcId="145621" concurrentCalc="0"/>
</workbook>
</file>

<file path=xl/calcChain.xml><?xml version="1.0" encoding="utf-8"?>
<calcChain xmlns="http://schemas.openxmlformats.org/spreadsheetml/2006/main">
  <c r="H16" i="5" l="1"/>
  <c r="H17" i="5"/>
  <c r="H15" i="5"/>
  <c r="G16" i="5"/>
  <c r="G17" i="5"/>
  <c r="G15" i="5"/>
  <c r="G13" i="5"/>
  <c r="E17" i="5"/>
  <c r="D17" i="5"/>
  <c r="E16" i="5"/>
  <c r="D16" i="5"/>
  <c r="E15" i="5"/>
  <c r="D15" i="5"/>
  <c r="D13" i="5"/>
  <c r="J15" i="4"/>
  <c r="J16" i="4"/>
  <c r="J17" i="4"/>
  <c r="I16" i="4"/>
  <c r="I17" i="4"/>
  <c r="I15" i="4"/>
  <c r="I13" i="4"/>
  <c r="F11" i="1"/>
  <c r="G13" i="1"/>
  <c r="G14" i="1"/>
  <c r="G15" i="1"/>
  <c r="F14" i="1"/>
  <c r="F15" i="1"/>
  <c r="F13" i="1"/>
  <c r="D13" i="1"/>
  <c r="D14" i="1"/>
  <c r="D15" i="1"/>
  <c r="C14" i="1"/>
  <c r="C15" i="1"/>
  <c r="C13" i="1"/>
  <c r="C11" i="1"/>
  <c r="F15" i="4"/>
  <c r="G16" i="4"/>
  <c r="G17" i="4"/>
  <c r="G15" i="4"/>
  <c r="F16" i="4"/>
  <c r="F17" i="4"/>
  <c r="F13" i="4"/>
</calcChain>
</file>

<file path=xl/sharedStrings.xml><?xml version="1.0" encoding="utf-8"?>
<sst xmlns="http://schemas.openxmlformats.org/spreadsheetml/2006/main" count="40" uniqueCount="20">
  <si>
    <t>WT</t>
  </si>
  <si>
    <t>Original MFI</t>
  </si>
  <si>
    <t>Calculated Value</t>
  </si>
  <si>
    <r>
      <rPr>
        <i/>
        <sz val="12"/>
        <color theme="1"/>
        <rFont val="Calibri"/>
        <family val="2"/>
        <scheme val="minor"/>
      </rPr>
      <t>Gclc</t>
    </r>
    <r>
      <rPr>
        <sz val="12"/>
        <color theme="1"/>
        <rFont val="Calibri"/>
        <family val="2"/>
        <scheme val="minor"/>
      </rPr>
      <t>-KO</t>
    </r>
  </si>
  <si>
    <t>TH17</t>
  </si>
  <si>
    <t>iTreg</t>
  </si>
  <si>
    <t>Day 3</t>
  </si>
  <si>
    <t>Day 5</t>
  </si>
  <si>
    <r>
      <rPr>
        <i/>
        <sz val="12"/>
        <color theme="1"/>
        <rFont val="Times New Roman"/>
        <family val="1"/>
      </rPr>
      <t>Gclm</t>
    </r>
    <r>
      <rPr>
        <sz val="12"/>
        <color theme="1"/>
        <rFont val="Times New Roman"/>
        <family val="1"/>
      </rPr>
      <t>-KO</t>
    </r>
  </si>
  <si>
    <t>(Concentration (pmol/106 cells))Quantitative Estimation of Target Metabolites</t>
  </si>
  <si>
    <t>Glutathione (GSH)</t>
  </si>
  <si>
    <t>C00051</t>
  </si>
  <si>
    <t>HMDB00125</t>
  </si>
  <si>
    <t>Glutathione (GSSG)_divalent</t>
  </si>
  <si>
    <t>C00127</t>
  </si>
  <si>
    <t>HMDB03337</t>
  </si>
  <si>
    <t>Metabolite</t>
  </si>
  <si>
    <t>KEGG ID</t>
  </si>
  <si>
    <t>HMDB ID</t>
  </si>
  <si>
    <t>Th17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</si>
</sst>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1" xfId="0" applyFont="1" applyBorder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4" fillId="0" borderId="0" xfId="0" applyFont="1" applyBorder="1"/>
    <xf numFmtId="0" fontId="6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16"/>
  <sheetViews>
    <sheetView workbookViewId="0">
      <selection activeCell="C5" sqref="C5:D7"/>
    </sheetView>
  </sheetViews>
  <sheetFormatPr defaultRowHeight="15" x14ac:dyDescent="0.25"/>
  <sheetData>
    <row r="5" spans="3:7" ht="15.75" x14ac:dyDescent="0.25">
      <c r="C5" s="4" t="s">
        <v>6</v>
      </c>
      <c r="D5" s="4"/>
      <c r="E5" s="10"/>
      <c r="F5" s="10" t="s">
        <v>7</v>
      </c>
      <c r="G5" s="10"/>
    </row>
    <row r="6" spans="3:7" ht="15.75" x14ac:dyDescent="0.25">
      <c r="C6" s="12" t="s">
        <v>1</v>
      </c>
      <c r="D6" s="12"/>
      <c r="E6" s="4"/>
      <c r="F6" s="12" t="s">
        <v>1</v>
      </c>
      <c r="G6" s="12"/>
    </row>
    <row r="7" spans="3:7" ht="15.75" x14ac:dyDescent="0.25">
      <c r="C7" s="6" t="s">
        <v>4</v>
      </c>
      <c r="D7" s="7" t="s">
        <v>5</v>
      </c>
      <c r="E7" s="8"/>
      <c r="F7" s="6" t="s">
        <v>4</v>
      </c>
      <c r="G7" s="7" t="s">
        <v>5</v>
      </c>
    </row>
    <row r="8" spans="3:7" ht="15.75" x14ac:dyDescent="0.25">
      <c r="C8" s="9">
        <v>22885</v>
      </c>
      <c r="D8" s="9">
        <v>17492</v>
      </c>
      <c r="E8" s="4"/>
      <c r="F8" s="9">
        <v>65660</v>
      </c>
      <c r="G8" s="9">
        <v>42190</v>
      </c>
    </row>
    <row r="9" spans="3:7" ht="15.75" x14ac:dyDescent="0.25">
      <c r="C9" s="9">
        <v>24108</v>
      </c>
      <c r="D9" s="9">
        <v>16011</v>
      </c>
      <c r="E9" s="4"/>
      <c r="F9" s="9">
        <v>67190</v>
      </c>
      <c r="G9" s="9">
        <v>40080</v>
      </c>
    </row>
    <row r="10" spans="3:7" ht="15.75" x14ac:dyDescent="0.25">
      <c r="C10" s="9">
        <v>21995</v>
      </c>
      <c r="D10" s="9">
        <v>15786</v>
      </c>
      <c r="E10" s="4"/>
      <c r="F10" s="9">
        <v>68230</v>
      </c>
      <c r="G10" s="9">
        <v>38450</v>
      </c>
    </row>
    <row r="11" spans="3:7" ht="15.75" x14ac:dyDescent="0.25">
      <c r="C11" s="5">
        <f>AVERAGE(C8:C10)</f>
        <v>22996</v>
      </c>
      <c r="D11" s="5"/>
      <c r="E11" s="4"/>
      <c r="F11" s="5">
        <f>AVERAGE(F8:F10)</f>
        <v>67026.666666666672</v>
      </c>
      <c r="G11" s="5"/>
    </row>
    <row r="12" spans="3:7" ht="15.75" x14ac:dyDescent="0.25">
      <c r="C12" s="5" t="s">
        <v>2</v>
      </c>
      <c r="D12" s="5"/>
      <c r="E12" s="4"/>
      <c r="F12" s="5" t="s">
        <v>2</v>
      </c>
      <c r="G12" s="5"/>
    </row>
    <row r="13" spans="3:7" ht="15.75" x14ac:dyDescent="0.25">
      <c r="C13" s="5">
        <f>C8/22996</f>
        <v>0.99517307357801355</v>
      </c>
      <c r="D13" s="5">
        <f>D8/22996</f>
        <v>0.76065402678726735</v>
      </c>
      <c r="E13" s="4"/>
      <c r="F13" s="5">
        <f>F8/67026.67</f>
        <v>0.97961005671324564</v>
      </c>
      <c r="G13" s="5">
        <f>G8/67026.67</f>
        <v>0.62945093348662562</v>
      </c>
    </row>
    <row r="14" spans="3:7" ht="15.75" x14ac:dyDescent="0.25">
      <c r="C14" s="5">
        <f t="shared" ref="C14:D15" si="0">C9/22996</f>
        <v>1.0483562358671072</v>
      </c>
      <c r="D14" s="5">
        <f t="shared" si="0"/>
        <v>0.69625152200382678</v>
      </c>
      <c r="E14" s="4"/>
      <c r="F14" s="5">
        <f t="shared" ref="F14:G15" si="1">F9/67026.67</f>
        <v>1.00243679120565</v>
      </c>
      <c r="G14" s="5">
        <f t="shared" si="1"/>
        <v>0.59797092709513988</v>
      </c>
    </row>
    <row r="15" spans="3:7" ht="15.75" x14ac:dyDescent="0.25">
      <c r="C15" s="5">
        <f t="shared" si="0"/>
        <v>0.9564706905548791</v>
      </c>
      <c r="D15" s="5">
        <f t="shared" si="0"/>
        <v>0.68646721168898939</v>
      </c>
      <c r="E15" s="4"/>
      <c r="F15" s="5">
        <f t="shared" si="1"/>
        <v>1.0179530028867614</v>
      </c>
      <c r="G15" s="5">
        <f t="shared" si="1"/>
        <v>0.57365224917185953</v>
      </c>
    </row>
    <row r="16" spans="3:7" ht="15.75" x14ac:dyDescent="0.25">
      <c r="C16" s="4"/>
      <c r="D16" s="4"/>
      <c r="E16" s="4"/>
      <c r="F16" s="4"/>
      <c r="G16" s="4"/>
    </row>
  </sheetData>
  <mergeCells count="2">
    <mergeCell ref="C6:D6"/>
    <mergeCell ref="F6:G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H26"/>
  <sheetViews>
    <sheetView workbookViewId="0">
      <selection activeCell="L26" sqref="L26"/>
    </sheetView>
  </sheetViews>
  <sheetFormatPr defaultRowHeight="15" x14ac:dyDescent="0.25"/>
  <sheetData>
    <row r="7" spans="4:8" ht="15.75" x14ac:dyDescent="0.25">
      <c r="D7" s="4" t="s">
        <v>6</v>
      </c>
      <c r="E7" s="4"/>
      <c r="G7" s="4" t="s">
        <v>7</v>
      </c>
      <c r="H7" s="4"/>
    </row>
    <row r="8" spans="4:8" ht="15.75" x14ac:dyDescent="0.25">
      <c r="D8" s="12" t="s">
        <v>1</v>
      </c>
      <c r="E8" s="12"/>
      <c r="G8" s="12" t="s">
        <v>1</v>
      </c>
      <c r="H8" s="12"/>
    </row>
    <row r="9" spans="4:8" ht="15.75" x14ac:dyDescent="0.25">
      <c r="D9" s="6" t="s">
        <v>4</v>
      </c>
      <c r="E9" s="7" t="s">
        <v>5</v>
      </c>
      <c r="G9" s="6" t="s">
        <v>4</v>
      </c>
      <c r="H9" s="7" t="s">
        <v>5</v>
      </c>
    </row>
    <row r="10" spans="4:8" x14ac:dyDescent="0.25">
      <c r="D10" s="3">
        <v>18342</v>
      </c>
      <c r="E10" s="3">
        <v>24536</v>
      </c>
      <c r="G10" s="3">
        <v>64325</v>
      </c>
      <c r="H10" s="3">
        <v>89235</v>
      </c>
    </row>
    <row r="11" spans="4:8" x14ac:dyDescent="0.25">
      <c r="D11" s="3">
        <v>17235</v>
      </c>
      <c r="E11" s="3">
        <v>25172</v>
      </c>
      <c r="G11" s="3">
        <v>63452</v>
      </c>
      <c r="H11" s="3">
        <v>87234</v>
      </c>
    </row>
    <row r="12" spans="4:8" x14ac:dyDescent="0.25">
      <c r="D12" s="3">
        <v>17943</v>
      </c>
      <c r="E12" s="3">
        <v>23541</v>
      </c>
      <c r="G12" s="3">
        <v>62231</v>
      </c>
      <c r="H12" s="3">
        <v>87124</v>
      </c>
    </row>
    <row r="13" spans="4:8" x14ac:dyDescent="0.25">
      <c r="D13" s="3">
        <f>AVERAGE(D10:D12)</f>
        <v>17840</v>
      </c>
      <c r="E13" s="3"/>
      <c r="G13" s="3">
        <f>AVERAGE(G10:G12)</f>
        <v>63336</v>
      </c>
      <c r="H13" s="3"/>
    </row>
    <row r="14" spans="4:8" x14ac:dyDescent="0.25">
      <c r="D14" s="13" t="s">
        <v>2</v>
      </c>
      <c r="E14" s="13"/>
      <c r="G14" s="13" t="s">
        <v>2</v>
      </c>
      <c r="H14" s="13"/>
    </row>
    <row r="15" spans="4:8" x14ac:dyDescent="0.25">
      <c r="D15" s="3">
        <f t="shared" ref="D15:E17" si="0">D10/17840</f>
        <v>1.0281390134529147</v>
      </c>
      <c r="E15" s="3">
        <f t="shared" si="0"/>
        <v>1.3753363228699551</v>
      </c>
      <c r="G15" s="3">
        <f>G10/63002.67</f>
        <v>1.0209884755677816</v>
      </c>
      <c r="H15" s="3">
        <f>H10/63002.67</f>
        <v>1.4163685443807381</v>
      </c>
    </row>
    <row r="16" spans="4:8" x14ac:dyDescent="0.25">
      <c r="D16" s="3">
        <f t="shared" si="0"/>
        <v>0.9660874439461884</v>
      </c>
      <c r="E16" s="3">
        <f t="shared" si="0"/>
        <v>1.4109865470852019</v>
      </c>
      <c r="G16" s="3">
        <f t="shared" ref="G16:H17" si="1">G11/63002.67</f>
        <v>1.0071319199646618</v>
      </c>
      <c r="H16" s="3">
        <f t="shared" si="1"/>
        <v>1.3846079856615601</v>
      </c>
    </row>
    <row r="17" spans="4:8" x14ac:dyDescent="0.25">
      <c r="D17" s="3">
        <f t="shared" si="0"/>
        <v>1.0057735426008969</v>
      </c>
      <c r="E17" s="3">
        <f t="shared" si="0"/>
        <v>1.3195627802690584</v>
      </c>
      <c r="G17" s="3">
        <f t="shared" si="1"/>
        <v>0.9877517889321199</v>
      </c>
      <c r="H17" s="3">
        <f t="shared" si="1"/>
        <v>1.3828620279108805</v>
      </c>
    </row>
    <row r="24" spans="4:8" x14ac:dyDescent="0.25">
      <c r="G24" s="11"/>
      <c r="H24" s="11"/>
    </row>
    <row r="25" spans="4:8" x14ac:dyDescent="0.25">
      <c r="G25" s="11"/>
      <c r="H25" s="11"/>
    </row>
    <row r="26" spans="4:8" x14ac:dyDescent="0.25">
      <c r="G26" s="11"/>
      <c r="H26" s="11"/>
    </row>
  </sheetData>
  <mergeCells count="4">
    <mergeCell ref="D8:E8"/>
    <mergeCell ref="D14:E14"/>
    <mergeCell ref="G8:H8"/>
    <mergeCell ref="G14:H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10"/>
  <sheetViews>
    <sheetView tabSelected="1" workbookViewId="0">
      <selection activeCell="M15" sqref="M15"/>
    </sheetView>
  </sheetViews>
  <sheetFormatPr defaultRowHeight="15" x14ac:dyDescent="0.25"/>
  <cols>
    <col min="2" max="2" width="33.28515625" customWidth="1"/>
    <col min="3" max="4" width="11.85546875" customWidth="1"/>
    <col min="5" max="5" width="13.42578125" customWidth="1"/>
    <col min="7" max="7" width="11" customWidth="1"/>
  </cols>
  <sheetData>
    <row r="6" spans="2:8" x14ac:dyDescent="0.25">
      <c r="B6" t="s">
        <v>9</v>
      </c>
    </row>
    <row r="7" spans="2:8" x14ac:dyDescent="0.25">
      <c r="B7" s="3" t="s">
        <v>16</v>
      </c>
      <c r="C7" s="3" t="s">
        <v>17</v>
      </c>
      <c r="D7" s="3" t="s">
        <v>18</v>
      </c>
      <c r="E7" s="3"/>
      <c r="F7" s="3"/>
      <c r="G7" s="3"/>
      <c r="H7" s="3"/>
    </row>
    <row r="8" spans="2:8" x14ac:dyDescent="0.25">
      <c r="B8" s="3"/>
      <c r="C8" s="3"/>
      <c r="D8" s="3"/>
      <c r="E8" s="3" t="s">
        <v>19</v>
      </c>
      <c r="F8" s="3"/>
      <c r="G8" s="3" t="s">
        <v>5</v>
      </c>
      <c r="H8" s="3"/>
    </row>
    <row r="9" spans="2:8" x14ac:dyDescent="0.25">
      <c r="B9" s="3" t="s">
        <v>10</v>
      </c>
      <c r="C9" s="3" t="s">
        <v>11</v>
      </c>
      <c r="D9" s="3" t="s">
        <v>12</v>
      </c>
      <c r="E9" s="3">
        <v>709.45702470819901</v>
      </c>
      <c r="F9" s="3">
        <v>742.98430222881404</v>
      </c>
      <c r="G9" s="3">
        <v>270.41042821879302</v>
      </c>
      <c r="H9" s="3">
        <v>255.647384711169</v>
      </c>
    </row>
    <row r="10" spans="2:8" x14ac:dyDescent="0.25">
      <c r="B10" s="3" t="s">
        <v>13</v>
      </c>
      <c r="C10" s="3" t="s">
        <v>14</v>
      </c>
      <c r="D10" s="3" t="s">
        <v>15</v>
      </c>
      <c r="E10" s="3">
        <v>228.188167298107</v>
      </c>
      <c r="F10" s="3">
        <v>219.35521984728501</v>
      </c>
      <c r="G10" s="3">
        <v>122.923252509197</v>
      </c>
      <c r="H10" s="3">
        <v>131.34370780146901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8:K21"/>
  <sheetViews>
    <sheetView workbookViewId="0">
      <selection activeCell="I27" sqref="I27"/>
    </sheetView>
  </sheetViews>
  <sheetFormatPr defaultRowHeight="15" x14ac:dyDescent="0.25"/>
  <cols>
    <col min="6" max="6" width="12" customWidth="1"/>
    <col min="7" max="7" width="11.5703125" customWidth="1"/>
    <col min="8" max="8" width="17" customWidth="1"/>
    <col min="10" max="10" width="13.28515625" customWidth="1"/>
  </cols>
  <sheetData>
    <row r="8" spans="6:10" ht="15.75" x14ac:dyDescent="0.25">
      <c r="F8" s="14" t="s">
        <v>1</v>
      </c>
      <c r="G8" s="14"/>
      <c r="I8" s="12" t="s">
        <v>1</v>
      </c>
      <c r="J8" s="12"/>
    </row>
    <row r="9" spans="6:10" ht="15.75" x14ac:dyDescent="0.25">
      <c r="F9" s="1" t="s">
        <v>0</v>
      </c>
      <c r="G9" s="1" t="s">
        <v>3</v>
      </c>
      <c r="I9" s="5" t="s">
        <v>0</v>
      </c>
      <c r="J9" s="5" t="s">
        <v>8</v>
      </c>
    </row>
    <row r="10" spans="6:10" ht="15.75" x14ac:dyDescent="0.25">
      <c r="F10" s="2">
        <v>203246</v>
      </c>
      <c r="G10" s="2">
        <v>64503</v>
      </c>
      <c r="I10" s="9">
        <v>76324</v>
      </c>
      <c r="J10" s="9">
        <v>62136</v>
      </c>
    </row>
    <row r="11" spans="6:10" ht="15.75" x14ac:dyDescent="0.25">
      <c r="F11" s="2">
        <v>180118</v>
      </c>
      <c r="G11" s="2">
        <v>79306</v>
      </c>
      <c r="I11" s="9">
        <v>74098</v>
      </c>
      <c r="J11" s="9">
        <v>60568</v>
      </c>
    </row>
    <row r="12" spans="6:10" ht="15.75" x14ac:dyDescent="0.25">
      <c r="F12" s="2">
        <v>219006</v>
      </c>
      <c r="G12" s="2">
        <v>50039</v>
      </c>
      <c r="I12" s="9">
        <v>78135</v>
      </c>
      <c r="J12" s="9">
        <v>61489</v>
      </c>
    </row>
    <row r="13" spans="6:10" ht="15.75" x14ac:dyDescent="0.25">
      <c r="F13" s="1">
        <f>AVERAGE(F10:F12)</f>
        <v>200790</v>
      </c>
      <c r="G13" s="1"/>
      <c r="I13" s="5">
        <f>AVERAGE(I10:I12)</f>
        <v>76185.666666666672</v>
      </c>
      <c r="J13" s="5"/>
    </row>
    <row r="14" spans="6:10" ht="15.75" x14ac:dyDescent="0.25">
      <c r="F14" s="14" t="s">
        <v>2</v>
      </c>
      <c r="G14" s="14"/>
      <c r="I14" s="12" t="s">
        <v>2</v>
      </c>
      <c r="J14" s="12"/>
    </row>
    <row r="15" spans="6:10" ht="15.75" x14ac:dyDescent="0.25">
      <c r="F15" s="1">
        <f t="shared" ref="F15:G17" si="0">F10/200790</f>
        <v>1.0122316848448627</v>
      </c>
      <c r="G15" s="1">
        <f t="shared" si="0"/>
        <v>0.32124607799193189</v>
      </c>
      <c r="I15" s="5">
        <f>I10/76158.7</f>
        <v>1.0021704677206937</v>
      </c>
      <c r="J15" s="5">
        <f>J10/76158.7</f>
        <v>0.81587527098020318</v>
      </c>
    </row>
    <row r="16" spans="6:10" ht="15.75" x14ac:dyDescent="0.25">
      <c r="F16" s="1">
        <f t="shared" si="0"/>
        <v>0.8970466656706011</v>
      </c>
      <c r="G16" s="1">
        <f t="shared" si="0"/>
        <v>0.39496986901738135</v>
      </c>
      <c r="I16" s="5">
        <f t="shared" ref="I16:J17" si="1">I11/76158.7</f>
        <v>0.9729420276344003</v>
      </c>
      <c r="J16" s="5">
        <f t="shared" si="1"/>
        <v>0.79528668425275117</v>
      </c>
    </row>
    <row r="17" spans="6:11" ht="15.75" x14ac:dyDescent="0.25">
      <c r="F17" s="1">
        <f t="shared" si="0"/>
        <v>1.090721649484536</v>
      </c>
      <c r="G17" s="1">
        <f t="shared" si="0"/>
        <v>0.24921061805866826</v>
      </c>
      <c r="I17" s="5">
        <f t="shared" si="1"/>
        <v>1.0259497601718517</v>
      </c>
      <c r="J17" s="5">
        <f t="shared" si="1"/>
        <v>0.80737985285988345</v>
      </c>
    </row>
    <row r="21" spans="6:11" x14ac:dyDescent="0.25">
      <c r="F21" s="15"/>
      <c r="G21" s="15"/>
      <c r="H21" s="15"/>
      <c r="I21" s="16"/>
      <c r="J21" s="16"/>
      <c r="K21" s="16"/>
    </row>
  </sheetData>
  <mergeCells count="6">
    <mergeCell ref="F8:G8"/>
    <mergeCell ref="F14:G14"/>
    <mergeCell ref="F21:H21"/>
    <mergeCell ref="I21:K21"/>
    <mergeCell ref="I8:J8"/>
    <mergeCell ref="I14:J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A</vt:lpstr>
      <vt:lpstr>Fig B</vt:lpstr>
      <vt:lpstr>Fig C</vt:lpstr>
      <vt:lpstr>Fig 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2018-07-13T14:23:03Z</dcterms:modified>
</cp:coreProperties>
</file>