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S6A" sheetId="1" r:id="rId1"/>
    <sheet name="S6B" sheetId="2" r:id="rId2"/>
    <sheet name="S6C" sheetId="3" r:id="rId3"/>
    <sheet name="S6E" sheetId="4" r:id="rId4"/>
    <sheet name="S6G" sheetId="5" r:id="rId5"/>
  </sheets>
  <calcPr calcId="145621"/>
</workbook>
</file>

<file path=xl/calcChain.xml><?xml version="1.0" encoding="utf-8"?>
<calcChain xmlns="http://schemas.openxmlformats.org/spreadsheetml/2006/main">
  <c r="F14" i="4" l="1"/>
  <c r="E14" i="4"/>
  <c r="F13" i="4"/>
  <c r="E13" i="4"/>
  <c r="F12" i="4"/>
  <c r="E12" i="4"/>
  <c r="F10" i="4"/>
  <c r="E10" i="4"/>
  <c r="D14" i="4"/>
  <c r="C14" i="4"/>
  <c r="D13" i="4"/>
  <c r="C13" i="4"/>
  <c r="D12" i="4"/>
  <c r="C12" i="4"/>
  <c r="D10" i="4"/>
  <c r="C10" i="4"/>
  <c r="G18" i="1" l="1"/>
  <c r="F18" i="1"/>
  <c r="E18" i="1"/>
  <c r="D18" i="1"/>
  <c r="G17" i="1"/>
  <c r="F17" i="1"/>
  <c r="E17" i="1"/>
  <c r="D17" i="1"/>
  <c r="G16" i="1"/>
  <c r="F16" i="1"/>
  <c r="E16" i="1"/>
  <c r="D16" i="1"/>
  <c r="G14" i="1"/>
  <c r="F14" i="1"/>
  <c r="E14" i="1"/>
  <c r="D14" i="1"/>
</calcChain>
</file>

<file path=xl/sharedStrings.xml><?xml version="1.0" encoding="utf-8"?>
<sst xmlns="http://schemas.openxmlformats.org/spreadsheetml/2006/main" count="58" uniqueCount="40">
  <si>
    <t>Complete</t>
  </si>
  <si>
    <t>1hr</t>
  </si>
  <si>
    <t>2hr</t>
  </si>
  <si>
    <t>6hr</t>
  </si>
  <si>
    <t>Original MFI</t>
  </si>
  <si>
    <t>Calculated Value</t>
  </si>
  <si>
    <t>actin</t>
  </si>
  <si>
    <t>Gclc</t>
  </si>
  <si>
    <t>GSR</t>
  </si>
  <si>
    <t>Original CT value</t>
  </si>
  <si>
    <t>2Exp(-Delta Delta Ct)</t>
  </si>
  <si>
    <t xml:space="preserve">Th17 </t>
  </si>
  <si>
    <t xml:space="preserve">iTreg </t>
  </si>
  <si>
    <t>STDEV</t>
  </si>
  <si>
    <t>complete</t>
  </si>
  <si>
    <t>DON-30</t>
  </si>
  <si>
    <t>BPTES</t>
  </si>
  <si>
    <t>CB-839</t>
  </si>
  <si>
    <t>Calculated value</t>
  </si>
  <si>
    <t>NAC</t>
  </si>
  <si>
    <t>tub</t>
    <phoneticPr fontId="0" type="noConversion"/>
  </si>
  <si>
    <t>Slc3a2</t>
    <phoneticPr fontId="0" type="noConversion"/>
  </si>
  <si>
    <t>CAD</t>
    <phoneticPr fontId="0" type="noConversion"/>
  </si>
  <si>
    <t>GFPT1</t>
    <phoneticPr fontId="0" type="noConversion"/>
  </si>
  <si>
    <t>Pfas</t>
    <phoneticPr fontId="0" type="noConversion"/>
  </si>
  <si>
    <t>PPAT</t>
    <phoneticPr fontId="0" type="noConversion"/>
  </si>
  <si>
    <t>GLs</t>
    <phoneticPr fontId="0" type="noConversion"/>
  </si>
  <si>
    <t>Gls2</t>
    <phoneticPr fontId="0" type="noConversion"/>
  </si>
  <si>
    <t>GOT1</t>
    <phoneticPr fontId="0" type="noConversion"/>
  </si>
  <si>
    <t>GOT2</t>
    <phoneticPr fontId="0" type="noConversion"/>
  </si>
  <si>
    <t>ME2</t>
    <phoneticPr fontId="0" type="noConversion"/>
  </si>
  <si>
    <t>Original Ct value</t>
  </si>
  <si>
    <r>
      <t>T</t>
    </r>
    <r>
      <rPr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17</t>
    </r>
  </si>
  <si>
    <t>iTreg</t>
  </si>
  <si>
    <t>2Exp(-Delta Delta Ct)</t>
    <phoneticPr fontId="0" type="noConversion"/>
  </si>
  <si>
    <t>Gclm</t>
  </si>
  <si>
    <t>q+</t>
  </si>
  <si>
    <t>q-</t>
  </si>
  <si>
    <t>HT</t>
  </si>
  <si>
    <t>HT+NAC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</si>
</sst>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Verdana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/>
    <xf numFmtId="0" fontId="1" fillId="0" borderId="1" xfId="0" applyFont="1" applyBorder="1"/>
    <xf numFmtId="0" fontId="0" fillId="0" borderId="1" xfId="0" applyBorder="1" applyAlignme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G18"/>
  <sheetViews>
    <sheetView workbookViewId="0">
      <selection activeCell="D9" sqref="D9:G18"/>
    </sheetView>
  </sheetViews>
  <sheetFormatPr defaultRowHeight="15" x14ac:dyDescent="0.25"/>
  <sheetData>
    <row r="9" spans="4:7" x14ac:dyDescent="0.25">
      <c r="D9" s="10" t="s">
        <v>4</v>
      </c>
      <c r="E9" s="10"/>
      <c r="F9" s="10"/>
      <c r="G9" s="10"/>
    </row>
    <row r="10" spans="4:7" x14ac:dyDescent="0.25">
      <c r="D10" s="1" t="s">
        <v>0</v>
      </c>
      <c r="E10" s="1" t="s">
        <v>1</v>
      </c>
      <c r="F10" s="1" t="s">
        <v>2</v>
      </c>
      <c r="G10" s="1" t="s">
        <v>3</v>
      </c>
    </row>
    <row r="11" spans="4:7" x14ac:dyDescent="0.25">
      <c r="D11" s="1">
        <v>11900</v>
      </c>
      <c r="E11" s="1">
        <v>11900</v>
      </c>
      <c r="F11" s="1">
        <v>36800</v>
      </c>
      <c r="G11" s="1">
        <v>31500</v>
      </c>
    </row>
    <row r="12" spans="4:7" x14ac:dyDescent="0.25">
      <c r="D12" s="1">
        <v>11800</v>
      </c>
      <c r="E12" s="1">
        <v>12100</v>
      </c>
      <c r="F12" s="1">
        <v>36900</v>
      </c>
      <c r="G12" s="1">
        <v>30500</v>
      </c>
    </row>
    <row r="13" spans="4:7" x14ac:dyDescent="0.25">
      <c r="D13" s="1">
        <v>11100</v>
      </c>
      <c r="E13" s="1">
        <v>11700</v>
      </c>
      <c r="F13" s="1">
        <v>37100</v>
      </c>
      <c r="G13" s="1">
        <v>30510</v>
      </c>
    </row>
    <row r="14" spans="4:7" x14ac:dyDescent="0.25">
      <c r="D14" s="1">
        <f>AVERAGE(D11:D13)</f>
        <v>11600</v>
      </c>
      <c r="E14" s="1">
        <f t="shared" ref="E14" si="0">AVERAGE(E11:E13)</f>
        <v>11900</v>
      </c>
      <c r="F14" s="1">
        <f t="shared" ref="F14" si="1">AVERAGE(F11:F13)</f>
        <v>36933.333333333336</v>
      </c>
      <c r="G14" s="1">
        <f t="shared" ref="G14" si="2">AVERAGE(G11:G13)</f>
        <v>30836.666666666668</v>
      </c>
    </row>
    <row r="15" spans="4:7" x14ac:dyDescent="0.25">
      <c r="D15" s="10" t="s">
        <v>5</v>
      </c>
      <c r="E15" s="10"/>
      <c r="F15" s="10"/>
      <c r="G15" s="10"/>
    </row>
    <row r="16" spans="4:7" x14ac:dyDescent="0.25">
      <c r="D16" s="1">
        <f>D11/11600</f>
        <v>1.0258620689655173</v>
      </c>
      <c r="E16" s="1">
        <f>E11/11600</f>
        <v>1.0258620689655173</v>
      </c>
      <c r="F16" s="1">
        <f>F11/53800</f>
        <v>0.68401486988847582</v>
      </c>
      <c r="G16" s="1">
        <f>G11/71900</f>
        <v>0.43810848400556329</v>
      </c>
    </row>
    <row r="17" spans="4:7" x14ac:dyDescent="0.25">
      <c r="D17" s="1">
        <f t="shared" ref="D17:E18" si="3">D12/11600</f>
        <v>1.0172413793103448</v>
      </c>
      <c r="E17" s="1">
        <f t="shared" si="3"/>
        <v>1.0431034482758621</v>
      </c>
      <c r="F17" s="1">
        <f>F12/53800</f>
        <v>0.68587360594795543</v>
      </c>
      <c r="G17" s="1">
        <f t="shared" ref="G17:G18" si="4">G12/71900</f>
        <v>0.42420027816411682</v>
      </c>
    </row>
    <row r="18" spans="4:7" x14ac:dyDescent="0.25">
      <c r="D18" s="1">
        <f t="shared" si="3"/>
        <v>0.9568965517241379</v>
      </c>
      <c r="E18" s="1">
        <f t="shared" si="3"/>
        <v>1.0086206896551724</v>
      </c>
      <c r="F18" s="1">
        <f t="shared" ref="F18" si="5">F13/53800</f>
        <v>0.68959107806691455</v>
      </c>
      <c r="G18" s="1">
        <f t="shared" si="4"/>
        <v>0.42433936022253127</v>
      </c>
    </row>
  </sheetData>
  <mergeCells count="2">
    <mergeCell ref="D9:G9"/>
    <mergeCell ref="D15:G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21"/>
  <sheetViews>
    <sheetView workbookViewId="0">
      <selection activeCell="C31" sqref="C31"/>
    </sheetView>
  </sheetViews>
  <sheetFormatPr defaultRowHeight="15" x14ac:dyDescent="0.25"/>
  <sheetData>
    <row r="4" spans="3:14" x14ac:dyDescent="0.25">
      <c r="C4" s="1" t="s">
        <v>31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3:14" x14ac:dyDescent="0.25">
      <c r="C5" s="1"/>
      <c r="D5" s="1" t="s">
        <v>20</v>
      </c>
      <c r="E5" s="8" t="s">
        <v>21</v>
      </c>
      <c r="F5" s="8" t="s">
        <v>22</v>
      </c>
      <c r="G5" s="8" t="s">
        <v>23</v>
      </c>
      <c r="H5" s="8" t="s">
        <v>24</v>
      </c>
      <c r="I5" s="8" t="s">
        <v>25</v>
      </c>
      <c r="J5" s="8" t="s">
        <v>26</v>
      </c>
      <c r="K5" s="9" t="s">
        <v>27</v>
      </c>
      <c r="L5" s="8" t="s">
        <v>28</v>
      </c>
      <c r="M5" s="8" t="s">
        <v>29</v>
      </c>
      <c r="N5" s="8" t="s">
        <v>30</v>
      </c>
    </row>
    <row r="6" spans="3:14" x14ac:dyDescent="0.25">
      <c r="C6" s="10" t="s">
        <v>32</v>
      </c>
      <c r="D6" s="1">
        <v>18.875447999999999</v>
      </c>
      <c r="E6" s="6">
        <v>30.966745</v>
      </c>
      <c r="F6" s="6">
        <v>25.962174999999998</v>
      </c>
      <c r="G6" s="1">
        <v>26.050169</v>
      </c>
      <c r="H6" s="6">
        <v>29.708603</v>
      </c>
      <c r="I6" s="6">
        <v>25.322900000000001</v>
      </c>
      <c r="J6" s="6">
        <v>25.325426</v>
      </c>
      <c r="K6" s="1">
        <v>27.119211</v>
      </c>
      <c r="L6" s="6">
        <v>23.217514000000001</v>
      </c>
      <c r="M6" s="6">
        <v>21.630882</v>
      </c>
      <c r="N6" s="6">
        <v>26.237293000000001</v>
      </c>
    </row>
    <row r="7" spans="3:14" x14ac:dyDescent="0.25">
      <c r="C7" s="10"/>
      <c r="D7" s="1">
        <v>18.832825</v>
      </c>
      <c r="E7" s="6">
        <v>30.346616999999998</v>
      </c>
      <c r="F7" s="6">
        <v>25.972694000000001</v>
      </c>
      <c r="G7" s="1">
        <v>25.960332999999999</v>
      </c>
      <c r="H7" s="6">
        <v>29.639724999999999</v>
      </c>
      <c r="I7" s="6">
        <v>25.318836000000001</v>
      </c>
      <c r="J7" s="6">
        <v>25.427606999999998</v>
      </c>
      <c r="K7" s="1">
        <v>26.995170000000002</v>
      </c>
      <c r="L7" s="6">
        <v>23.349851999999998</v>
      </c>
      <c r="M7" s="6">
        <v>21.670158000000001</v>
      </c>
      <c r="N7" s="6">
        <v>26.033909999999999</v>
      </c>
    </row>
    <row r="8" spans="3:14" x14ac:dyDescent="0.25">
      <c r="C8" s="10"/>
      <c r="D8" s="1">
        <v>18.743691999999999</v>
      </c>
      <c r="E8" s="6">
        <v>29.710045000000001</v>
      </c>
      <c r="F8" s="6">
        <v>25.942245</v>
      </c>
      <c r="G8" s="1">
        <v>25.998819999999998</v>
      </c>
      <c r="H8" s="6">
        <v>29.718401</v>
      </c>
      <c r="I8" s="6">
        <v>25.158785000000002</v>
      </c>
      <c r="J8" s="6">
        <v>25.221367000000001</v>
      </c>
      <c r="K8" s="1">
        <v>27.081849999999999</v>
      </c>
      <c r="L8" s="6">
        <v>23.309837000000002</v>
      </c>
      <c r="M8" s="6">
        <v>21.556837000000002</v>
      </c>
      <c r="N8" s="6">
        <v>26.039064</v>
      </c>
    </row>
    <row r="9" spans="3:14" x14ac:dyDescent="0.25">
      <c r="C9" s="10" t="s">
        <v>33</v>
      </c>
      <c r="D9" s="1">
        <v>18.154219000000001</v>
      </c>
      <c r="E9" s="6">
        <v>31.607863999999999</v>
      </c>
      <c r="F9" s="6">
        <v>25.43158</v>
      </c>
      <c r="G9" s="1">
        <v>26.647680000000001</v>
      </c>
      <c r="H9" s="6">
        <v>29.91779</v>
      </c>
      <c r="I9" s="6">
        <v>24.944123999999999</v>
      </c>
      <c r="J9" s="6">
        <v>25.727650000000001</v>
      </c>
      <c r="K9" s="1">
        <v>28.145973000000001</v>
      </c>
      <c r="L9" s="6">
        <v>23.965966999999999</v>
      </c>
      <c r="M9" s="6">
        <v>21.74597</v>
      </c>
      <c r="N9" s="6">
        <v>26.311056000000001</v>
      </c>
    </row>
    <row r="10" spans="3:14" x14ac:dyDescent="0.25">
      <c r="C10" s="10"/>
      <c r="D10" s="1">
        <v>18.256167999999999</v>
      </c>
      <c r="E10" s="6">
        <v>31.457204999999998</v>
      </c>
      <c r="F10" s="6">
        <v>25.507114000000001</v>
      </c>
      <c r="G10" s="1">
        <v>26.624873999999998</v>
      </c>
      <c r="H10" s="6">
        <v>30.187629999999999</v>
      </c>
      <c r="I10" s="6">
        <v>24.989967</v>
      </c>
      <c r="J10" s="6">
        <v>25.613201</v>
      </c>
      <c r="K10" s="1">
        <v>27.995035000000001</v>
      </c>
      <c r="L10" s="6">
        <v>23.959866000000002</v>
      </c>
      <c r="M10" s="6">
        <v>21.859553999999999</v>
      </c>
      <c r="N10" s="6">
        <v>26.247494</v>
      </c>
    </row>
    <row r="11" spans="3:14" x14ac:dyDescent="0.25">
      <c r="C11" s="10"/>
      <c r="D11" s="1">
        <v>18.31317</v>
      </c>
      <c r="E11" s="6">
        <v>31.460429999999999</v>
      </c>
      <c r="F11" s="6">
        <v>25.397784999999999</v>
      </c>
      <c r="G11" s="1">
        <v>26.675515999999998</v>
      </c>
      <c r="H11" s="6">
        <v>29.932510000000001</v>
      </c>
      <c r="I11" s="6">
        <v>24.935936000000002</v>
      </c>
      <c r="J11" s="6">
        <v>25.577121999999999</v>
      </c>
      <c r="K11" s="1">
        <v>28.149705999999998</v>
      </c>
      <c r="L11" s="6">
        <v>23.996435000000002</v>
      </c>
      <c r="M11" s="6">
        <v>21.884312000000001</v>
      </c>
      <c r="N11" s="6">
        <v>26.246511000000002</v>
      </c>
    </row>
    <row r="14" spans="3:14" x14ac:dyDescent="0.25">
      <c r="C14" s="1" t="s">
        <v>34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3:14" ht="15" customHeight="1" x14ac:dyDescent="0.35">
      <c r="C15" s="1"/>
      <c r="D15" s="7" t="s">
        <v>32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</row>
    <row r="16" spans="3:14" x14ac:dyDescent="0.25">
      <c r="C16" s="1"/>
      <c r="D16" s="7" t="s">
        <v>33</v>
      </c>
      <c r="E16" s="1">
        <v>0.29864428105585222</v>
      </c>
      <c r="F16" s="1">
        <v>0.95754288044222624</v>
      </c>
      <c r="G16" s="1">
        <v>0.42857353416061816</v>
      </c>
      <c r="H16" s="1">
        <v>0.53593514556011113</v>
      </c>
      <c r="I16" s="1">
        <v>0.83163862305244696</v>
      </c>
      <c r="J16" s="1">
        <v>0.53936718896689284</v>
      </c>
      <c r="K16" s="1">
        <v>0.32813688250851769</v>
      </c>
      <c r="L16" s="1">
        <v>0.418174114931195</v>
      </c>
      <c r="M16" s="1">
        <v>0.57963274339247528</v>
      </c>
      <c r="N16" s="1">
        <v>0.59829655732054965</v>
      </c>
    </row>
    <row r="17" spans="3:14" x14ac:dyDescent="0.25">
      <c r="D17" s="5"/>
    </row>
    <row r="19" spans="3:14" x14ac:dyDescent="0.25">
      <c r="C19" s="1" t="s">
        <v>13</v>
      </c>
      <c r="D19" s="7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3:14" ht="18" x14ac:dyDescent="0.35">
      <c r="C20" s="1"/>
      <c r="D20" s="7" t="s">
        <v>32</v>
      </c>
      <c r="E20" s="1">
        <v>0.43803744815482104</v>
      </c>
      <c r="F20" s="1">
        <v>4.781882626527207E-2</v>
      </c>
      <c r="G20" s="1">
        <v>5.610463847484861E-2</v>
      </c>
      <c r="H20" s="1">
        <v>5.5271804218919841E-2</v>
      </c>
      <c r="I20" s="1">
        <v>7.9881329375459706E-2</v>
      </c>
      <c r="J20" s="1">
        <v>8.5328090808955911E-2</v>
      </c>
      <c r="K20" s="1">
        <v>6.4165422190447297E-2</v>
      </c>
      <c r="L20" s="1">
        <v>6.6218316907900726E-2</v>
      </c>
      <c r="M20" s="1">
        <v>6.1339916436672422E-2</v>
      </c>
      <c r="N20" s="1">
        <v>9.2912322619742568E-2</v>
      </c>
    </row>
    <row r="21" spans="3:14" x14ac:dyDescent="0.25">
      <c r="C21" s="1"/>
      <c r="D21" s="7" t="s">
        <v>33</v>
      </c>
      <c r="E21" s="1">
        <v>2.439866877622059E-2</v>
      </c>
      <c r="F21" s="1">
        <v>6.5092087985929942E-2</v>
      </c>
      <c r="G21" s="1">
        <v>2.5080357298281911E-2</v>
      </c>
      <c r="H21" s="1">
        <v>6.3808581153259283E-2</v>
      </c>
      <c r="I21" s="1">
        <v>4.9361934209612067E-2</v>
      </c>
      <c r="J21" s="1">
        <v>4.2067567582270503E-2</v>
      </c>
      <c r="K21" s="1">
        <v>2.7171381463910203E-2</v>
      </c>
      <c r="L21" s="1">
        <v>2.402226064593584E-2</v>
      </c>
      <c r="M21" s="1">
        <v>4.3877418390657584E-2</v>
      </c>
      <c r="N21" s="1">
        <v>3.6749190119454947E-2</v>
      </c>
    </row>
  </sheetData>
  <mergeCells count="2">
    <mergeCell ref="C6:C8"/>
    <mergeCell ref="C9:C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24"/>
  <sheetViews>
    <sheetView workbookViewId="0">
      <selection activeCell="I40" sqref="I40"/>
    </sheetView>
  </sheetViews>
  <sheetFormatPr defaultRowHeight="15" x14ac:dyDescent="0.25"/>
  <cols>
    <col min="2" max="2" width="13" customWidth="1"/>
  </cols>
  <sheetData>
    <row r="4" spans="2:6" x14ac:dyDescent="0.25">
      <c r="B4" t="s">
        <v>9</v>
      </c>
    </row>
    <row r="5" spans="2:6" x14ac:dyDescent="0.25">
      <c r="B5" s="1"/>
      <c r="C5" s="1" t="s">
        <v>6</v>
      </c>
      <c r="D5" s="8" t="s">
        <v>35</v>
      </c>
      <c r="E5" s="8" t="s">
        <v>7</v>
      </c>
      <c r="F5" s="8" t="s">
        <v>8</v>
      </c>
    </row>
    <row r="6" spans="2:6" x14ac:dyDescent="0.25">
      <c r="B6" s="1" t="s">
        <v>11</v>
      </c>
      <c r="C6" s="1">
        <v>17.79</v>
      </c>
      <c r="D6" s="1">
        <v>23.227077154505999</v>
      </c>
      <c r="E6" s="1">
        <v>24.18</v>
      </c>
      <c r="F6" s="1">
        <v>22.999225978239501</v>
      </c>
    </row>
    <row r="7" spans="2:6" x14ac:dyDescent="0.25">
      <c r="B7" s="1"/>
      <c r="C7" s="1">
        <v>17.77</v>
      </c>
      <c r="D7" s="1">
        <v>23.280305803708199</v>
      </c>
      <c r="E7" s="1">
        <v>24.21</v>
      </c>
      <c r="F7" s="1">
        <v>22.862494552779498</v>
      </c>
    </row>
    <row r="8" spans="2:6" x14ac:dyDescent="0.25">
      <c r="B8" s="1"/>
      <c r="C8" s="1">
        <v>17.690000000000001</v>
      </c>
      <c r="D8" s="1">
        <v>23.363234675173199</v>
      </c>
      <c r="E8" s="1">
        <v>24.22</v>
      </c>
      <c r="F8" s="1">
        <v>23.035603308548801</v>
      </c>
    </row>
    <row r="9" spans="2:6" x14ac:dyDescent="0.25">
      <c r="B9" s="1" t="s">
        <v>12</v>
      </c>
      <c r="C9" s="1">
        <v>17.190000000000001</v>
      </c>
      <c r="D9" s="1">
        <v>23.796373622906099</v>
      </c>
      <c r="E9" s="1">
        <v>24.43</v>
      </c>
      <c r="F9" s="1">
        <v>24.7580316143336</v>
      </c>
    </row>
    <row r="10" spans="2:6" x14ac:dyDescent="0.25">
      <c r="B10" s="1"/>
      <c r="C10" s="1">
        <v>17.190000000000001</v>
      </c>
      <c r="D10" s="1">
        <v>24.116057250594501</v>
      </c>
      <c r="E10" s="1">
        <v>24.45</v>
      </c>
      <c r="F10" s="1">
        <v>24.865283689773999</v>
      </c>
    </row>
    <row r="11" spans="2:6" x14ac:dyDescent="0.25">
      <c r="B11" s="1"/>
      <c r="C11" s="1">
        <v>17.25</v>
      </c>
      <c r="D11" s="1">
        <v>23.9429696905562</v>
      </c>
      <c r="E11" s="1">
        <v>24.75</v>
      </c>
      <c r="F11" s="1">
        <v>24.948793946867902</v>
      </c>
    </row>
    <row r="14" spans="2:6" x14ac:dyDescent="0.25">
      <c r="B14" s="1" t="s">
        <v>10</v>
      </c>
      <c r="C14" s="2"/>
      <c r="D14" s="3"/>
      <c r="E14" s="3"/>
      <c r="F14" s="4"/>
    </row>
    <row r="15" spans="2:6" x14ac:dyDescent="0.25">
      <c r="B15" s="1"/>
      <c r="C15" s="1"/>
      <c r="D15" s="8" t="s">
        <v>35</v>
      </c>
      <c r="E15" s="8" t="s">
        <v>7</v>
      </c>
      <c r="F15" s="8" t="s">
        <v>8</v>
      </c>
    </row>
    <row r="16" spans="2:6" x14ac:dyDescent="0.25">
      <c r="B16" s="1" t="s">
        <v>11</v>
      </c>
      <c r="C16" s="1"/>
      <c r="D16" s="1">
        <v>1</v>
      </c>
      <c r="E16" s="1">
        <v>1</v>
      </c>
      <c r="F16" s="1">
        <v>1</v>
      </c>
    </row>
    <row r="17" spans="2:6" x14ac:dyDescent="0.25">
      <c r="B17" s="1" t="s">
        <v>12</v>
      </c>
      <c r="C17" s="1"/>
      <c r="D17" s="1">
        <v>0.43479452826210946</v>
      </c>
      <c r="E17" s="1">
        <v>0.54336743126302933</v>
      </c>
      <c r="F17" s="1">
        <v>0.18536038652957126</v>
      </c>
    </row>
    <row r="21" spans="2:6" x14ac:dyDescent="0.25">
      <c r="B21" s="1" t="s">
        <v>13</v>
      </c>
      <c r="C21" s="1"/>
      <c r="D21" s="1"/>
      <c r="E21" s="1"/>
      <c r="F21" s="1"/>
    </row>
    <row r="22" spans="2:6" x14ac:dyDescent="0.25">
      <c r="B22" s="1"/>
      <c r="C22" s="1"/>
      <c r="D22" s="8" t="s">
        <v>35</v>
      </c>
      <c r="E22" s="8" t="s">
        <v>7</v>
      </c>
      <c r="F22" s="8" t="s">
        <v>8</v>
      </c>
    </row>
    <row r="23" spans="2:6" x14ac:dyDescent="0.25">
      <c r="B23" s="1" t="s">
        <v>11</v>
      </c>
      <c r="C23" s="1"/>
      <c r="D23" s="1">
        <v>6.0061218029445688E-2</v>
      </c>
      <c r="E23" s="1">
        <v>3.9414017113231739E-2</v>
      </c>
      <c r="F23" s="1">
        <v>7.3129181525734638E-2</v>
      </c>
    </row>
    <row r="24" spans="2:6" x14ac:dyDescent="0.25">
      <c r="B24" s="1" t="s">
        <v>12</v>
      </c>
      <c r="C24" s="1"/>
      <c r="D24" s="1">
        <v>4.9344736825872502E-2</v>
      </c>
      <c r="E24" s="1">
        <v>6.8763573423670163E-2</v>
      </c>
      <c r="F24" s="1">
        <v>1.3067664412394427E-2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14"/>
  <sheetViews>
    <sheetView workbookViewId="0">
      <selection activeCell="C5" sqref="C5:F5"/>
    </sheetView>
  </sheetViews>
  <sheetFormatPr defaultRowHeight="15" x14ac:dyDescent="0.25"/>
  <sheetData>
    <row r="5" spans="3:6" x14ac:dyDescent="0.25">
      <c r="C5" s="11" t="s">
        <v>4</v>
      </c>
      <c r="D5" s="11"/>
      <c r="E5" s="11"/>
      <c r="F5" s="11"/>
    </row>
    <row r="6" spans="3:6" x14ac:dyDescent="0.25">
      <c r="C6" s="1" t="s">
        <v>14</v>
      </c>
      <c r="D6" s="1" t="s">
        <v>15</v>
      </c>
      <c r="E6" s="1" t="s">
        <v>16</v>
      </c>
      <c r="F6" s="1" t="s">
        <v>17</v>
      </c>
    </row>
    <row r="7" spans="3:6" x14ac:dyDescent="0.25">
      <c r="C7" s="1">
        <v>980000</v>
      </c>
      <c r="D7" s="1">
        <v>2360000</v>
      </c>
      <c r="E7" s="1">
        <v>804000</v>
      </c>
      <c r="F7" s="1">
        <v>689000</v>
      </c>
    </row>
    <row r="8" spans="3:6" x14ac:dyDescent="0.25">
      <c r="C8" s="1">
        <v>950000</v>
      </c>
      <c r="D8" s="1">
        <v>2230000</v>
      </c>
      <c r="E8" s="1">
        <v>800000</v>
      </c>
      <c r="F8" s="1">
        <v>678000</v>
      </c>
    </row>
    <row r="9" spans="3:6" x14ac:dyDescent="0.25">
      <c r="C9" s="1">
        <v>1040000</v>
      </c>
      <c r="D9" s="1">
        <v>2430000</v>
      </c>
      <c r="E9" s="1">
        <v>817000</v>
      </c>
      <c r="F9" s="1">
        <v>685000</v>
      </c>
    </row>
    <row r="10" spans="3:6" x14ac:dyDescent="0.25">
      <c r="C10" s="1">
        <f t="shared" ref="C10:D10" si="0">AVERAGE(C7:C9)</f>
        <v>990000</v>
      </c>
      <c r="D10" s="1">
        <f t="shared" si="0"/>
        <v>2340000</v>
      </c>
      <c r="E10" s="1">
        <f t="shared" ref="E10:F10" si="1">AVERAGE(E7:E9)</f>
        <v>807000</v>
      </c>
      <c r="F10" s="1">
        <f t="shared" si="1"/>
        <v>684000</v>
      </c>
    </row>
    <row r="11" spans="3:6" x14ac:dyDescent="0.25">
      <c r="C11" s="10" t="s">
        <v>18</v>
      </c>
      <c r="D11" s="10"/>
      <c r="E11" s="10"/>
      <c r="F11" s="10"/>
    </row>
    <row r="12" spans="3:6" x14ac:dyDescent="0.25">
      <c r="C12" s="1">
        <f>C7/990000</f>
        <v>0.98989898989898994</v>
      </c>
      <c r="D12" s="1">
        <f t="shared" ref="D12" si="2">D7/990000</f>
        <v>2.3838383838383836</v>
      </c>
      <c r="E12" s="1">
        <f t="shared" ref="E12:F12" si="3">E7/990000</f>
        <v>0.81212121212121213</v>
      </c>
      <c r="F12" s="1">
        <f t="shared" si="3"/>
        <v>0.695959595959596</v>
      </c>
    </row>
    <row r="13" spans="3:6" x14ac:dyDescent="0.25">
      <c r="C13" s="1">
        <f t="shared" ref="C13:D14" si="4">C8/990000</f>
        <v>0.95959595959595956</v>
      </c>
      <c r="D13" s="1">
        <f t="shared" si="4"/>
        <v>2.2525252525252526</v>
      </c>
      <c r="E13" s="1">
        <f t="shared" ref="E13:F14" si="5">E8/990000</f>
        <v>0.80808080808080807</v>
      </c>
      <c r="F13" s="1">
        <f t="shared" si="5"/>
        <v>0.68484848484848482</v>
      </c>
    </row>
    <row r="14" spans="3:6" x14ac:dyDescent="0.25">
      <c r="C14" s="1">
        <f t="shared" si="4"/>
        <v>1.0505050505050506</v>
      </c>
      <c r="D14" s="1">
        <f t="shared" si="4"/>
        <v>2.4545454545454546</v>
      </c>
      <c r="E14" s="1">
        <f t="shared" si="5"/>
        <v>0.82525252525252524</v>
      </c>
      <c r="F14" s="1">
        <f t="shared" si="5"/>
        <v>0.69191919191919193</v>
      </c>
    </row>
  </sheetData>
  <mergeCells count="2">
    <mergeCell ref="C5:F5"/>
    <mergeCell ref="C11:F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15"/>
  <sheetViews>
    <sheetView tabSelected="1" workbookViewId="0">
      <selection activeCell="L19" sqref="L19"/>
    </sheetView>
  </sheetViews>
  <sheetFormatPr defaultRowHeight="15" x14ac:dyDescent="0.25"/>
  <cols>
    <col min="3" max="3" width="10.5703125" customWidth="1"/>
    <col min="4" max="4" width="11.42578125" customWidth="1"/>
  </cols>
  <sheetData>
    <row r="6" spans="3:7" x14ac:dyDescent="0.25">
      <c r="C6" s="12" t="s">
        <v>4</v>
      </c>
      <c r="D6" s="12"/>
      <c r="E6" s="12"/>
      <c r="F6" s="12"/>
    </row>
    <row r="7" spans="3:7" x14ac:dyDescent="0.25">
      <c r="C7" s="1" t="s">
        <v>36</v>
      </c>
      <c r="D7" s="1" t="s">
        <v>37</v>
      </c>
      <c r="E7" s="1" t="s">
        <v>38</v>
      </c>
      <c r="F7" s="1" t="s">
        <v>19</v>
      </c>
      <c r="G7" s="1" t="s">
        <v>39</v>
      </c>
    </row>
    <row r="8" spans="3:7" x14ac:dyDescent="0.25">
      <c r="C8" s="1">
        <v>173600</v>
      </c>
      <c r="D8" s="1">
        <v>236500</v>
      </c>
      <c r="E8" s="1">
        <v>236000</v>
      </c>
      <c r="F8" s="1">
        <v>129000</v>
      </c>
      <c r="G8" s="1">
        <v>168000</v>
      </c>
    </row>
    <row r="9" spans="3:7" x14ac:dyDescent="0.25">
      <c r="C9" s="1">
        <v>172000</v>
      </c>
      <c r="D9" s="1">
        <v>235500</v>
      </c>
      <c r="E9" s="1">
        <v>213000</v>
      </c>
      <c r="F9" s="1">
        <v>137000</v>
      </c>
      <c r="G9" s="1">
        <v>169000</v>
      </c>
    </row>
    <row r="10" spans="3:7" x14ac:dyDescent="0.25">
      <c r="C10" s="1">
        <v>196000</v>
      </c>
      <c r="D10" s="1">
        <v>214000</v>
      </c>
      <c r="E10" s="1">
        <v>189000</v>
      </c>
      <c r="F10" s="1">
        <v>125000</v>
      </c>
      <c r="G10" s="1">
        <v>126000</v>
      </c>
    </row>
    <row r="11" spans="3:7" x14ac:dyDescent="0.25">
      <c r="C11" s="1">
        <v>180533.3333</v>
      </c>
      <c r="D11" s="1">
        <v>228666.6667</v>
      </c>
      <c r="E11" s="1">
        <v>212666.6667</v>
      </c>
      <c r="F11" s="1">
        <v>130333.3333</v>
      </c>
      <c r="G11" s="1">
        <v>154333.3333</v>
      </c>
    </row>
    <row r="12" spans="3:7" x14ac:dyDescent="0.25">
      <c r="C12" s="13" t="s">
        <v>18</v>
      </c>
      <c r="D12" s="14"/>
      <c r="E12" s="14"/>
      <c r="F12" s="14"/>
      <c r="G12" s="15"/>
    </row>
    <row r="13" spans="3:7" x14ac:dyDescent="0.25">
      <c r="C13" s="1">
        <v>0.96159704899999998</v>
      </c>
      <c r="D13" s="1">
        <v>1.3100098039999999</v>
      </c>
      <c r="E13" s="1">
        <v>1.3072402279999999</v>
      </c>
      <c r="F13" s="1">
        <v>0.71455080199999998</v>
      </c>
      <c r="G13" s="1">
        <v>0.93057778899999999</v>
      </c>
    </row>
    <row r="14" spans="3:7" x14ac:dyDescent="0.25">
      <c r="C14" s="1">
        <v>0.95273440300000001</v>
      </c>
      <c r="D14" s="1">
        <v>1.3044706509999999</v>
      </c>
      <c r="E14" s="1">
        <v>1.179839697</v>
      </c>
      <c r="F14" s="1">
        <v>0.75886403000000002</v>
      </c>
      <c r="G14" s="1">
        <v>0.93611694300000003</v>
      </c>
    </row>
    <row r="15" spans="3:7" x14ac:dyDescent="0.25">
      <c r="C15" s="1">
        <v>1.0856740869999999</v>
      </c>
      <c r="D15" s="1">
        <v>1.18537885</v>
      </c>
      <c r="E15" s="1">
        <v>1.0469000129999999</v>
      </c>
      <c r="F15" s="1">
        <v>0.69239418799999997</v>
      </c>
      <c r="G15" s="1">
        <v>0.69793334200000001</v>
      </c>
    </row>
  </sheetData>
  <mergeCells count="1">
    <mergeCell ref="C12:G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S6A</vt:lpstr>
      <vt:lpstr>S6B</vt:lpstr>
      <vt:lpstr>S6C</vt:lpstr>
      <vt:lpstr>S6E</vt:lpstr>
      <vt:lpstr>S6G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2018-09-01T02:32:36Z</dcterms:modified>
</cp:coreProperties>
</file>