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LEON\Desktop\figuras excel finales\"/>
    </mc:Choice>
  </mc:AlternateContent>
  <bookViews>
    <workbookView xWindow="0" yWindow="0" windowWidth="28650" windowHeight="11025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Z36" i="1" l="1"/>
  <c r="Z35" i="1"/>
  <c r="Z34" i="1"/>
  <c r="V36" i="1"/>
  <c r="V35" i="1"/>
  <c r="V34" i="1"/>
  <c r="R36" i="1"/>
  <c r="R35" i="1"/>
  <c r="R34" i="1"/>
  <c r="N36" i="1"/>
  <c r="N35" i="1"/>
  <c r="N34" i="1"/>
  <c r="Z24" i="1"/>
  <c r="Z23" i="1"/>
  <c r="Z22" i="1"/>
  <c r="V24" i="1"/>
  <c r="V23" i="1"/>
  <c r="V22" i="1"/>
  <c r="R24" i="1"/>
  <c r="R23" i="1"/>
  <c r="R22" i="1"/>
  <c r="N24" i="1"/>
  <c r="N23" i="1"/>
  <c r="N22" i="1"/>
  <c r="Z11" i="1"/>
  <c r="Z12" i="1" s="1"/>
  <c r="Z10" i="1"/>
  <c r="V11" i="1"/>
  <c r="V12" i="1" s="1"/>
  <c r="V10" i="1"/>
  <c r="R12" i="1"/>
  <c r="R11" i="1"/>
  <c r="R10" i="1"/>
  <c r="N11" i="1"/>
  <c r="N12" i="1" s="1"/>
  <c r="N10" i="1"/>
</calcChain>
</file>

<file path=xl/sharedStrings.xml><?xml version="1.0" encoding="utf-8"?>
<sst xmlns="http://schemas.openxmlformats.org/spreadsheetml/2006/main" count="110" uniqueCount="32">
  <si>
    <t>Figure 3C</t>
  </si>
  <si>
    <t>I/Imax</t>
  </si>
  <si>
    <t>2 min @ 22 ° C</t>
  </si>
  <si>
    <t>2 min @ 10 ° C</t>
  </si>
  <si>
    <t>Figure 3F</t>
  </si>
  <si>
    <t>Figure 3I</t>
  </si>
  <si>
    <t>Remaining 0 mV</t>
  </si>
  <si>
    <t>Remaining -60 mV</t>
  </si>
  <si>
    <t>2 min @ 22 °C</t>
  </si>
  <si>
    <t>2 min @ 10° C</t>
  </si>
  <si>
    <t>After 20 min @ 0 mV</t>
  </si>
  <si>
    <t>After 20 min @ -60 mV</t>
  </si>
  <si>
    <t>Initial 0 mV</t>
  </si>
  <si>
    <t>Initial -60 mV</t>
  </si>
  <si>
    <t>1st ramp @ 22 ° C</t>
  </si>
  <si>
    <t>1st ramp @ 10 °C</t>
  </si>
  <si>
    <t>4th ramp @ 22 ° C</t>
  </si>
  <si>
    <t>4th ramp @ 10 °C</t>
  </si>
  <si>
    <t>I temp (A)</t>
  </si>
  <si>
    <t>I Leak (A)</t>
  </si>
  <si>
    <t>I (A)</t>
  </si>
  <si>
    <t>1st ramp @ 10 ° C</t>
  </si>
  <si>
    <t>2nd ramp @ 22 ° C</t>
  </si>
  <si>
    <t>2nd ramp @10 ° C</t>
  </si>
  <si>
    <t>I = I temp - I leak</t>
  </si>
  <si>
    <t>SD</t>
  </si>
  <si>
    <t>Error</t>
  </si>
  <si>
    <t>Average</t>
  </si>
  <si>
    <t>I temp = temperature activated current</t>
  </si>
  <si>
    <t>I leak = leak current</t>
  </si>
  <si>
    <t xml:space="preserve">I/Imax = normalized current to maximum current </t>
  </si>
  <si>
    <t xml:space="preserve">Patch number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</si>
</sst>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Fill="1" applyBorder="1"/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6"/>
  <sheetViews>
    <sheetView tabSelected="1" zoomScale="90" zoomScaleNormal="90" workbookViewId="0">
      <selection activeCell="B28" sqref="B28"/>
    </sheetView>
  </sheetViews>
  <sheetFormatPr baseColWidth="10" defaultRowHeight="15" x14ac:dyDescent="0.25"/>
  <cols>
    <col min="1" max="1" width="40.7109375" style="13" customWidth="1"/>
    <col min="2" max="2" width="11.42578125" style="13"/>
    <col min="3" max="3" width="13" style="13" bestFit="1" customWidth="1"/>
    <col min="4" max="4" width="11.42578125" style="13"/>
    <col min="5" max="5" width="13" style="13" bestFit="1" customWidth="1"/>
    <col min="6" max="13" width="11.42578125" style="13"/>
    <col min="14" max="14" width="11.85546875" style="13" bestFit="1" customWidth="1"/>
    <col min="15" max="21" width="11.42578125" style="13"/>
    <col min="22" max="25" width="13.42578125" style="13" customWidth="1"/>
    <col min="26" max="26" width="13.28515625" style="13" customWidth="1"/>
    <col min="27" max="27" width="11.42578125" style="13"/>
    <col min="28" max="28" width="17.42578125" style="13" customWidth="1"/>
    <col min="29" max="29" width="17.140625" style="13" customWidth="1"/>
    <col min="30" max="30" width="16.85546875" style="13" customWidth="1"/>
    <col min="31" max="31" width="22.5703125" style="13" customWidth="1"/>
    <col min="32" max="32" width="14" style="13" customWidth="1"/>
    <col min="33" max="33" width="15.28515625" style="13" customWidth="1"/>
    <col min="34" max="16384" width="11.42578125" style="13"/>
  </cols>
  <sheetData>
    <row r="1" spans="1:29" ht="33" customHeight="1" x14ac:dyDescent="0.25">
      <c r="B1" s="12" t="s">
        <v>0</v>
      </c>
      <c r="G1" s="12"/>
      <c r="H1" s="12"/>
      <c r="I1" s="12"/>
      <c r="J1" s="12"/>
      <c r="K1" s="12"/>
      <c r="L1" s="12"/>
      <c r="M1" s="12"/>
    </row>
    <row r="2" spans="1:29" x14ac:dyDescent="0.25">
      <c r="A2" t="s">
        <v>28</v>
      </c>
      <c r="B2" s="10"/>
      <c r="C2" s="25" t="s">
        <v>14</v>
      </c>
      <c r="D2" s="26"/>
      <c r="E2" s="26"/>
      <c r="F2" s="27"/>
      <c r="G2" s="28" t="s">
        <v>15</v>
      </c>
      <c r="H2" s="29"/>
      <c r="I2" s="29"/>
      <c r="J2" s="30"/>
      <c r="K2" s="25" t="s">
        <v>16</v>
      </c>
      <c r="L2" s="26"/>
      <c r="M2" s="26"/>
      <c r="N2" s="27"/>
      <c r="O2" s="20" t="s">
        <v>17</v>
      </c>
      <c r="P2" s="21"/>
      <c r="Q2" s="21"/>
      <c r="R2" s="22"/>
      <c r="S2" s="25" t="s">
        <v>2</v>
      </c>
      <c r="T2" s="26"/>
      <c r="U2" s="26"/>
      <c r="V2" s="27"/>
      <c r="W2" s="20" t="s">
        <v>3</v>
      </c>
      <c r="X2" s="21"/>
      <c r="Y2" s="21"/>
      <c r="Z2" s="22"/>
    </row>
    <row r="3" spans="1:29" x14ac:dyDescent="0.25">
      <c r="A3" t="s">
        <v>29</v>
      </c>
      <c r="B3" s="17" t="s">
        <v>31</v>
      </c>
      <c r="C3" s="6" t="s">
        <v>18</v>
      </c>
      <c r="D3" s="6" t="s">
        <v>19</v>
      </c>
      <c r="E3" s="6" t="s">
        <v>20</v>
      </c>
      <c r="F3" s="7" t="s">
        <v>1</v>
      </c>
      <c r="G3" s="6" t="s">
        <v>18</v>
      </c>
      <c r="H3" s="6" t="s">
        <v>19</v>
      </c>
      <c r="I3" s="6" t="s">
        <v>20</v>
      </c>
      <c r="J3" s="7" t="s">
        <v>1</v>
      </c>
      <c r="K3" s="6" t="s">
        <v>18</v>
      </c>
      <c r="L3" s="6" t="s">
        <v>19</v>
      </c>
      <c r="M3" s="6" t="s">
        <v>20</v>
      </c>
      <c r="N3" s="7" t="s">
        <v>1</v>
      </c>
      <c r="O3" s="6" t="s">
        <v>18</v>
      </c>
      <c r="P3" s="6" t="s">
        <v>19</v>
      </c>
      <c r="Q3" s="6" t="s">
        <v>20</v>
      </c>
      <c r="R3" s="7" t="s">
        <v>1</v>
      </c>
      <c r="S3" s="6" t="s">
        <v>18</v>
      </c>
      <c r="T3" s="6" t="s">
        <v>19</v>
      </c>
      <c r="U3" s="6" t="s">
        <v>20</v>
      </c>
      <c r="V3" s="9" t="s">
        <v>1</v>
      </c>
      <c r="W3" s="3" t="s">
        <v>18</v>
      </c>
      <c r="X3" s="3" t="s">
        <v>19</v>
      </c>
      <c r="Y3" s="6" t="s">
        <v>20</v>
      </c>
      <c r="Z3" s="9" t="s">
        <v>1</v>
      </c>
    </row>
    <row r="4" spans="1:29" x14ac:dyDescent="0.25">
      <c r="A4" s="18" t="s">
        <v>24</v>
      </c>
      <c r="B4" s="15">
        <v>1</v>
      </c>
      <c r="C4" s="4">
        <v>1.2966000000000001E-9</v>
      </c>
      <c r="D4" s="4">
        <v>4.5E-11</v>
      </c>
      <c r="E4" s="4">
        <v>1.2516000000000001E-9</v>
      </c>
      <c r="F4" s="8">
        <v>1</v>
      </c>
      <c r="G4" s="4">
        <v>5.3055999999999998E-10</v>
      </c>
      <c r="H4" s="4">
        <v>9.3749999999999999E-12</v>
      </c>
      <c r="I4" s="4">
        <v>5.2117999999999995E-10</v>
      </c>
      <c r="J4" s="8">
        <v>1</v>
      </c>
      <c r="K4" s="4">
        <v>4.5094E-10</v>
      </c>
      <c r="L4" s="4">
        <v>9.2813E-11</v>
      </c>
      <c r="M4" s="4">
        <v>3.5812E-10</v>
      </c>
      <c r="N4" s="8">
        <v>0.28610000000000002</v>
      </c>
      <c r="O4" s="4">
        <v>3.3105999999999999E-10</v>
      </c>
      <c r="P4" s="4">
        <v>5.3124999999999997E-11</v>
      </c>
      <c r="Q4" s="4">
        <v>2.7792999999999999E-10</v>
      </c>
      <c r="R4" s="8">
        <v>0.53320000000000001</v>
      </c>
      <c r="S4" s="4">
        <v>3.5187999999999998E-10</v>
      </c>
      <c r="T4" s="4">
        <v>1.103E-10</v>
      </c>
      <c r="U4" s="4">
        <v>2.4158000000000001E-10</v>
      </c>
      <c r="V4" s="8">
        <v>0.193</v>
      </c>
      <c r="W4" s="4">
        <v>1.3806000000000001E-10</v>
      </c>
      <c r="X4" s="4">
        <v>2.3125000000000001E-11</v>
      </c>
      <c r="Y4" s="4">
        <v>1.1493E-10</v>
      </c>
      <c r="Z4" s="8">
        <v>0.2205</v>
      </c>
    </row>
    <row r="5" spans="1:29" x14ac:dyDescent="0.25">
      <c r="A5" s="19" t="s">
        <v>30</v>
      </c>
      <c r="B5" s="15">
        <v>2</v>
      </c>
      <c r="C5" s="4">
        <v>1.0512000000000001E-9</v>
      </c>
      <c r="D5" s="4">
        <v>3.375E-11</v>
      </c>
      <c r="E5" s="4">
        <v>1.0175000000000001E-9</v>
      </c>
      <c r="F5" s="8">
        <v>1</v>
      </c>
      <c r="G5" s="4">
        <v>2.3500000000000002E-10</v>
      </c>
      <c r="H5" s="4">
        <v>2.8594E-11</v>
      </c>
      <c r="I5" s="4">
        <v>2.0640000000000001E-10</v>
      </c>
      <c r="J5" s="8">
        <v>1</v>
      </c>
      <c r="K5" s="4">
        <v>1.2719E-10</v>
      </c>
      <c r="L5" s="4">
        <v>3.7187000000000003E-11</v>
      </c>
      <c r="M5" s="4">
        <v>9.0002999999999999E-11</v>
      </c>
      <c r="N5" s="8">
        <v>8.8400000000000006E-2</v>
      </c>
      <c r="O5" s="4">
        <v>1.5484000000000001E-10</v>
      </c>
      <c r="P5" s="4">
        <v>2.625E-11</v>
      </c>
      <c r="Q5" s="4">
        <v>1.2858000000000001E-10</v>
      </c>
      <c r="R5" s="8">
        <v>0.62290000000000001</v>
      </c>
      <c r="S5" s="4">
        <v>1.3250000000000001E-10</v>
      </c>
      <c r="T5" s="4">
        <v>4.5624999999999998E-11</v>
      </c>
      <c r="U5" s="4">
        <v>8.6874999999999997E-11</v>
      </c>
      <c r="V5" s="8">
        <v>8.5300000000000001E-2</v>
      </c>
      <c r="W5" s="4">
        <v>1.0266E-10</v>
      </c>
      <c r="X5" s="4">
        <v>2.4531E-11</v>
      </c>
      <c r="Y5" s="4">
        <v>7.8128999999999997E-11</v>
      </c>
      <c r="Z5" s="8">
        <v>0.3785</v>
      </c>
    </row>
    <row r="6" spans="1:29" x14ac:dyDescent="0.25">
      <c r="B6" s="15">
        <v>3</v>
      </c>
      <c r="C6" s="4">
        <v>1.7719000000000001E-9</v>
      </c>
      <c r="D6" s="4">
        <v>2.3125000000000001E-11</v>
      </c>
      <c r="E6" s="4">
        <v>1.7487E-9</v>
      </c>
      <c r="F6" s="8">
        <v>1</v>
      </c>
      <c r="G6" s="4">
        <v>7.3890999999999998E-10</v>
      </c>
      <c r="H6" s="4">
        <v>7.1875000000000002E-12</v>
      </c>
      <c r="I6" s="4">
        <v>7.3172000000000003E-10</v>
      </c>
      <c r="J6" s="8">
        <v>1</v>
      </c>
      <c r="K6" s="4">
        <v>7.4781000000000003E-10</v>
      </c>
      <c r="L6" s="4">
        <v>1.6531E-10</v>
      </c>
      <c r="M6" s="4">
        <v>5.825E-10</v>
      </c>
      <c r="N6" s="8">
        <v>0.33300000000000002</v>
      </c>
      <c r="O6" s="4">
        <v>2.3594000000000001E-10</v>
      </c>
      <c r="P6" s="4">
        <v>9.0624999999999994E-12</v>
      </c>
      <c r="Q6" s="4">
        <v>2.2686999999999999E-10</v>
      </c>
      <c r="R6" s="8">
        <v>0.31</v>
      </c>
      <c r="S6" s="4">
        <v>5.0000000000000003E-10</v>
      </c>
      <c r="T6" s="4">
        <v>9.8124999999999997E-11</v>
      </c>
      <c r="U6" s="4">
        <v>4.0186999999999998E-10</v>
      </c>
      <c r="V6" s="8">
        <v>0.2298</v>
      </c>
      <c r="W6" s="4">
        <v>1.8968999999999999E-10</v>
      </c>
      <c r="X6" s="4">
        <v>9.8437000000000002E-12</v>
      </c>
      <c r="Y6" s="4">
        <v>1.7984E-10</v>
      </c>
      <c r="Z6" s="8">
        <v>0.2457</v>
      </c>
    </row>
    <row r="7" spans="1:29" x14ac:dyDescent="0.25">
      <c r="B7" s="15">
        <v>4</v>
      </c>
      <c r="C7" s="4">
        <v>1.7859E-9</v>
      </c>
      <c r="D7" s="4">
        <v>3E-11</v>
      </c>
      <c r="E7" s="4">
        <v>1.7558999999999999E-9</v>
      </c>
      <c r="F7" s="8">
        <v>1</v>
      </c>
      <c r="G7" s="4">
        <v>2.5484000000000002E-10</v>
      </c>
      <c r="H7" s="4">
        <v>4.2187000000000002E-12</v>
      </c>
      <c r="I7" s="4">
        <v>2.5062000000000001E-10</v>
      </c>
      <c r="J7" s="8">
        <v>1</v>
      </c>
      <c r="K7" s="4">
        <v>7.025E-10</v>
      </c>
      <c r="L7" s="4">
        <v>5.7812999999999999E-11</v>
      </c>
      <c r="M7" s="4">
        <v>6.4467999999999999E-10</v>
      </c>
      <c r="N7" s="8">
        <v>0.36709999999999998</v>
      </c>
      <c r="O7" s="4">
        <v>9.8437999999999994E-11</v>
      </c>
      <c r="P7" s="4">
        <v>1.8593999999999999E-11</v>
      </c>
      <c r="Q7" s="4">
        <v>7.9844000000000001E-11</v>
      </c>
      <c r="R7" s="8">
        <v>0.31850000000000001</v>
      </c>
      <c r="S7" s="4">
        <v>4.8344000000000004E-10</v>
      </c>
      <c r="T7" s="4">
        <v>6.3125000000000002E-11</v>
      </c>
      <c r="U7" s="4">
        <v>4.2031000000000002E-10</v>
      </c>
      <c r="V7" s="8">
        <v>0.23930000000000001</v>
      </c>
      <c r="W7" s="4">
        <v>8.3124999999999997E-11</v>
      </c>
      <c r="X7" s="4">
        <v>1.4843999999999999E-11</v>
      </c>
      <c r="Y7" s="4">
        <v>6.2881000000000002E-11</v>
      </c>
      <c r="Z7" s="8">
        <v>0.27239999999999998</v>
      </c>
    </row>
    <row r="8" spans="1:29" x14ac:dyDescent="0.25">
      <c r="B8" s="15">
        <v>5</v>
      </c>
      <c r="C8" s="4">
        <v>3.9125000000000002E-10</v>
      </c>
      <c r="D8" s="4">
        <v>5.625E-12</v>
      </c>
      <c r="E8" s="4">
        <v>3.8562000000000001E-10</v>
      </c>
      <c r="F8" s="8">
        <v>1</v>
      </c>
      <c r="G8" s="4">
        <v>1.7447E-9</v>
      </c>
      <c r="H8" s="4">
        <v>5.9374999999999997E-12</v>
      </c>
      <c r="I8" s="4">
        <v>1.7387E-9</v>
      </c>
      <c r="J8" s="8">
        <v>1</v>
      </c>
      <c r="K8" s="4">
        <v>9.9063000000000005E-11</v>
      </c>
      <c r="L8" s="4">
        <v>9.6875000000000005E-12</v>
      </c>
      <c r="M8" s="4">
        <v>8.9375000000000002E-11</v>
      </c>
      <c r="N8" s="8">
        <v>0.23169999999999999</v>
      </c>
      <c r="O8" s="4">
        <v>2.2594E-10</v>
      </c>
      <c r="P8" s="4">
        <v>3.5937000000000001E-11</v>
      </c>
      <c r="Q8" s="4">
        <v>1.8999999999999999E-10</v>
      </c>
      <c r="R8" s="8">
        <v>0.10920000000000001</v>
      </c>
      <c r="S8" s="4">
        <v>8.6874999999999997E-11</v>
      </c>
      <c r="T8" s="4">
        <v>1.5312000000000001E-11</v>
      </c>
      <c r="U8" s="4">
        <v>7.1562999999999996E-11</v>
      </c>
      <c r="V8" s="8">
        <v>0.1855</v>
      </c>
      <c r="W8" s="4">
        <v>1.4281E-10</v>
      </c>
      <c r="X8" s="4">
        <v>2.5937999999999999E-11</v>
      </c>
      <c r="Y8" s="4">
        <v>1.1687000000000001E-10</v>
      </c>
      <c r="Z8" s="8">
        <v>6.7199999999999996E-2</v>
      </c>
    </row>
    <row r="9" spans="1:29" x14ac:dyDescent="0.25">
      <c r="B9" s="15">
        <v>6</v>
      </c>
      <c r="C9" s="2"/>
      <c r="D9" s="2"/>
      <c r="E9" s="2"/>
      <c r="F9" s="8"/>
      <c r="G9" s="4">
        <v>6.6499999999999998E-10</v>
      </c>
      <c r="H9" s="4">
        <v>9.1875000000000006E-11</v>
      </c>
      <c r="I9" s="4">
        <v>5.7311999999999998E-10</v>
      </c>
      <c r="J9" s="8">
        <v>1</v>
      </c>
      <c r="K9" s="2"/>
      <c r="L9" s="2"/>
      <c r="M9" s="2"/>
      <c r="N9" s="8"/>
      <c r="O9" s="4">
        <v>2.2093999999999999E-10</v>
      </c>
      <c r="P9" s="4">
        <v>2.4375E-11</v>
      </c>
      <c r="Q9" s="4">
        <v>1.9655999999999999E-10</v>
      </c>
      <c r="R9" s="8">
        <v>0.34289999999999998</v>
      </c>
      <c r="S9" s="2"/>
      <c r="T9" s="2"/>
      <c r="U9" s="2"/>
      <c r="V9" s="8"/>
      <c r="W9" s="4">
        <v>1.4094000000000001E-10</v>
      </c>
      <c r="X9" s="4">
        <v>1.7187000000000001E-11</v>
      </c>
      <c r="Y9" s="4">
        <v>1.2375000000000001E-10</v>
      </c>
      <c r="Z9" s="8">
        <v>0.21590000000000001</v>
      </c>
    </row>
    <row r="10" spans="1:29" x14ac:dyDescent="0.25">
      <c r="B10" s="8" t="s">
        <v>27</v>
      </c>
      <c r="C10" s="4"/>
      <c r="D10" s="4"/>
      <c r="E10" s="4"/>
      <c r="F10" s="8">
        <v>1</v>
      </c>
      <c r="G10" s="2"/>
      <c r="H10" s="2"/>
      <c r="I10" s="2"/>
      <c r="J10" s="8">
        <v>1</v>
      </c>
      <c r="K10" s="2"/>
      <c r="L10" s="2"/>
      <c r="M10" s="2"/>
      <c r="N10" s="8">
        <f>AVERAGE(N4:N8)</f>
        <v>0.26125999999999999</v>
      </c>
      <c r="O10" s="2"/>
      <c r="P10" s="2"/>
      <c r="Q10" s="2"/>
      <c r="R10" s="8">
        <f>AVERAGE(R4:R9)</f>
        <v>0.3727833333333333</v>
      </c>
      <c r="S10" s="2"/>
      <c r="T10" s="2"/>
      <c r="U10" s="2"/>
      <c r="V10" s="8">
        <f>AVERAGE(V4:V8)</f>
        <v>0.18658000000000002</v>
      </c>
      <c r="W10" s="2"/>
      <c r="X10" s="2"/>
      <c r="Y10" s="2"/>
      <c r="Z10" s="8">
        <f>AVERAGE(Z4:Z9)</f>
        <v>0.23336666666666664</v>
      </c>
    </row>
    <row r="11" spans="1:29" x14ac:dyDescent="0.25">
      <c r="B11" s="8" t="s">
        <v>25</v>
      </c>
      <c r="C11" s="2"/>
      <c r="D11" s="2"/>
      <c r="E11" s="2"/>
      <c r="F11" s="8">
        <v>0</v>
      </c>
      <c r="G11" s="2"/>
      <c r="H11" s="2"/>
      <c r="I11" s="2"/>
      <c r="J11" s="8">
        <v>0</v>
      </c>
      <c r="K11" s="2"/>
      <c r="L11" s="2"/>
      <c r="M11" s="2"/>
      <c r="N11" s="8">
        <f>STDEVA(N4:N8)</f>
        <v>0.1092246904321546</v>
      </c>
      <c r="O11" s="2"/>
      <c r="P11" s="2"/>
      <c r="Q11" s="2"/>
      <c r="R11" s="8">
        <f>STDEVA(R4:R9)</f>
        <v>0.18196124221016588</v>
      </c>
      <c r="S11" s="2"/>
      <c r="T11" s="2"/>
      <c r="U11" s="2"/>
      <c r="V11" s="8">
        <f>STDEVA(V4:V8)</f>
        <v>6.1129755438738685E-2</v>
      </c>
      <c r="W11" s="2"/>
      <c r="X11" s="2"/>
      <c r="Y11" s="2"/>
      <c r="Z11" s="8">
        <f>STDEVA(Z4:Z9)</f>
        <v>0.10081804732619394</v>
      </c>
    </row>
    <row r="12" spans="1:29" x14ac:dyDescent="0.25">
      <c r="B12" s="8" t="s">
        <v>26</v>
      </c>
      <c r="C12" s="2"/>
      <c r="D12" s="2"/>
      <c r="E12" s="2"/>
      <c r="F12" s="8">
        <v>0</v>
      </c>
      <c r="G12" s="2"/>
      <c r="H12" s="2"/>
      <c r="I12" s="2"/>
      <c r="J12" s="8">
        <v>0</v>
      </c>
      <c r="K12" s="2"/>
      <c r="L12" s="2"/>
      <c r="M12" s="2"/>
      <c r="N12" s="8">
        <f>N11/(SQRT(5))</f>
        <v>4.8846766525533714E-2</v>
      </c>
      <c r="O12" s="2"/>
      <c r="P12" s="2"/>
      <c r="Q12" s="2"/>
      <c r="R12" s="8">
        <f>R11/(SQRT(6))</f>
        <v>7.428536606298114E-2</v>
      </c>
      <c r="S12" s="2"/>
      <c r="T12" s="2"/>
      <c r="U12" s="2"/>
      <c r="V12" s="8">
        <f>V11/(SQRT(5))</f>
        <v>2.7338057721791435E-2</v>
      </c>
      <c r="W12" s="2"/>
      <c r="X12" s="2"/>
      <c r="Y12" s="2"/>
      <c r="Z12" s="8">
        <f>Z11/(SQRT(6))</f>
        <v>4.1158795468823513E-2</v>
      </c>
    </row>
    <row r="13" spans="1:29" x14ac:dyDescent="0.25">
      <c r="B13" s="16"/>
      <c r="C13" s="16"/>
      <c r="D13" s="16"/>
      <c r="E13" s="16"/>
      <c r="F13" s="14"/>
      <c r="G13" s="16"/>
      <c r="H13" s="16"/>
      <c r="I13" s="16"/>
      <c r="J13" s="14"/>
      <c r="K13" s="16"/>
      <c r="L13" s="16"/>
      <c r="M13" s="16"/>
      <c r="N13" s="14"/>
      <c r="O13" s="16"/>
      <c r="P13" s="16"/>
      <c r="Q13" s="16"/>
      <c r="R13" s="14"/>
      <c r="S13" s="16"/>
      <c r="T13" s="16"/>
      <c r="U13" s="16"/>
      <c r="V13" s="14"/>
      <c r="W13" s="16"/>
      <c r="X13" s="16"/>
      <c r="Y13" s="16"/>
      <c r="Z13" s="14"/>
    </row>
    <row r="14" spans="1:29" ht="27.75" customHeight="1" x14ac:dyDescent="0.25">
      <c r="B14" s="12" t="s">
        <v>4</v>
      </c>
      <c r="AC14" s="12"/>
    </row>
    <row r="15" spans="1:29" x14ac:dyDescent="0.25">
      <c r="B15" s="10"/>
      <c r="C15" s="25" t="s">
        <v>14</v>
      </c>
      <c r="D15" s="26"/>
      <c r="E15" s="26"/>
      <c r="F15" s="27"/>
      <c r="G15" s="20" t="s">
        <v>21</v>
      </c>
      <c r="H15" s="21"/>
      <c r="I15" s="21"/>
      <c r="J15" s="22"/>
      <c r="K15" s="25" t="s">
        <v>22</v>
      </c>
      <c r="L15" s="26"/>
      <c r="M15" s="26"/>
      <c r="N15" s="27"/>
      <c r="O15" s="20" t="s">
        <v>23</v>
      </c>
      <c r="P15" s="21"/>
      <c r="Q15" s="21"/>
      <c r="R15" s="22"/>
      <c r="S15" s="25" t="s">
        <v>8</v>
      </c>
      <c r="T15" s="26"/>
      <c r="U15" s="26"/>
      <c r="V15" s="27"/>
      <c r="W15" s="20" t="s">
        <v>9</v>
      </c>
      <c r="X15" s="21"/>
      <c r="Y15" s="21"/>
      <c r="Z15" s="22"/>
    </row>
    <row r="16" spans="1:29" x14ac:dyDescent="0.25">
      <c r="B16" s="17" t="s">
        <v>31</v>
      </c>
      <c r="C16" s="6" t="s">
        <v>18</v>
      </c>
      <c r="D16" s="6" t="s">
        <v>19</v>
      </c>
      <c r="E16" s="6" t="s">
        <v>20</v>
      </c>
      <c r="F16" s="7" t="s">
        <v>1</v>
      </c>
      <c r="G16" s="6" t="s">
        <v>18</v>
      </c>
      <c r="H16" s="6" t="s">
        <v>19</v>
      </c>
      <c r="I16" s="5" t="s">
        <v>20</v>
      </c>
      <c r="J16" s="7" t="s">
        <v>1</v>
      </c>
      <c r="K16" s="6" t="s">
        <v>18</v>
      </c>
      <c r="L16" s="6" t="s">
        <v>19</v>
      </c>
      <c r="M16" s="6" t="s">
        <v>20</v>
      </c>
      <c r="N16" s="7" t="s">
        <v>1</v>
      </c>
      <c r="O16" s="6" t="s">
        <v>18</v>
      </c>
      <c r="P16" s="6" t="s">
        <v>19</v>
      </c>
      <c r="Q16" s="6" t="s">
        <v>20</v>
      </c>
      <c r="R16" s="7" t="s">
        <v>1</v>
      </c>
      <c r="S16" s="6" t="s">
        <v>18</v>
      </c>
      <c r="T16" s="6" t="s">
        <v>19</v>
      </c>
      <c r="U16" s="6" t="s">
        <v>20</v>
      </c>
      <c r="V16" s="7" t="s">
        <v>1</v>
      </c>
      <c r="W16" s="6" t="s">
        <v>18</v>
      </c>
      <c r="X16" s="6" t="s">
        <v>19</v>
      </c>
      <c r="Y16" s="6" t="s">
        <v>20</v>
      </c>
      <c r="Z16" s="7" t="s">
        <v>1</v>
      </c>
    </row>
    <row r="17" spans="2:26" x14ac:dyDescent="0.25">
      <c r="B17" s="15">
        <v>1</v>
      </c>
      <c r="C17" s="4">
        <v>5.9219E-10</v>
      </c>
      <c r="D17" s="4">
        <v>3.5625E-11</v>
      </c>
      <c r="E17" s="4">
        <v>5.5655999999999999E-10</v>
      </c>
      <c r="F17" s="8">
        <v>1</v>
      </c>
      <c r="G17" s="4">
        <v>5.6312000000000002E-10</v>
      </c>
      <c r="H17" s="4">
        <v>2.1563000000000001E-11</v>
      </c>
      <c r="I17" s="4">
        <v>5.4154999999999995E-10</v>
      </c>
      <c r="J17" s="8">
        <v>1</v>
      </c>
      <c r="K17" s="4">
        <v>5.8436999999999994E-11</v>
      </c>
      <c r="L17" s="4">
        <v>1.8124999999999999E-11</v>
      </c>
      <c r="M17" s="4">
        <v>4.0311999999999999E-11</v>
      </c>
      <c r="N17" s="8">
        <v>7.2400000000000006E-2</v>
      </c>
      <c r="O17" s="4">
        <v>1.6453E-10</v>
      </c>
      <c r="P17" s="4">
        <v>3.75E-11</v>
      </c>
      <c r="Q17" s="4">
        <v>1.2703E-10</v>
      </c>
      <c r="R17" s="8">
        <v>0.23449999999999999</v>
      </c>
      <c r="S17" s="4">
        <v>5.0000000000000002E-11</v>
      </c>
      <c r="T17" s="4">
        <v>1.875E-11</v>
      </c>
      <c r="U17" s="4">
        <v>3.1250000000000002E-11</v>
      </c>
      <c r="V17" s="8">
        <v>5.6099999999999997E-2</v>
      </c>
      <c r="W17" s="4">
        <v>3.0625E-10</v>
      </c>
      <c r="X17" s="4">
        <v>7.5155999999999994E-11</v>
      </c>
      <c r="Y17" s="4">
        <v>2.3109E-10</v>
      </c>
      <c r="Z17" s="8">
        <v>0.42670000000000002</v>
      </c>
    </row>
    <row r="18" spans="2:26" x14ac:dyDescent="0.25">
      <c r="B18" s="15">
        <v>2</v>
      </c>
      <c r="C18" s="4">
        <v>5.8219000000000003E-10</v>
      </c>
      <c r="D18" s="4">
        <v>1.1874999999999999E-11</v>
      </c>
      <c r="E18" s="4">
        <v>5.7030999999999997E-10</v>
      </c>
      <c r="F18" s="8">
        <v>1</v>
      </c>
      <c r="G18" s="4">
        <v>9.2516000000000004E-10</v>
      </c>
      <c r="H18" s="4">
        <v>2.6875000000000001E-11</v>
      </c>
      <c r="I18" s="4">
        <v>8.9828000000000002E-10</v>
      </c>
      <c r="J18" s="8">
        <v>1</v>
      </c>
      <c r="K18" s="4">
        <v>5.8750000000000004E-11</v>
      </c>
      <c r="L18" s="4">
        <v>1.4375E-11</v>
      </c>
      <c r="M18" s="4">
        <v>4.4375000000000002E-11</v>
      </c>
      <c r="N18" s="8">
        <v>7.7799999999999994E-2</v>
      </c>
      <c r="O18" s="4">
        <v>1.0078E-10</v>
      </c>
      <c r="P18" s="4">
        <v>3.9687000000000001E-11</v>
      </c>
      <c r="Q18" s="4">
        <v>6.1093000000000006E-11</v>
      </c>
      <c r="R18" s="8">
        <v>6.8000000000000005E-2</v>
      </c>
      <c r="S18" s="4">
        <v>1.5687E-10</v>
      </c>
      <c r="T18" s="4">
        <v>3.3125000000000002E-11</v>
      </c>
      <c r="U18" s="4">
        <v>1.2374E-10</v>
      </c>
      <c r="V18" s="8">
        <v>0.21690000000000001</v>
      </c>
      <c r="W18" s="4">
        <v>1.8500000000000001E-10</v>
      </c>
      <c r="X18" s="4">
        <v>7.7031E-11</v>
      </c>
      <c r="Y18" s="2">
        <v>1.0795999999999999</v>
      </c>
      <c r="Z18" s="8">
        <v>0.1201</v>
      </c>
    </row>
    <row r="19" spans="2:26" x14ac:dyDescent="0.25">
      <c r="B19" s="15">
        <v>3</v>
      </c>
      <c r="C19" s="4">
        <v>1.4808999999999999E-9</v>
      </c>
      <c r="D19" s="4">
        <v>3.6561999999999999E-11</v>
      </c>
      <c r="E19" s="4">
        <v>1.4443000000000001E-9</v>
      </c>
      <c r="F19" s="8">
        <v>1</v>
      </c>
      <c r="G19" s="4">
        <v>5.7358999999999998E-10</v>
      </c>
      <c r="H19" s="4">
        <v>5.3125000000000002E-12</v>
      </c>
      <c r="I19" s="4">
        <v>5.6827000000000004E-10</v>
      </c>
      <c r="J19" s="8">
        <v>1</v>
      </c>
      <c r="K19" s="4">
        <v>1.0999999999999999E-10</v>
      </c>
      <c r="L19" s="4">
        <v>2.8750000000000001E-11</v>
      </c>
      <c r="M19" s="4">
        <v>8.1250000000000004E-11</v>
      </c>
      <c r="N19" s="8">
        <v>5.62E-2</v>
      </c>
      <c r="O19" s="4">
        <v>1.0766000000000001E-10</v>
      </c>
      <c r="P19" s="4">
        <v>1.9219E-11</v>
      </c>
      <c r="Q19" s="4">
        <v>8.8441000000000003E-11</v>
      </c>
      <c r="R19" s="8">
        <v>0.15559999999999999</v>
      </c>
      <c r="S19" s="4">
        <v>3.9531E-10</v>
      </c>
      <c r="T19" s="4">
        <v>1.1750000000000001E-10</v>
      </c>
      <c r="U19" s="4">
        <v>2.7781E-10</v>
      </c>
      <c r="V19" s="8">
        <v>0.1923</v>
      </c>
      <c r="W19" s="4">
        <v>1.7421999999999999E-10</v>
      </c>
      <c r="X19" s="4">
        <v>2.3905999999999999E-11</v>
      </c>
      <c r="Y19" s="4">
        <v>1.5031E-10</v>
      </c>
      <c r="Z19" s="8">
        <v>0.26450000000000001</v>
      </c>
    </row>
    <row r="20" spans="2:26" x14ac:dyDescent="0.25">
      <c r="B20" s="15">
        <v>4</v>
      </c>
      <c r="C20" s="4">
        <v>1.9521999999999999E-9</v>
      </c>
      <c r="D20" s="4">
        <v>1.5469000000000001E-10</v>
      </c>
      <c r="E20" s="4">
        <v>1.7975E-9</v>
      </c>
      <c r="F20" s="8">
        <v>1</v>
      </c>
      <c r="G20" s="2"/>
      <c r="H20" s="2"/>
      <c r="I20" s="2"/>
      <c r="J20" s="8"/>
      <c r="K20" s="4">
        <v>4.9031000000000004E-10</v>
      </c>
      <c r="L20" s="4">
        <v>1.5437000000000001E-10</v>
      </c>
      <c r="M20" s="4">
        <v>3.3593999999999998E-10</v>
      </c>
      <c r="N20" s="8">
        <v>0.18679999999999999</v>
      </c>
      <c r="O20" s="2"/>
      <c r="P20" s="2"/>
      <c r="Q20" s="2"/>
      <c r="R20" s="8"/>
      <c r="S20" s="4">
        <v>4.3531000000000002E-10</v>
      </c>
      <c r="T20" s="4">
        <v>1.5811999999999999E-10</v>
      </c>
      <c r="U20" s="4">
        <v>2.7719E-10</v>
      </c>
      <c r="V20" s="8">
        <v>0.1542</v>
      </c>
      <c r="W20" s="2"/>
      <c r="X20" s="2"/>
      <c r="Y20" s="2"/>
      <c r="Z20" s="8"/>
    </row>
    <row r="21" spans="2:26" x14ac:dyDescent="0.25">
      <c r="B21" s="15">
        <v>5</v>
      </c>
      <c r="C21" s="4">
        <v>7.6438E-10</v>
      </c>
      <c r="D21" s="4">
        <v>1.5E-11</v>
      </c>
      <c r="E21" s="4">
        <v>7.4937999999999995E-10</v>
      </c>
      <c r="F21" s="8">
        <v>1</v>
      </c>
      <c r="G21" s="2"/>
      <c r="H21" s="2"/>
      <c r="I21" s="2"/>
      <c r="J21" s="8"/>
      <c r="K21" s="4">
        <v>1.2968999999999999E-10</v>
      </c>
      <c r="L21" s="4">
        <v>2.625E-11</v>
      </c>
      <c r="M21" s="4">
        <v>1.0343999999999999E-10</v>
      </c>
      <c r="N21" s="8">
        <v>0.13800000000000001</v>
      </c>
      <c r="O21" s="2"/>
      <c r="P21" s="2"/>
      <c r="Q21" s="2"/>
      <c r="R21" s="8"/>
      <c r="S21" s="4">
        <v>9.8124999999999997E-11</v>
      </c>
      <c r="T21" s="4">
        <v>1.9999999999999999E-11</v>
      </c>
      <c r="U21" s="4">
        <v>7.8125000000000002E-11</v>
      </c>
      <c r="V21" s="8">
        <v>0.1042</v>
      </c>
      <c r="W21" s="2"/>
      <c r="X21" s="2"/>
      <c r="Y21" s="2"/>
      <c r="Z21" s="8"/>
    </row>
    <row r="22" spans="2:26" x14ac:dyDescent="0.25">
      <c r="B22" s="8" t="s">
        <v>27</v>
      </c>
      <c r="C22" s="2"/>
      <c r="D22" s="2"/>
      <c r="E22" s="2"/>
      <c r="F22" s="8">
        <v>1</v>
      </c>
      <c r="G22" s="2"/>
      <c r="H22" s="2"/>
      <c r="I22" s="2"/>
      <c r="J22" s="8">
        <v>1</v>
      </c>
      <c r="K22" s="2"/>
      <c r="L22" s="2"/>
      <c r="M22" s="2"/>
      <c r="N22" s="8">
        <f>AVERAGE(N17:N21)</f>
        <v>0.10624</v>
      </c>
      <c r="O22" s="2"/>
      <c r="P22" s="2"/>
      <c r="Q22" s="2"/>
      <c r="R22" s="8">
        <f>AVERAGE(R17:R19)</f>
        <v>0.15269999999999997</v>
      </c>
      <c r="S22" s="2"/>
      <c r="T22" s="2"/>
      <c r="U22" s="2"/>
      <c r="V22" s="8">
        <f>AVERAGE(V17:V21)</f>
        <v>0.14474000000000001</v>
      </c>
      <c r="W22" s="2"/>
      <c r="X22" s="2"/>
      <c r="Y22" s="2"/>
      <c r="Z22" s="8">
        <f>AVERAGE(Z17:Z19)</f>
        <v>0.27043333333333336</v>
      </c>
    </row>
    <row r="23" spans="2:26" x14ac:dyDescent="0.25">
      <c r="B23" s="8" t="s">
        <v>25</v>
      </c>
      <c r="C23" s="2"/>
      <c r="D23" s="2"/>
      <c r="E23" s="2"/>
      <c r="F23" s="8">
        <v>0</v>
      </c>
      <c r="G23" s="2"/>
      <c r="H23" s="2"/>
      <c r="I23" s="2"/>
      <c r="J23" s="8">
        <v>0</v>
      </c>
      <c r="K23" s="2"/>
      <c r="L23" s="2"/>
      <c r="M23" s="2"/>
      <c r="N23" s="8">
        <f>STDEVA(N17:N21)</f>
        <v>5.4673101247322713E-2</v>
      </c>
      <c r="O23" s="2"/>
      <c r="P23" s="2"/>
      <c r="Q23" s="2"/>
      <c r="R23" s="8">
        <f>STDEVA(R17:R19)</f>
        <v>8.3287874267506695E-2</v>
      </c>
      <c r="S23" s="2"/>
      <c r="T23" s="2"/>
      <c r="U23" s="2"/>
      <c r="V23" s="8">
        <f>STDEVA(V17:V21)</f>
        <v>6.5305152936043248E-2</v>
      </c>
      <c r="W23" s="2"/>
      <c r="X23" s="2"/>
      <c r="Y23" s="2"/>
      <c r="Z23" s="8">
        <f>STDEVA(Z17:Z19)</f>
        <v>0.15338609237259196</v>
      </c>
    </row>
    <row r="24" spans="2:26" x14ac:dyDescent="0.25">
      <c r="B24" s="8" t="s">
        <v>26</v>
      </c>
      <c r="C24" s="2"/>
      <c r="D24" s="2"/>
      <c r="E24" s="2"/>
      <c r="F24" s="8">
        <v>0</v>
      </c>
      <c r="G24" s="2"/>
      <c r="H24" s="2"/>
      <c r="I24" s="2"/>
      <c r="J24" s="8">
        <v>0</v>
      </c>
      <c r="K24" s="2"/>
      <c r="L24" s="2"/>
      <c r="M24" s="2"/>
      <c r="N24" s="8">
        <f>N23/(SQRT(5))</f>
        <v>2.4450554185948423E-2</v>
      </c>
      <c r="O24" s="2"/>
      <c r="P24" s="2"/>
      <c r="Q24" s="2"/>
      <c r="R24" s="8">
        <f>R23/(SQRT(3))</f>
        <v>4.8086276628576695E-2</v>
      </c>
      <c r="S24" s="2"/>
      <c r="T24" s="2"/>
      <c r="U24" s="2"/>
      <c r="V24" s="8">
        <f>V23/(SQRT(5))</f>
        <v>2.9205352249202534E-2</v>
      </c>
      <c r="W24" s="2"/>
      <c r="X24" s="2"/>
      <c r="Y24" s="2"/>
      <c r="Z24" s="8">
        <f>Z23/(SQRT(3))</f>
        <v>8.855750172126077E-2</v>
      </c>
    </row>
    <row r="26" spans="2:26" ht="29.25" customHeight="1" x14ac:dyDescent="0.25">
      <c r="B26" s="12" t="s">
        <v>5</v>
      </c>
    </row>
    <row r="27" spans="2:26" x14ac:dyDescent="0.25">
      <c r="B27" s="10"/>
      <c r="C27" s="24" t="s">
        <v>12</v>
      </c>
      <c r="D27" s="24"/>
      <c r="E27" s="24"/>
      <c r="F27" s="24"/>
      <c r="G27" s="23" t="s">
        <v>13</v>
      </c>
      <c r="H27" s="23"/>
      <c r="I27" s="23"/>
      <c r="J27" s="23"/>
      <c r="K27" s="24" t="s">
        <v>6</v>
      </c>
      <c r="L27" s="24"/>
      <c r="M27" s="24"/>
      <c r="N27" s="24"/>
      <c r="O27" s="23" t="s">
        <v>7</v>
      </c>
      <c r="P27" s="23"/>
      <c r="Q27" s="23"/>
      <c r="R27" s="23"/>
      <c r="S27" s="24" t="s">
        <v>10</v>
      </c>
      <c r="T27" s="24"/>
      <c r="U27" s="24"/>
      <c r="V27" s="24"/>
      <c r="W27" s="23" t="s">
        <v>11</v>
      </c>
      <c r="X27" s="23"/>
      <c r="Y27" s="23"/>
      <c r="Z27" s="23"/>
    </row>
    <row r="28" spans="2:26" x14ac:dyDescent="0.25">
      <c r="B28" s="17" t="s">
        <v>31</v>
      </c>
      <c r="C28" s="6" t="s">
        <v>18</v>
      </c>
      <c r="D28" s="6" t="s">
        <v>19</v>
      </c>
      <c r="E28" s="6" t="s">
        <v>20</v>
      </c>
      <c r="F28" s="7" t="s">
        <v>1</v>
      </c>
      <c r="G28" s="6" t="s">
        <v>18</v>
      </c>
      <c r="H28" s="6" t="s">
        <v>19</v>
      </c>
      <c r="I28" s="6" t="s">
        <v>20</v>
      </c>
      <c r="J28" s="7" t="s">
        <v>1</v>
      </c>
      <c r="K28" s="6" t="s">
        <v>18</v>
      </c>
      <c r="L28" s="6" t="s">
        <v>19</v>
      </c>
      <c r="M28" s="6" t="s">
        <v>20</v>
      </c>
      <c r="N28" s="7" t="s">
        <v>1</v>
      </c>
      <c r="O28" s="6" t="s">
        <v>18</v>
      </c>
      <c r="P28" s="6" t="s">
        <v>19</v>
      </c>
      <c r="Q28" s="6" t="s">
        <v>20</v>
      </c>
      <c r="R28" s="7" t="s">
        <v>1</v>
      </c>
      <c r="S28" s="6" t="s">
        <v>18</v>
      </c>
      <c r="T28" s="6" t="s">
        <v>19</v>
      </c>
      <c r="U28" s="6" t="s">
        <v>20</v>
      </c>
      <c r="V28" s="7" t="s">
        <v>1</v>
      </c>
      <c r="W28" s="6" t="s">
        <v>18</v>
      </c>
      <c r="X28" s="6" t="s">
        <v>19</v>
      </c>
      <c r="Y28" s="6" t="s">
        <v>20</v>
      </c>
      <c r="Z28" s="7" t="s">
        <v>1</v>
      </c>
    </row>
    <row r="29" spans="2:26" x14ac:dyDescent="0.25">
      <c r="B29" s="15">
        <v>1</v>
      </c>
      <c r="C29" s="4">
        <v>1.3934E-9</v>
      </c>
      <c r="D29" s="4">
        <v>2.6563E-11</v>
      </c>
      <c r="E29" s="4">
        <v>1.3668000000000001E-9</v>
      </c>
      <c r="F29" s="8">
        <v>1</v>
      </c>
      <c r="G29" s="4">
        <v>7.2968999999999999E-10</v>
      </c>
      <c r="H29" s="4">
        <v>1.0406E-10</v>
      </c>
      <c r="I29" s="4">
        <v>6.2563000000000004E-10</v>
      </c>
      <c r="J29" s="8">
        <v>1</v>
      </c>
      <c r="K29" s="4">
        <v>2.8531000000000002E-10</v>
      </c>
      <c r="L29" s="4">
        <v>6.375E-11</v>
      </c>
      <c r="M29" s="4">
        <v>2.2156000000000001E-10</v>
      </c>
      <c r="N29" s="8">
        <v>0.16200000000000001</v>
      </c>
      <c r="O29" s="4">
        <v>4.1656000000000001E-10</v>
      </c>
      <c r="P29" s="4">
        <v>1.3030999999999999E-10</v>
      </c>
      <c r="Q29" s="4">
        <v>2.8625000000000002E-10</v>
      </c>
      <c r="R29" s="8">
        <v>0.45750000000000002</v>
      </c>
      <c r="S29" s="4">
        <v>1.9843999999999999E-10</v>
      </c>
      <c r="T29" s="4">
        <v>7.4375000000000002E-11</v>
      </c>
      <c r="U29" s="4">
        <v>1.2406000000000001E-10</v>
      </c>
      <c r="V29" s="8">
        <v>9.0700000000000003E-2</v>
      </c>
      <c r="W29" s="4">
        <v>5.2500000000000005E-10</v>
      </c>
      <c r="X29" s="4">
        <v>1.8343999999999999E-10</v>
      </c>
      <c r="Y29" s="4">
        <v>3.4156000000000001E-10</v>
      </c>
      <c r="Z29" s="8">
        <v>0.54590000000000005</v>
      </c>
    </row>
    <row r="30" spans="2:26" x14ac:dyDescent="0.25">
      <c r="B30" s="15">
        <v>2</v>
      </c>
      <c r="C30" s="4">
        <v>3.3906000000000002E-10</v>
      </c>
      <c r="D30" s="4">
        <v>8.7500000000000005E-12</v>
      </c>
      <c r="E30" s="4">
        <v>3.3031000000000002E-10</v>
      </c>
      <c r="F30" s="8">
        <v>1</v>
      </c>
      <c r="G30" s="4">
        <v>2.0469E-9</v>
      </c>
      <c r="H30" s="4">
        <v>3.8124999999999998E-11</v>
      </c>
      <c r="I30" s="4">
        <v>2.0086999999999999E-9</v>
      </c>
      <c r="J30" s="8">
        <v>1</v>
      </c>
      <c r="K30" s="4">
        <v>1.0938E-10</v>
      </c>
      <c r="L30" s="4">
        <v>1.3749999999999999E-11</v>
      </c>
      <c r="M30" s="4">
        <v>9.5629999999999997E-11</v>
      </c>
      <c r="N30" s="8">
        <v>0.28949999999999998</v>
      </c>
      <c r="O30" s="4">
        <v>4.7781000000000003E-10</v>
      </c>
      <c r="P30" s="4">
        <v>7.8125000000000002E-11</v>
      </c>
      <c r="Q30" s="4">
        <v>3.9968000000000001E-10</v>
      </c>
      <c r="R30" s="8">
        <v>0.19889999999999999</v>
      </c>
      <c r="S30" s="4">
        <v>1.8500000000000001E-10</v>
      </c>
      <c r="T30" s="4">
        <v>2.9063000000000001E-11</v>
      </c>
      <c r="U30" s="4">
        <v>1.5593E-10</v>
      </c>
      <c r="V30" s="8">
        <v>0.47199999999999998</v>
      </c>
      <c r="W30" s="4">
        <v>7.3594000000000005E-10</v>
      </c>
      <c r="X30" s="4">
        <v>2.6594000000000001E-10</v>
      </c>
      <c r="Y30" s="4">
        <v>4.7000000000000003E-10</v>
      </c>
      <c r="Z30" s="8">
        <v>0.2339</v>
      </c>
    </row>
    <row r="31" spans="2:26" x14ac:dyDescent="0.25">
      <c r="B31" s="15">
        <v>3</v>
      </c>
      <c r="C31" s="4">
        <v>3.3031000000000002E-10</v>
      </c>
      <c r="D31" s="4">
        <v>6.8749999999999997E-12</v>
      </c>
      <c r="E31" s="4">
        <v>3.2342999999999999E-10</v>
      </c>
      <c r="F31" s="8">
        <v>1</v>
      </c>
      <c r="G31" s="4">
        <v>3.5624999999999998E-10</v>
      </c>
      <c r="H31" s="4">
        <v>5.625E-12</v>
      </c>
      <c r="I31" s="4">
        <v>3.5061999999999997E-10</v>
      </c>
      <c r="J31" s="8">
        <v>1</v>
      </c>
      <c r="K31" s="4">
        <v>2.2438E-10</v>
      </c>
      <c r="L31" s="4">
        <v>3.2811999999999999E-11</v>
      </c>
      <c r="M31" s="4">
        <v>1.9156000000000001E-10</v>
      </c>
      <c r="N31" s="8">
        <v>0.59219999999999995</v>
      </c>
      <c r="O31" s="4">
        <v>1.4374999999999999E-10</v>
      </c>
      <c r="P31" s="4">
        <v>1.2187999999999999E-11</v>
      </c>
      <c r="Q31" s="4">
        <v>1.3156000000000001E-10</v>
      </c>
      <c r="R31" s="8">
        <v>0.37519999999999998</v>
      </c>
      <c r="S31" s="4">
        <v>2.4687E-10</v>
      </c>
      <c r="T31" s="4">
        <v>3.5000000000000002E-11</v>
      </c>
      <c r="U31" s="4">
        <v>2.1186999999999999E-10</v>
      </c>
      <c r="V31" s="8">
        <v>0.65500000000000003</v>
      </c>
      <c r="W31" s="4">
        <v>1.2968999999999999E-10</v>
      </c>
      <c r="X31" s="4">
        <v>1.9999999999999999E-11</v>
      </c>
      <c r="Y31" s="4">
        <v>1.0969E-10</v>
      </c>
      <c r="Z31" s="8">
        <v>0.31280000000000002</v>
      </c>
    </row>
    <row r="32" spans="2:26" x14ac:dyDescent="0.25">
      <c r="B32" s="15">
        <v>4</v>
      </c>
      <c r="C32" s="4">
        <v>1.2158999999999999E-9</v>
      </c>
      <c r="D32" s="4">
        <v>1.4375E-11</v>
      </c>
      <c r="E32" s="4">
        <v>1.2015E-9</v>
      </c>
      <c r="F32" s="8">
        <v>1</v>
      </c>
      <c r="G32" s="2"/>
      <c r="H32" s="2"/>
      <c r="I32" s="2"/>
      <c r="J32" s="8">
        <v>1</v>
      </c>
      <c r="K32" s="4">
        <v>5.6500000000000001E-10</v>
      </c>
      <c r="L32" s="4">
        <v>1.3749999999999999E-10</v>
      </c>
      <c r="M32" s="4">
        <v>4.2750000000000002E-10</v>
      </c>
      <c r="N32" s="11">
        <v>0.35570000000000002</v>
      </c>
      <c r="O32" s="2"/>
      <c r="P32" s="2"/>
      <c r="Q32" s="2"/>
      <c r="R32" s="8"/>
      <c r="S32" s="4">
        <v>5.1999999999999996E-10</v>
      </c>
      <c r="T32" s="4">
        <v>7.5E-11</v>
      </c>
      <c r="U32" s="4">
        <v>4.4500000000000001E-10</v>
      </c>
      <c r="V32" s="8">
        <v>0.37030000000000002</v>
      </c>
      <c r="W32" s="2"/>
      <c r="X32" s="2"/>
      <c r="Y32" s="2"/>
      <c r="Z32" s="8"/>
    </row>
    <row r="33" spans="2:26" x14ac:dyDescent="0.25">
      <c r="B33" s="15">
        <v>5</v>
      </c>
      <c r="C33" s="4">
        <v>4.3297000000000001E-9</v>
      </c>
      <c r="D33" s="4">
        <v>2.0625E-11</v>
      </c>
      <c r="E33" s="4">
        <v>4.3089999999999999E-9</v>
      </c>
      <c r="F33" s="8">
        <v>1</v>
      </c>
      <c r="G33" s="2"/>
      <c r="H33" s="2"/>
      <c r="I33" s="2"/>
      <c r="J33" s="8">
        <v>1</v>
      </c>
      <c r="K33" s="4">
        <v>4.4063000000000001E-10</v>
      </c>
      <c r="L33" s="4">
        <v>7.0625000000000002E-11</v>
      </c>
      <c r="M33" s="4">
        <v>3.7000000000000001E-10</v>
      </c>
      <c r="N33" s="8">
        <v>8.5800000000000001E-2</v>
      </c>
      <c r="O33" s="2"/>
      <c r="P33" s="2"/>
      <c r="Q33" s="2"/>
      <c r="R33" s="8"/>
      <c r="S33" s="4">
        <v>6.4594000000000005E-10</v>
      </c>
      <c r="T33" s="4">
        <v>2.55E-10</v>
      </c>
      <c r="U33" s="4">
        <v>3.9094E-10</v>
      </c>
      <c r="V33" s="8">
        <v>9.0700000000000003E-2</v>
      </c>
      <c r="W33" s="2"/>
      <c r="X33" s="2"/>
      <c r="Y33" s="2"/>
      <c r="Z33" s="8"/>
    </row>
    <row r="34" spans="2:26" x14ac:dyDescent="0.25">
      <c r="B34" s="8" t="s">
        <v>27</v>
      </c>
      <c r="C34" s="2"/>
      <c r="D34" s="2"/>
      <c r="E34" s="2"/>
      <c r="F34" s="8">
        <v>1</v>
      </c>
      <c r="G34" s="2"/>
      <c r="H34" s="2"/>
      <c r="I34" s="2"/>
      <c r="J34" s="8">
        <v>1</v>
      </c>
      <c r="K34" s="2"/>
      <c r="L34" s="2"/>
      <c r="M34" s="2"/>
      <c r="N34" s="8">
        <f>AVERAGE(N29:N33)</f>
        <v>0.29704000000000003</v>
      </c>
      <c r="O34" s="2"/>
      <c r="P34" s="2"/>
      <c r="Q34" s="2"/>
      <c r="R34" s="8">
        <f>AVERAGE(R29:R31)</f>
        <v>0.34386666666666671</v>
      </c>
      <c r="S34" s="2"/>
      <c r="T34" s="2"/>
      <c r="U34" s="2"/>
      <c r="V34" s="8">
        <f>AVERAGE(V29:V33)</f>
        <v>0.33574000000000004</v>
      </c>
      <c r="W34" s="2"/>
      <c r="X34" s="2"/>
      <c r="Y34" s="2"/>
      <c r="Z34" s="8">
        <f>AVERAGE(Z29:Z31)</f>
        <v>0.36420000000000002</v>
      </c>
    </row>
    <row r="35" spans="2:26" x14ac:dyDescent="0.25">
      <c r="B35" s="8" t="s">
        <v>25</v>
      </c>
      <c r="C35" s="2"/>
      <c r="D35" s="2"/>
      <c r="E35" s="2"/>
      <c r="F35" s="8">
        <v>0</v>
      </c>
      <c r="G35" s="2"/>
      <c r="H35" s="2"/>
      <c r="I35" s="2"/>
      <c r="J35" s="8">
        <v>0</v>
      </c>
      <c r="K35" s="2"/>
      <c r="L35" s="2"/>
      <c r="M35" s="2"/>
      <c r="N35" s="8">
        <f>STDEVA(N29:N33)</f>
        <v>0.19587969011615258</v>
      </c>
      <c r="O35" s="2"/>
      <c r="P35" s="2"/>
      <c r="Q35" s="2"/>
      <c r="R35" s="8">
        <f>STDEVA(R29:R31)</f>
        <v>0.13211670346074078</v>
      </c>
      <c r="S35" s="2"/>
      <c r="T35" s="2"/>
      <c r="U35" s="2"/>
      <c r="V35" s="8">
        <f>STDEVA(V29:V33)</f>
        <v>0.24585429221390459</v>
      </c>
      <c r="W35" s="2"/>
      <c r="X35" s="2"/>
      <c r="Y35" s="2"/>
      <c r="Z35" s="8">
        <f>STDEVA(Z29:Z31)</f>
        <v>0.16222660077804771</v>
      </c>
    </row>
    <row r="36" spans="2:26" x14ac:dyDescent="0.25">
      <c r="B36" s="8" t="s">
        <v>26</v>
      </c>
      <c r="C36" s="2"/>
      <c r="D36" s="2"/>
      <c r="E36" s="2"/>
      <c r="F36" s="8">
        <v>0</v>
      </c>
      <c r="G36" s="2"/>
      <c r="H36" s="2"/>
      <c r="I36" s="2"/>
      <c r="J36" s="8">
        <v>0</v>
      </c>
      <c r="K36" s="2"/>
      <c r="L36" s="2"/>
      <c r="M36" s="2"/>
      <c r="N36" s="8">
        <f>N35/(SQRT(5))</f>
        <v>8.760006050226217E-2</v>
      </c>
      <c r="O36" s="2"/>
      <c r="P36" s="2"/>
      <c r="Q36" s="2"/>
      <c r="R36" s="8">
        <f>R35/(SQRT(3))</f>
        <v>7.6277614307504654E-2</v>
      </c>
      <c r="S36" s="2"/>
      <c r="T36" s="2"/>
      <c r="U36" s="2"/>
      <c r="V36" s="8">
        <f>V35/(SQRT(5))</f>
        <v>0.10994938199007757</v>
      </c>
      <c r="W36" s="2"/>
      <c r="X36" s="2"/>
      <c r="Y36" s="2"/>
      <c r="Z36" s="8">
        <f>Z35/(SQRT(3))</f>
        <v>9.3661571628923801E-2</v>
      </c>
    </row>
  </sheetData>
  <mergeCells count="18">
    <mergeCell ref="C2:F2"/>
    <mergeCell ref="K2:N2"/>
    <mergeCell ref="O2:R2"/>
    <mergeCell ref="S2:V2"/>
    <mergeCell ref="W2:Z2"/>
    <mergeCell ref="G2:J2"/>
    <mergeCell ref="W15:Z15"/>
    <mergeCell ref="W27:Z27"/>
    <mergeCell ref="C27:F27"/>
    <mergeCell ref="G27:J27"/>
    <mergeCell ref="K27:N27"/>
    <mergeCell ref="O27:R27"/>
    <mergeCell ref="S27:V27"/>
    <mergeCell ref="C15:F15"/>
    <mergeCell ref="G15:J15"/>
    <mergeCell ref="K15:N15"/>
    <mergeCell ref="O15:R15"/>
    <mergeCell ref="S15:V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workbookViewId="0">
      <selection activeCell="B2" sqref="B2:F8"/>
    </sheetView>
  </sheetViews>
  <sheetFormatPr baseColWidth="10" defaultRowHeight="15" x14ac:dyDescent="0.25"/>
  <cols>
    <col min="4" max="4" width="11.42578125" customWidth="1"/>
    <col min="5" max="5" width="14.28515625" customWidth="1"/>
    <col min="6" max="6" width="13.5703125" customWidth="1"/>
  </cols>
  <sheetData>
    <row r="1" spans="2:2" x14ac:dyDescent="0.25">
      <c r="B1" s="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"/>
  <sheetViews>
    <sheetView workbookViewId="0">
      <selection activeCell="B2" sqref="B2:G8"/>
    </sheetView>
  </sheetViews>
  <sheetFormatPr baseColWidth="10" defaultRowHeight="15" x14ac:dyDescent="0.25"/>
  <cols>
    <col min="4" max="4" width="15.7109375" customWidth="1"/>
    <col min="5" max="5" width="17.42578125" customWidth="1"/>
    <col min="6" max="6" width="17" customWidth="1"/>
    <col min="7" max="7" width="18.140625" customWidth="1"/>
  </cols>
  <sheetData>
    <row r="1" spans="2:3" x14ac:dyDescent="0.25">
      <c r="B1" s="1"/>
      <c r="C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DLEON</cp:lastModifiedBy>
  <dcterms:created xsi:type="dcterms:W3CDTF">2018-05-24T19:14:10Z</dcterms:created>
  <dcterms:modified xsi:type="dcterms:W3CDTF">2018-06-01T17:23:25Z</dcterms:modified>
</cp:coreProperties>
</file>