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Revised Source data R1/"/>
    </mc:Choice>
  </mc:AlternateContent>
  <bookViews>
    <workbookView xWindow="6420" yWindow="800" windowWidth="32800" windowHeight="24220"/>
  </bookViews>
  <sheets>
    <sheet name="Figure 5-supplement 2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6" i="1" l="1"/>
  <c r="U6" i="1"/>
  <c r="U7" i="1"/>
  <c r="U8" i="1"/>
  <c r="U9" i="1"/>
  <c r="T6" i="1"/>
  <c r="T7" i="1"/>
  <c r="T8" i="1"/>
  <c r="T9" i="1"/>
  <c r="R6" i="1"/>
  <c r="R7" i="1"/>
  <c r="R8" i="1"/>
  <c r="R9" i="1"/>
  <c r="Q6" i="1"/>
  <c r="Q7" i="1"/>
  <c r="Q8" i="1"/>
  <c r="Q9" i="1"/>
  <c r="O6" i="1"/>
  <c r="O7" i="1"/>
  <c r="O8" i="1"/>
  <c r="O9" i="1"/>
  <c r="N7" i="1"/>
  <c r="N8" i="1"/>
  <c r="N9" i="1"/>
  <c r="N12" i="1"/>
  <c r="N14" i="1"/>
  <c r="N17" i="1"/>
  <c r="O20" i="1"/>
  <c r="O19" i="1"/>
  <c r="O17" i="1"/>
  <c r="U12" i="1"/>
  <c r="N20" i="1"/>
  <c r="Q12" i="1"/>
  <c r="Q14" i="1"/>
  <c r="Q17" i="1"/>
  <c r="R20" i="1"/>
  <c r="R19" i="1"/>
  <c r="R18" i="1"/>
  <c r="R12" i="1"/>
  <c r="N19" i="1"/>
  <c r="Q19" i="1"/>
  <c r="T12" i="1"/>
  <c r="T17" i="1"/>
  <c r="O18" i="1"/>
  <c r="N18" i="1"/>
  <c r="O11" i="1"/>
  <c r="O13" i="1"/>
  <c r="O12" i="1"/>
  <c r="O14" i="1"/>
  <c r="T11" i="1"/>
  <c r="T13" i="1"/>
  <c r="T14" i="1"/>
  <c r="U11" i="1"/>
  <c r="U13" i="1"/>
  <c r="R11" i="1"/>
  <c r="R13" i="1"/>
  <c r="Q11" i="1"/>
  <c r="Q13" i="1"/>
  <c r="N11" i="1"/>
  <c r="N13" i="1"/>
  <c r="U17" i="1"/>
  <c r="U20" i="1"/>
  <c r="T19" i="1"/>
  <c r="U19" i="1"/>
  <c r="T18" i="1"/>
  <c r="Q18" i="1"/>
  <c r="T20" i="1"/>
  <c r="R17" i="1"/>
  <c r="Q20" i="1"/>
  <c r="U18" i="1"/>
  <c r="R14" i="1"/>
  <c r="U14" i="1"/>
</calcChain>
</file>

<file path=xl/sharedStrings.xml><?xml version="1.0" encoding="utf-8"?>
<sst xmlns="http://schemas.openxmlformats.org/spreadsheetml/2006/main" count="218" uniqueCount="98">
  <si>
    <t>Experiment: 180616  Active filters: FAM (483-533), HEX / Yellow555 (523-568)</t>
  </si>
  <si>
    <t>Chart</t>
  </si>
  <si>
    <t>Pairing</t>
  </si>
  <si>
    <t>Sample Name</t>
  </si>
  <si>
    <t>Targets</t>
  </si>
  <si>
    <t>References</t>
  </si>
  <si>
    <t>Mean Cp</t>
  </si>
  <si>
    <t>Target/Ref</t>
  </si>
  <si>
    <t>Normalized</t>
  </si>
  <si>
    <t>Status</t>
  </si>
  <si>
    <t>A3/A1</t>
  </si>
  <si>
    <t>CELN-1</t>
  </si>
  <si>
    <t>mITGB1</t>
  </si>
  <si>
    <t>ActB</t>
  </si>
  <si>
    <t>B3/B1</t>
  </si>
  <si>
    <t>CELN-2</t>
  </si>
  <si>
    <t>C3/C1</t>
  </si>
  <si>
    <t>CELN-3</t>
  </si>
  <si>
    <t>D3/D1</t>
  </si>
  <si>
    <t>CELN-4</t>
  </si>
  <si>
    <t>E3/E1</t>
  </si>
  <si>
    <t>CELP-1</t>
  </si>
  <si>
    <t>F3/F1</t>
  </si>
  <si>
    <t>CELP-2</t>
  </si>
  <si>
    <t>G3/G1</t>
  </si>
  <si>
    <t>CELP-3</t>
  </si>
  <si>
    <t>H3/H1</t>
  </si>
  <si>
    <t>CELP-4</t>
  </si>
  <si>
    <t>A4/A1</t>
  </si>
  <si>
    <t>mITGA3</t>
  </si>
  <si>
    <t>B4/B1</t>
  </si>
  <si>
    <t>C4/C1</t>
  </si>
  <si>
    <t>D4/D1</t>
  </si>
  <si>
    <t>E4/E1</t>
  </si>
  <si>
    <t>F4/F1</t>
  </si>
  <si>
    <t>G4/G1</t>
  </si>
  <si>
    <t>H4/H1</t>
  </si>
  <si>
    <t>A5/A1</t>
  </si>
  <si>
    <t>mITGA6</t>
  </si>
  <si>
    <t>B5/B1</t>
  </si>
  <si>
    <t>C5/C1</t>
  </si>
  <si>
    <t>D5/D1</t>
  </si>
  <si>
    <t>E5/E1</t>
  </si>
  <si>
    <t>F5/F1</t>
  </si>
  <si>
    <t>G5/G1</t>
  </si>
  <si>
    <t>H5/H1</t>
  </si>
  <si>
    <t>ITGB1</t>
    <phoneticPr fontId="18"/>
  </si>
  <si>
    <t>ITGA3</t>
    <phoneticPr fontId="18"/>
  </si>
  <si>
    <t>ITGA6</t>
    <phoneticPr fontId="18"/>
  </si>
  <si>
    <t>stDEV</t>
    <phoneticPr fontId="18"/>
  </si>
  <si>
    <t>Ave</t>
    <phoneticPr fontId="18"/>
  </si>
  <si>
    <t>rel DEV</t>
    <phoneticPr fontId="18"/>
  </si>
  <si>
    <t>rel Ave</t>
    <phoneticPr fontId="18"/>
  </si>
  <si>
    <t>rel</t>
    <phoneticPr fontId="18"/>
  </si>
  <si>
    <t>Lu+ BC</t>
    <phoneticPr fontId="18"/>
  </si>
  <si>
    <t>CELN:Lu- BC; CELP:Lu+BC</t>
    <phoneticPr fontId="18"/>
  </si>
  <si>
    <t>Note</t>
    <phoneticPr fontId="18"/>
  </si>
  <si>
    <r>
      <t>Lu</t>
    </r>
    <r>
      <rPr>
        <vertAlign val="superscript"/>
        <sz val="11"/>
        <color theme="1"/>
        <rFont val="Arial"/>
      </rPr>
      <t>-</t>
    </r>
    <r>
      <rPr>
        <sz val="11"/>
        <color theme="1"/>
        <rFont val="Arial"/>
      </rPr>
      <t xml:space="preserve"> BC</t>
    </r>
    <phoneticPr fontId="18"/>
  </si>
  <si>
    <t>Table Analyzed</t>
  </si>
  <si>
    <t>ITGB1</t>
  </si>
  <si>
    <t>Column B</t>
  </si>
  <si>
    <t>Lu+BC</t>
  </si>
  <si>
    <t>vs.</t>
  </si>
  <si>
    <t>Column A</t>
  </si>
  <si>
    <t>Lu-BC</t>
  </si>
  <si>
    <t>Mann Whitney test</t>
  </si>
  <si>
    <t xml:space="preserve">  P value</t>
  </si>
  <si>
    <t xml:space="preserve">  Exact or approximate P value?</t>
  </si>
  <si>
    <t>Exact</t>
  </si>
  <si>
    <t xml:space="preserve">  P value summary</t>
  </si>
  <si>
    <t>ns</t>
  </si>
  <si>
    <t xml:space="preserve">  Significantly different (P &lt; 0.05)?</t>
  </si>
  <si>
    <t>No</t>
  </si>
  <si>
    <t xml:space="preserve">  One- or two-tailed P value?</t>
  </si>
  <si>
    <t>Two-tailed</t>
  </si>
  <si>
    <t xml:space="preserve">  Sum of  ranks in column A,B</t>
  </si>
  <si>
    <t>23 , 13</t>
  </si>
  <si>
    <t xml:space="preserve">  Mann-Whitney U</t>
  </si>
  <si>
    <t>Difference between medians</t>
  </si>
  <si>
    <t xml:space="preserve">  Median of column A</t>
  </si>
  <si>
    <t>0.9914, n=4</t>
  </si>
  <si>
    <t xml:space="preserve">  Median of column B</t>
  </si>
  <si>
    <t>0.8978, n=4</t>
  </si>
  <si>
    <t xml:space="preserve">  Difference: Actual</t>
  </si>
  <si>
    <t xml:space="preserve">  Difference: Hodges-Lehmann</t>
  </si>
  <si>
    <t>ITGA3</t>
  </si>
  <si>
    <t>Lu+ BC</t>
  </si>
  <si>
    <t>Lu- BC</t>
  </si>
  <si>
    <t>12 , 24</t>
  </si>
  <si>
    <t>0.9931, n=4</t>
  </si>
  <si>
    <t>1.067, n=4</t>
  </si>
  <si>
    <t>ITGA6</t>
  </si>
  <si>
    <t>22 , 14</t>
  </si>
  <si>
    <t>0.9922, n=4</t>
  </si>
  <si>
    <t>0.9326, n=4</t>
  </si>
  <si>
    <t>Numerical Data (real-time RT-PCR)</t>
    <phoneticPr fontId="18"/>
  </si>
  <si>
    <t>Summary of expression analyses</t>
    <phoneticPr fontId="18"/>
  </si>
  <si>
    <t>Mann Whitney test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</si>
</sst>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ial"/>
    </font>
    <font>
      <vertAlign val="superscript"/>
      <sz val="11"/>
      <color theme="1"/>
      <name val="Arial"/>
    </font>
    <font>
      <b/>
      <sz val="11"/>
      <color theme="1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9" fillId="0" borderId="0" xfId="0" applyFont="1">
      <alignment vertical="center"/>
    </xf>
    <xf numFmtId="11" fontId="19" fillId="0" borderId="0" xfId="0" applyNumberFormat="1" applyFont="1">
      <alignment vertical="center"/>
    </xf>
    <xf numFmtId="0" fontId="21" fillId="0" borderId="0" xfId="0" applyFont="1">
      <alignment vertical="center"/>
    </xf>
    <xf numFmtId="0" fontId="19" fillId="0" borderId="10" xfId="0" applyFont="1" applyBorder="1">
      <alignment vertical="center"/>
    </xf>
    <xf numFmtId="0" fontId="19" fillId="0" borderId="11" xfId="0" applyFont="1" applyBorder="1">
      <alignment vertical="center"/>
    </xf>
    <xf numFmtId="0" fontId="19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19" fillId="0" borderId="18" xfId="0" applyFont="1" applyBorder="1">
      <alignment vertical="center"/>
    </xf>
    <xf numFmtId="0" fontId="19" fillId="0" borderId="19" xfId="0" applyFont="1" applyBorder="1">
      <alignment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19" fillId="0" borderId="22" xfId="0" applyFont="1" applyBorder="1">
      <alignment vertical="center"/>
    </xf>
    <xf numFmtId="0" fontId="19" fillId="0" borderId="23" xfId="0" applyFont="1" applyBorder="1">
      <alignment vertical="center"/>
    </xf>
    <xf numFmtId="0" fontId="19" fillId="0" borderId="24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25" xfId="0" applyFont="1" applyBorder="1">
      <alignment vertical="center"/>
    </xf>
    <xf numFmtId="0" fontId="19" fillId="0" borderId="26" xfId="0" applyFont="1" applyBorder="1">
      <alignment vertical="center"/>
    </xf>
    <xf numFmtId="0" fontId="19" fillId="0" borderId="27" xfId="0" applyFont="1" applyBorder="1">
      <alignment vertical="center"/>
    </xf>
    <xf numFmtId="0" fontId="19" fillId="0" borderId="1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どちらでもない" xfId="8" builtinId="28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方法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Y69"/>
  <sheetViews>
    <sheetView tabSelected="1" zoomScale="90" zoomScaleNormal="90" zoomScalePageLayoutView="90" workbookViewId="0">
      <selection activeCell="U33" sqref="U33"/>
    </sheetView>
  </sheetViews>
  <sheetFormatPr baseColWidth="12" defaultColWidth="8.83203125" defaultRowHeight="14" x14ac:dyDescent="0.25"/>
  <cols>
    <col min="1" max="15" width="8.83203125" style="1"/>
    <col min="16" max="16" width="8.83203125" style="19"/>
    <col min="17" max="18" width="8.83203125" style="1"/>
    <col min="19" max="19" width="8.83203125" style="19"/>
    <col min="20" max="22" width="8.83203125" style="1"/>
    <col min="23" max="23" width="29.83203125" style="1" customWidth="1"/>
    <col min="24" max="24" width="16.1640625" style="1" customWidth="1"/>
    <col min="25" max="25" width="9.5" style="1" customWidth="1"/>
    <col min="26" max="16384" width="8.83203125" style="1"/>
  </cols>
  <sheetData>
    <row r="2" spans="2:25" x14ac:dyDescent="0.25">
      <c r="B2" s="3" t="s">
        <v>95</v>
      </c>
      <c r="M2" s="3" t="s">
        <v>96</v>
      </c>
      <c r="W2" s="3" t="s">
        <v>97</v>
      </c>
    </row>
    <row r="3" spans="2:25" ht="15" thickBot="1" x14ac:dyDescent="0.3">
      <c r="B3" s="1" t="s">
        <v>0</v>
      </c>
    </row>
    <row r="4" spans="2:25" ht="15" thickBot="1" x14ac:dyDescent="0.3"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6</v>
      </c>
      <c r="I4" s="1" t="s">
        <v>7</v>
      </c>
      <c r="J4" s="1" t="s">
        <v>8</v>
      </c>
      <c r="K4" s="1" t="s">
        <v>9</v>
      </c>
      <c r="M4" s="20"/>
      <c r="N4" s="21" t="s">
        <v>46</v>
      </c>
      <c r="O4" s="22"/>
      <c r="P4" s="20"/>
      <c r="Q4" s="21" t="s">
        <v>47</v>
      </c>
      <c r="R4" s="21"/>
      <c r="S4" s="20"/>
      <c r="T4" s="21" t="s">
        <v>48</v>
      </c>
      <c r="U4" s="22"/>
      <c r="W4" s="5" t="s">
        <v>58</v>
      </c>
      <c r="X4" s="7" t="s">
        <v>59</v>
      </c>
    </row>
    <row r="5" spans="2:25" ht="15" x14ac:dyDescent="0.25">
      <c r="B5" s="1" t="b">
        <v>1</v>
      </c>
      <c r="C5" s="1" t="s">
        <v>10</v>
      </c>
      <c r="D5" s="1" t="s">
        <v>11</v>
      </c>
      <c r="E5" s="1" t="s">
        <v>12</v>
      </c>
      <c r="F5" s="1" t="s">
        <v>13</v>
      </c>
      <c r="G5" s="1">
        <v>22.6092451010351</v>
      </c>
      <c r="H5" s="1">
        <v>20.887598214377601</v>
      </c>
      <c r="I5" s="1">
        <v>0.30320000000000003</v>
      </c>
      <c r="M5" s="5"/>
      <c r="N5" s="6" t="s">
        <v>57</v>
      </c>
      <c r="O5" s="7" t="s">
        <v>54</v>
      </c>
      <c r="P5" s="13"/>
      <c r="Q5" s="14" t="s">
        <v>57</v>
      </c>
      <c r="R5" s="16" t="s">
        <v>54</v>
      </c>
      <c r="S5" s="13"/>
      <c r="T5" s="14" t="s">
        <v>57</v>
      </c>
      <c r="U5" s="15" t="s">
        <v>54</v>
      </c>
      <c r="W5" s="23"/>
      <c r="X5" s="24"/>
    </row>
    <row r="6" spans="2:25" x14ac:dyDescent="0.25">
      <c r="B6" s="1" t="b">
        <v>1</v>
      </c>
      <c r="C6" s="1" t="s">
        <v>14</v>
      </c>
      <c r="D6" s="1" t="s">
        <v>15</v>
      </c>
      <c r="E6" s="1" t="s">
        <v>12</v>
      </c>
      <c r="F6" s="1" t="s">
        <v>13</v>
      </c>
      <c r="G6" s="1">
        <v>22.6244785600854</v>
      </c>
      <c r="H6" s="1">
        <v>20.783150755558001</v>
      </c>
      <c r="I6" s="1">
        <v>0.27910000000000001</v>
      </c>
      <c r="M6" s="8"/>
      <c r="N6" s="4">
        <f>I5</f>
        <v>0.30320000000000003</v>
      </c>
      <c r="O6" s="9">
        <f t="shared" ref="O6:O9" si="0">I9</f>
        <v>0.27160000000000001</v>
      </c>
      <c r="P6" s="8"/>
      <c r="Q6" s="4">
        <f t="shared" ref="Q6:Q9" si="1">I13</f>
        <v>0.43930000000000002</v>
      </c>
      <c r="R6" s="17">
        <f t="shared" ref="R6:R9" si="2">I17</f>
        <v>0.4592</v>
      </c>
      <c r="S6" s="8"/>
      <c r="T6" s="4">
        <f t="shared" ref="T6:T9" si="3">I21</f>
        <v>0.15720000000000001</v>
      </c>
      <c r="U6" s="9">
        <f t="shared" ref="U6:U9" si="4">I25</f>
        <v>0.14349999999999999</v>
      </c>
      <c r="W6" s="8" t="s">
        <v>60</v>
      </c>
      <c r="X6" s="9" t="s">
        <v>61</v>
      </c>
      <c r="Y6" s="2"/>
    </row>
    <row r="7" spans="2:25" x14ac:dyDescent="0.25">
      <c r="B7" s="1" t="b">
        <v>1</v>
      </c>
      <c r="C7" s="1" t="s">
        <v>16</v>
      </c>
      <c r="D7" s="1" t="s">
        <v>17</v>
      </c>
      <c r="E7" s="1" t="s">
        <v>12</v>
      </c>
      <c r="F7" s="1" t="s">
        <v>13</v>
      </c>
      <c r="G7" s="1">
        <v>22.554694294068199</v>
      </c>
      <c r="H7" s="1">
        <v>20.902876662507602</v>
      </c>
      <c r="I7" s="1">
        <v>0.31819999999999998</v>
      </c>
      <c r="M7" s="8"/>
      <c r="N7" s="4">
        <f t="shared" ref="N7:N9" si="5">I6</f>
        <v>0.27910000000000001</v>
      </c>
      <c r="O7" s="9">
        <f t="shared" si="0"/>
        <v>0.2601</v>
      </c>
      <c r="P7" s="8"/>
      <c r="Q7" s="4">
        <f t="shared" si="1"/>
        <v>0.42549999999999999</v>
      </c>
      <c r="R7" s="17">
        <f t="shared" si="2"/>
        <v>0.4602</v>
      </c>
      <c r="S7" s="8"/>
      <c r="T7" s="4">
        <f t="shared" si="3"/>
        <v>0.14749999999999999</v>
      </c>
      <c r="U7" s="9">
        <f t="shared" si="4"/>
        <v>0.13220000000000001</v>
      </c>
      <c r="W7" s="8" t="s">
        <v>62</v>
      </c>
      <c r="X7" s="9" t="s">
        <v>62</v>
      </c>
      <c r="Y7" s="2"/>
    </row>
    <row r="8" spans="2:25" x14ac:dyDescent="0.25">
      <c r="B8" s="1" t="b">
        <v>1</v>
      </c>
      <c r="C8" s="1" t="s">
        <v>18</v>
      </c>
      <c r="D8" s="1" t="s">
        <v>19</v>
      </c>
      <c r="E8" s="1" t="s">
        <v>12</v>
      </c>
      <c r="F8" s="1" t="s">
        <v>13</v>
      </c>
      <c r="G8" s="1">
        <v>22.607368271878599</v>
      </c>
      <c r="H8" s="1">
        <v>20.7907302124902</v>
      </c>
      <c r="I8" s="1">
        <v>0.28389999999999999</v>
      </c>
      <c r="M8" s="8"/>
      <c r="N8" s="4">
        <f t="shared" si="5"/>
        <v>0.31819999999999998</v>
      </c>
      <c r="O8" s="9">
        <f t="shared" si="0"/>
        <v>0.25979999999999998</v>
      </c>
      <c r="P8" s="8"/>
      <c r="Q8" s="4">
        <f t="shared" si="1"/>
        <v>0.46339999999999998</v>
      </c>
      <c r="R8" s="17">
        <f t="shared" si="2"/>
        <v>0.46899999999999997</v>
      </c>
      <c r="S8" s="8"/>
      <c r="T8" s="4">
        <f t="shared" si="3"/>
        <v>0.16350000000000001</v>
      </c>
      <c r="U8" s="9">
        <f t="shared" si="4"/>
        <v>0.14430000000000001</v>
      </c>
      <c r="W8" s="8" t="s">
        <v>63</v>
      </c>
      <c r="X8" s="9" t="s">
        <v>64</v>
      </c>
      <c r="Y8" s="2"/>
    </row>
    <row r="9" spans="2:25" x14ac:dyDescent="0.25">
      <c r="B9" s="1" t="b">
        <v>1</v>
      </c>
      <c r="C9" s="1" t="s">
        <v>20</v>
      </c>
      <c r="D9" s="1" t="s">
        <v>21</v>
      </c>
      <c r="E9" s="1" t="s">
        <v>12</v>
      </c>
      <c r="F9" s="1" t="s">
        <v>13</v>
      </c>
      <c r="G9" s="1">
        <v>21.469587394300799</v>
      </c>
      <c r="H9" s="1">
        <v>19.5894053522197</v>
      </c>
      <c r="I9" s="1">
        <v>0.27160000000000001</v>
      </c>
      <c r="M9" s="8"/>
      <c r="N9" s="4">
        <f t="shared" si="5"/>
        <v>0.28389999999999999</v>
      </c>
      <c r="O9" s="9">
        <f t="shared" si="0"/>
        <v>0.31619999999999998</v>
      </c>
      <c r="P9" s="8"/>
      <c r="Q9" s="4">
        <f t="shared" si="1"/>
        <v>0.41349999999999998</v>
      </c>
      <c r="R9" s="17">
        <f t="shared" si="2"/>
        <v>0.51400000000000001</v>
      </c>
      <c r="S9" s="8"/>
      <c r="T9" s="4">
        <f t="shared" si="3"/>
        <v>0.14899999999999999</v>
      </c>
      <c r="U9" s="9">
        <f t="shared" si="4"/>
        <v>0.18679999999999999</v>
      </c>
      <c r="W9" s="8"/>
      <c r="X9" s="9"/>
      <c r="Y9" s="2"/>
    </row>
    <row r="10" spans="2:25" x14ac:dyDescent="0.25">
      <c r="B10" s="1" t="b">
        <v>1</v>
      </c>
      <c r="C10" s="1" t="s">
        <v>22</v>
      </c>
      <c r="D10" s="1" t="s">
        <v>23</v>
      </c>
      <c r="E10" s="1" t="s">
        <v>12</v>
      </c>
      <c r="F10" s="1" t="s">
        <v>13</v>
      </c>
      <c r="G10" s="1">
        <v>21.481438977767102</v>
      </c>
      <c r="H10" s="1">
        <v>19.538301331580101</v>
      </c>
      <c r="I10" s="1">
        <v>0.2601</v>
      </c>
      <c r="M10" s="8"/>
      <c r="N10" s="4"/>
      <c r="O10" s="9"/>
      <c r="P10" s="8"/>
      <c r="Q10" s="4"/>
      <c r="R10" s="17"/>
      <c r="S10" s="8"/>
      <c r="T10" s="4"/>
      <c r="U10" s="9"/>
      <c r="W10" s="8" t="s">
        <v>65</v>
      </c>
      <c r="X10" s="9"/>
    </row>
    <row r="11" spans="2:25" x14ac:dyDescent="0.25">
      <c r="B11" s="1" t="b">
        <v>1</v>
      </c>
      <c r="C11" s="1" t="s">
        <v>24</v>
      </c>
      <c r="D11" s="1" t="s">
        <v>25</v>
      </c>
      <c r="E11" s="1" t="s">
        <v>12</v>
      </c>
      <c r="F11" s="1" t="s">
        <v>13</v>
      </c>
      <c r="G11" s="1">
        <v>21.4723408101427</v>
      </c>
      <c r="H11" s="1">
        <v>19.528023239224598</v>
      </c>
      <c r="I11" s="1">
        <v>0.25979999999999998</v>
      </c>
      <c r="M11" s="8" t="s">
        <v>49</v>
      </c>
      <c r="N11" s="4">
        <f>STDEV(N6:N9)</f>
        <v>1.8043096556116224E-2</v>
      </c>
      <c r="O11" s="9">
        <f t="shared" ref="O11:U11" si="6">STDEV(O6:O9)</f>
        <v>2.6753364274423503E-2</v>
      </c>
      <c r="P11" s="8" t="s">
        <v>49</v>
      </c>
      <c r="Q11" s="4">
        <f t="shared" si="6"/>
        <v>2.1422943308518558E-2</v>
      </c>
      <c r="R11" s="17">
        <f t="shared" si="6"/>
        <v>2.5975886253729E-2</v>
      </c>
      <c r="S11" s="8" t="s">
        <v>49</v>
      </c>
      <c r="T11" s="4">
        <f t="shared" si="6"/>
        <v>7.4694935125036045E-3</v>
      </c>
      <c r="U11" s="9">
        <f t="shared" si="6"/>
        <v>2.4043432921832576E-2</v>
      </c>
      <c r="W11" s="8" t="s">
        <v>66</v>
      </c>
      <c r="X11" s="9">
        <v>0.2</v>
      </c>
    </row>
    <row r="12" spans="2:25" x14ac:dyDescent="0.25">
      <c r="B12" s="1" t="b">
        <v>1</v>
      </c>
      <c r="C12" s="1" t="s">
        <v>26</v>
      </c>
      <c r="D12" s="1" t="s">
        <v>27</v>
      </c>
      <c r="E12" s="1" t="s">
        <v>12</v>
      </c>
      <c r="F12" s="1" t="s">
        <v>13</v>
      </c>
      <c r="G12" s="1">
        <v>21.478479970435501</v>
      </c>
      <c r="H12" s="1">
        <v>19.817475086044499</v>
      </c>
      <c r="I12" s="1">
        <v>0.31619999999999998</v>
      </c>
      <c r="M12" s="8" t="s">
        <v>50</v>
      </c>
      <c r="N12" s="4">
        <f>AVERAGE(N6:N9)</f>
        <v>0.29610000000000003</v>
      </c>
      <c r="O12" s="9">
        <f t="shared" ref="O12:U12" si="7">AVERAGE(O6:O9)</f>
        <v>0.27692500000000003</v>
      </c>
      <c r="P12" s="8" t="s">
        <v>50</v>
      </c>
      <c r="Q12" s="4">
        <f t="shared" si="7"/>
        <v>0.43542500000000001</v>
      </c>
      <c r="R12" s="17">
        <f t="shared" si="7"/>
        <v>0.47559999999999997</v>
      </c>
      <c r="S12" s="8" t="s">
        <v>50</v>
      </c>
      <c r="T12" s="4">
        <f t="shared" si="7"/>
        <v>0.15429999999999999</v>
      </c>
      <c r="U12" s="9">
        <f t="shared" si="7"/>
        <v>0.1517</v>
      </c>
      <c r="W12" s="8" t="s">
        <v>67</v>
      </c>
      <c r="X12" s="9" t="s">
        <v>68</v>
      </c>
    </row>
    <row r="13" spans="2:25" x14ac:dyDescent="0.25">
      <c r="B13" s="1" t="b">
        <v>1</v>
      </c>
      <c r="C13" s="1" t="s">
        <v>28</v>
      </c>
      <c r="D13" s="1" t="s">
        <v>11</v>
      </c>
      <c r="E13" s="1" t="s">
        <v>29</v>
      </c>
      <c r="F13" s="1" t="s">
        <v>13</v>
      </c>
      <c r="G13" s="1">
        <v>22.074439924376801</v>
      </c>
      <c r="H13" s="1">
        <v>20.887598214377601</v>
      </c>
      <c r="I13" s="1">
        <v>0.43930000000000002</v>
      </c>
      <c r="M13" s="8" t="s">
        <v>51</v>
      </c>
      <c r="N13" s="4">
        <f>N11/$N$12</f>
        <v>6.0935820858210817E-2</v>
      </c>
      <c r="O13" s="9">
        <f t="shared" ref="O13" si="8">O11/$N$12</f>
        <v>9.0352462932872343E-2</v>
      </c>
      <c r="P13" s="8" t="s">
        <v>51</v>
      </c>
      <c r="Q13" s="4">
        <f>Q11/$Q$12</f>
        <v>4.9200076496569004E-2</v>
      </c>
      <c r="R13" s="17">
        <f>R11/$Q$12</f>
        <v>5.965639605840041E-2</v>
      </c>
      <c r="S13" s="8" t="s">
        <v>51</v>
      </c>
      <c r="T13" s="4">
        <f>T11/$T$12</f>
        <v>4.8408901571637103E-2</v>
      </c>
      <c r="U13" s="9">
        <f>U11/$T$12</f>
        <v>0.15582263721213593</v>
      </c>
      <c r="W13" s="8" t="s">
        <v>69</v>
      </c>
      <c r="X13" s="9" t="s">
        <v>70</v>
      </c>
    </row>
    <row r="14" spans="2:25" x14ac:dyDescent="0.25">
      <c r="B14" s="1" t="b">
        <v>1</v>
      </c>
      <c r="C14" s="1" t="s">
        <v>30</v>
      </c>
      <c r="D14" s="1" t="s">
        <v>15</v>
      </c>
      <c r="E14" s="1" t="s">
        <v>29</v>
      </c>
      <c r="F14" s="1" t="s">
        <v>13</v>
      </c>
      <c r="G14" s="1">
        <v>22.0160127271606</v>
      </c>
      <c r="H14" s="1">
        <v>20.783150755558001</v>
      </c>
      <c r="I14" s="1">
        <v>0.42549999999999999</v>
      </c>
      <c r="M14" s="8" t="s">
        <v>52</v>
      </c>
      <c r="N14" s="4">
        <f>N12/$N$12</f>
        <v>1</v>
      </c>
      <c r="O14" s="9">
        <f t="shared" ref="O14" si="9">O12/$N$12</f>
        <v>0.93524147247551503</v>
      </c>
      <c r="P14" s="8" t="s">
        <v>52</v>
      </c>
      <c r="Q14" s="4">
        <f>Q12/$Q$12</f>
        <v>1</v>
      </c>
      <c r="R14" s="17">
        <f>R12/$Q$12</f>
        <v>1.0922661767238904</v>
      </c>
      <c r="S14" s="8" t="s">
        <v>52</v>
      </c>
      <c r="T14" s="4">
        <f>T12/$T$12</f>
        <v>1</v>
      </c>
      <c r="U14" s="9">
        <f>U12/$T$12</f>
        <v>0.9831497083603371</v>
      </c>
      <c r="W14" s="8" t="s">
        <v>71</v>
      </c>
      <c r="X14" s="9" t="s">
        <v>72</v>
      </c>
    </row>
    <row r="15" spans="2:25" x14ac:dyDescent="0.25">
      <c r="B15" s="1" t="b">
        <v>1</v>
      </c>
      <c r="C15" s="1" t="s">
        <v>31</v>
      </c>
      <c r="D15" s="1" t="s">
        <v>17</v>
      </c>
      <c r="E15" s="1" t="s">
        <v>29</v>
      </c>
      <c r="F15" s="1" t="s">
        <v>13</v>
      </c>
      <c r="G15" s="1">
        <v>22.0126416332627</v>
      </c>
      <c r="H15" s="1">
        <v>20.902876662507602</v>
      </c>
      <c r="I15" s="1">
        <v>0.46339999999999998</v>
      </c>
      <c r="M15" s="8"/>
      <c r="N15" s="4"/>
      <c r="O15" s="9"/>
      <c r="P15" s="8"/>
      <c r="Q15" s="4"/>
      <c r="R15" s="17"/>
      <c r="S15" s="8"/>
      <c r="T15" s="4"/>
      <c r="U15" s="9"/>
      <c r="W15" s="8" t="s">
        <v>73</v>
      </c>
      <c r="X15" s="9" t="s">
        <v>74</v>
      </c>
    </row>
    <row r="16" spans="2:25" x14ac:dyDescent="0.25">
      <c r="B16" s="1" t="b">
        <v>1</v>
      </c>
      <c r="C16" s="1" t="s">
        <v>32</v>
      </c>
      <c r="D16" s="1" t="s">
        <v>19</v>
      </c>
      <c r="E16" s="1" t="s">
        <v>29</v>
      </c>
      <c r="F16" s="1" t="s">
        <v>13</v>
      </c>
      <c r="G16" s="1">
        <v>22.064882005213398</v>
      </c>
      <c r="H16" s="1">
        <v>20.7907302124902</v>
      </c>
      <c r="I16" s="1">
        <v>0.41349999999999998</v>
      </c>
      <c r="M16" s="8"/>
      <c r="N16" s="4" t="s">
        <v>53</v>
      </c>
      <c r="O16" s="9"/>
      <c r="P16" s="8"/>
      <c r="Q16" s="4"/>
      <c r="R16" s="17"/>
      <c r="S16" s="8"/>
      <c r="T16" s="4"/>
      <c r="U16" s="9"/>
      <c r="W16" s="8" t="s">
        <v>75</v>
      </c>
      <c r="X16" s="9" t="s">
        <v>76</v>
      </c>
    </row>
    <row r="17" spans="2:25" x14ac:dyDescent="0.25">
      <c r="B17" s="1" t="b">
        <v>1</v>
      </c>
      <c r="C17" s="1" t="s">
        <v>33</v>
      </c>
      <c r="D17" s="1" t="s">
        <v>21</v>
      </c>
      <c r="E17" s="1" t="s">
        <v>29</v>
      </c>
      <c r="F17" s="1" t="s">
        <v>13</v>
      </c>
      <c r="G17" s="1">
        <v>20.712367900750099</v>
      </c>
      <c r="H17" s="1">
        <v>19.5894053522197</v>
      </c>
      <c r="I17" s="1">
        <v>0.4592</v>
      </c>
      <c r="M17" s="8"/>
      <c r="N17" s="4">
        <f>N6/$N$12</f>
        <v>1.0239783856805134</v>
      </c>
      <c r="O17" s="9">
        <f>O6/$N$12</f>
        <v>0.9172576832151299</v>
      </c>
      <c r="P17" s="8"/>
      <c r="Q17" s="4">
        <f>Q6/$Q$12</f>
        <v>1.0088993512085893</v>
      </c>
      <c r="R17" s="17">
        <f>R6/$Q$12</f>
        <v>1.054601825802377</v>
      </c>
      <c r="S17" s="8"/>
      <c r="T17" s="4">
        <f>T6/$T$12</f>
        <v>1.0187945560596241</v>
      </c>
      <c r="U17" s="9">
        <f>U6/$T$12</f>
        <v>0.93000648088139981</v>
      </c>
      <c r="W17" s="8" t="s">
        <v>77</v>
      </c>
      <c r="X17" s="9">
        <v>3</v>
      </c>
      <c r="Y17" s="2"/>
    </row>
    <row r="18" spans="2:25" x14ac:dyDescent="0.25">
      <c r="B18" s="1" t="b">
        <v>1</v>
      </c>
      <c r="C18" s="1" t="s">
        <v>34</v>
      </c>
      <c r="D18" s="1" t="s">
        <v>23</v>
      </c>
      <c r="E18" s="1" t="s">
        <v>29</v>
      </c>
      <c r="F18" s="1" t="s">
        <v>13</v>
      </c>
      <c r="G18" s="1">
        <v>20.657853052329902</v>
      </c>
      <c r="H18" s="1">
        <v>19.538301331580101</v>
      </c>
      <c r="I18" s="1">
        <v>0.4602</v>
      </c>
      <c r="M18" s="8"/>
      <c r="N18" s="4">
        <f t="shared" ref="N18:O20" si="10">N7/$N$12</f>
        <v>0.94258696386355956</v>
      </c>
      <c r="O18" s="9">
        <f t="shared" si="10"/>
        <v>0.87841945288753787</v>
      </c>
      <c r="P18" s="8"/>
      <c r="Q18" s="4">
        <f t="shared" ref="Q18:R18" si="11">Q7/$Q$12</f>
        <v>0.97720617787219377</v>
      </c>
      <c r="R18" s="17">
        <f t="shared" si="11"/>
        <v>1.0568984325658839</v>
      </c>
      <c r="S18" s="8"/>
      <c r="T18" s="4">
        <f t="shared" ref="T18:U18" si="12">T7/$T$12</f>
        <v>0.95593000648088144</v>
      </c>
      <c r="U18" s="9">
        <f t="shared" si="12"/>
        <v>0.85677252106286472</v>
      </c>
      <c r="W18" s="8"/>
      <c r="X18" s="9"/>
      <c r="Y18" s="2"/>
    </row>
    <row r="19" spans="2:25" x14ac:dyDescent="0.25">
      <c r="B19" s="1" t="b">
        <v>1</v>
      </c>
      <c r="C19" s="1" t="s">
        <v>35</v>
      </c>
      <c r="D19" s="1" t="s">
        <v>25</v>
      </c>
      <c r="E19" s="1" t="s">
        <v>29</v>
      </c>
      <c r="F19" s="1" t="s">
        <v>13</v>
      </c>
      <c r="G19" s="1">
        <v>20.6205114637275</v>
      </c>
      <c r="H19" s="1">
        <v>19.528023239224598</v>
      </c>
      <c r="I19" s="1">
        <v>0.46899999999999997</v>
      </c>
      <c r="M19" s="8"/>
      <c r="N19" s="4">
        <f t="shared" si="10"/>
        <v>1.0746369469773724</v>
      </c>
      <c r="O19" s="9">
        <f t="shared" si="10"/>
        <v>0.87740628166160062</v>
      </c>
      <c r="P19" s="8"/>
      <c r="Q19" s="4">
        <f t="shared" ref="Q19:R19" si="13">Q8/$Q$12</f>
        <v>1.064247574209106</v>
      </c>
      <c r="R19" s="17">
        <f t="shared" si="13"/>
        <v>1.0771085720847446</v>
      </c>
      <c r="S19" s="8"/>
      <c r="T19" s="4">
        <f t="shared" ref="T19:U19" si="14">T8/$T$12</f>
        <v>1.0596241088788076</v>
      </c>
      <c r="U19" s="9">
        <f t="shared" si="14"/>
        <v>0.93519118600129625</v>
      </c>
      <c r="W19" s="8" t="s">
        <v>78</v>
      </c>
      <c r="X19" s="9"/>
      <c r="Y19" s="2"/>
    </row>
    <row r="20" spans="2:25" ht="15" thickBot="1" x14ac:dyDescent="0.3">
      <c r="B20" s="1" t="b">
        <v>1</v>
      </c>
      <c r="C20" s="1" t="s">
        <v>36</v>
      </c>
      <c r="D20" s="1" t="s">
        <v>27</v>
      </c>
      <c r="E20" s="1" t="s">
        <v>29</v>
      </c>
      <c r="F20" s="1" t="s">
        <v>13</v>
      </c>
      <c r="G20" s="1">
        <v>20.777746764844899</v>
      </c>
      <c r="H20" s="1">
        <v>19.817475086044499</v>
      </c>
      <c r="I20" s="1">
        <v>0.51400000000000001</v>
      </c>
      <c r="M20" s="10"/>
      <c r="N20" s="11">
        <f t="shared" si="10"/>
        <v>0.95879770347855442</v>
      </c>
      <c r="O20" s="12">
        <f t="shared" si="10"/>
        <v>1.0678824721377911</v>
      </c>
      <c r="P20" s="10"/>
      <c r="Q20" s="11">
        <f t="shared" ref="Q20:R20" si="15">Q9/$Q$12</f>
        <v>0.94964689671011071</v>
      </c>
      <c r="R20" s="18">
        <f t="shared" si="15"/>
        <v>1.1804558764425561</v>
      </c>
      <c r="S20" s="10"/>
      <c r="T20" s="11">
        <f t="shared" ref="T20:U20" si="16">T9/$T$12</f>
        <v>0.96565132858068703</v>
      </c>
      <c r="U20" s="12">
        <f t="shared" si="16"/>
        <v>1.2106286454957875</v>
      </c>
      <c r="W20" s="8" t="s">
        <v>79</v>
      </c>
      <c r="X20" s="9" t="s">
        <v>80</v>
      </c>
      <c r="Y20" s="2"/>
    </row>
    <row r="21" spans="2:25" x14ac:dyDescent="0.25">
      <c r="B21" s="1" t="b">
        <v>1</v>
      </c>
      <c r="C21" s="1" t="s">
        <v>37</v>
      </c>
      <c r="D21" s="1" t="s">
        <v>11</v>
      </c>
      <c r="E21" s="1" t="s">
        <v>38</v>
      </c>
      <c r="F21" s="1" t="s">
        <v>13</v>
      </c>
      <c r="G21" s="1">
        <v>23.556995584089201</v>
      </c>
      <c r="H21" s="1">
        <v>20.887598214377601</v>
      </c>
      <c r="I21" s="1">
        <v>0.15720000000000001</v>
      </c>
      <c r="W21" s="8" t="s">
        <v>81</v>
      </c>
      <c r="X21" s="9" t="s">
        <v>82</v>
      </c>
    </row>
    <row r="22" spans="2:25" x14ac:dyDescent="0.25">
      <c r="B22" s="1" t="b">
        <v>1</v>
      </c>
      <c r="C22" s="1" t="s">
        <v>39</v>
      </c>
      <c r="D22" s="1" t="s">
        <v>15</v>
      </c>
      <c r="E22" s="1" t="s">
        <v>38</v>
      </c>
      <c r="F22" s="1" t="s">
        <v>13</v>
      </c>
      <c r="G22" s="1">
        <v>23.5444514097736</v>
      </c>
      <c r="H22" s="1">
        <v>20.783150755558001</v>
      </c>
      <c r="I22" s="1">
        <v>0.14749999999999999</v>
      </c>
      <c r="W22" s="8" t="s">
        <v>83</v>
      </c>
      <c r="X22" s="9">
        <v>-9.3549999999999994E-2</v>
      </c>
    </row>
    <row r="23" spans="2:25" ht="15" thickBot="1" x14ac:dyDescent="0.3">
      <c r="B23" s="1" t="b">
        <v>1</v>
      </c>
      <c r="C23" s="1" t="s">
        <v>40</v>
      </c>
      <c r="D23" s="1" t="s">
        <v>17</v>
      </c>
      <c r="E23" s="1" t="s">
        <v>38</v>
      </c>
      <c r="F23" s="1" t="s">
        <v>13</v>
      </c>
      <c r="G23" s="1">
        <v>23.515838819255801</v>
      </c>
      <c r="H23" s="1">
        <v>20.902876662507602</v>
      </c>
      <c r="I23" s="1">
        <v>0.16350000000000001</v>
      </c>
      <c r="W23" s="10" t="s">
        <v>84</v>
      </c>
      <c r="X23" s="12">
        <v>-7.2779999999999997E-2</v>
      </c>
    </row>
    <row r="24" spans="2:25" x14ac:dyDescent="0.25">
      <c r="B24" s="1" t="b">
        <v>1</v>
      </c>
      <c r="C24" s="1" t="s">
        <v>41</v>
      </c>
      <c r="D24" s="1" t="s">
        <v>19</v>
      </c>
      <c r="E24" s="1" t="s">
        <v>38</v>
      </c>
      <c r="F24" s="1" t="s">
        <v>13</v>
      </c>
      <c r="G24" s="1">
        <v>23.537609019244002</v>
      </c>
      <c r="H24" s="1">
        <v>20.7907302124902</v>
      </c>
      <c r="I24" s="1">
        <v>0.14899999999999999</v>
      </c>
    </row>
    <row r="25" spans="2:25" x14ac:dyDescent="0.25">
      <c r="B25" s="1" t="b">
        <v>1</v>
      </c>
      <c r="C25" s="1" t="s">
        <v>42</v>
      </c>
      <c r="D25" s="1" t="s">
        <v>21</v>
      </c>
      <c r="E25" s="1" t="s">
        <v>38</v>
      </c>
      <c r="F25" s="1" t="s">
        <v>13</v>
      </c>
      <c r="G25" s="1">
        <v>22.3902102632969</v>
      </c>
      <c r="H25" s="1">
        <v>19.5894053522197</v>
      </c>
      <c r="I25" s="1">
        <v>0.14349999999999999</v>
      </c>
    </row>
    <row r="26" spans="2:25" ht="15" thickBot="1" x14ac:dyDescent="0.3">
      <c r="B26" s="1" t="b">
        <v>1</v>
      </c>
      <c r="C26" s="1" t="s">
        <v>43</v>
      </c>
      <c r="D26" s="1" t="s">
        <v>23</v>
      </c>
      <c r="E26" s="1" t="s">
        <v>38</v>
      </c>
      <c r="F26" s="1" t="s">
        <v>13</v>
      </c>
      <c r="G26" s="1">
        <v>22.457731792851199</v>
      </c>
      <c r="H26" s="1">
        <v>19.538301331580101</v>
      </c>
      <c r="I26" s="1">
        <v>0.13220000000000001</v>
      </c>
    </row>
    <row r="27" spans="2:25" x14ac:dyDescent="0.25">
      <c r="B27" s="1" t="b">
        <v>1</v>
      </c>
      <c r="C27" s="1" t="s">
        <v>44</v>
      </c>
      <c r="D27" s="1" t="s">
        <v>25</v>
      </c>
      <c r="E27" s="1" t="s">
        <v>38</v>
      </c>
      <c r="F27" s="1" t="s">
        <v>13</v>
      </c>
      <c r="G27" s="1">
        <v>22.3210024589171</v>
      </c>
      <c r="H27" s="1">
        <v>19.528023239224598</v>
      </c>
      <c r="I27" s="1">
        <v>0.14430000000000001</v>
      </c>
      <c r="W27" s="5" t="s">
        <v>58</v>
      </c>
      <c r="X27" s="7" t="s">
        <v>85</v>
      </c>
    </row>
    <row r="28" spans="2:25" x14ac:dyDescent="0.25">
      <c r="B28" s="1" t="b">
        <v>1</v>
      </c>
      <c r="C28" s="1" t="s">
        <v>45</v>
      </c>
      <c r="D28" s="1" t="s">
        <v>27</v>
      </c>
      <c r="E28" s="1" t="s">
        <v>38</v>
      </c>
      <c r="F28" s="1" t="s">
        <v>13</v>
      </c>
      <c r="G28" s="1">
        <v>22.238256417513501</v>
      </c>
      <c r="H28" s="1">
        <v>19.817475086044499</v>
      </c>
      <c r="I28" s="1">
        <v>0.18679999999999999</v>
      </c>
      <c r="W28" s="8"/>
      <c r="X28" s="9"/>
    </row>
    <row r="29" spans="2:25" x14ac:dyDescent="0.25">
      <c r="W29" s="8" t="s">
        <v>60</v>
      </c>
      <c r="X29" s="9" t="s">
        <v>86</v>
      </c>
    </row>
    <row r="30" spans="2:25" x14ac:dyDescent="0.25">
      <c r="B30" s="3" t="s">
        <v>56</v>
      </c>
      <c r="C30" s="3"/>
      <c r="D30" s="3"/>
      <c r="W30" s="8" t="s">
        <v>62</v>
      </c>
      <c r="X30" s="9" t="s">
        <v>62</v>
      </c>
    </row>
    <row r="31" spans="2:25" x14ac:dyDescent="0.25">
      <c r="B31" s="3" t="s">
        <v>55</v>
      </c>
      <c r="C31" s="3"/>
      <c r="D31" s="3"/>
      <c r="W31" s="8" t="s">
        <v>63</v>
      </c>
      <c r="X31" s="9" t="s">
        <v>87</v>
      </c>
    </row>
    <row r="32" spans="2:25" x14ac:dyDescent="0.25">
      <c r="W32" s="8"/>
      <c r="X32" s="9"/>
    </row>
    <row r="33" spans="9:24" x14ac:dyDescent="0.25">
      <c r="W33" s="8" t="s">
        <v>65</v>
      </c>
      <c r="X33" s="9"/>
    </row>
    <row r="34" spans="9:24" x14ac:dyDescent="0.25">
      <c r="W34" s="8" t="s">
        <v>66</v>
      </c>
      <c r="X34" s="9">
        <v>0.1143</v>
      </c>
    </row>
    <row r="35" spans="9:24" x14ac:dyDescent="0.25">
      <c r="W35" s="8" t="s">
        <v>67</v>
      </c>
      <c r="X35" s="9" t="s">
        <v>68</v>
      </c>
    </row>
    <row r="36" spans="9:24" x14ac:dyDescent="0.25">
      <c r="W36" s="8" t="s">
        <v>69</v>
      </c>
      <c r="X36" s="9" t="s">
        <v>70</v>
      </c>
    </row>
    <row r="37" spans="9:24" x14ac:dyDescent="0.25">
      <c r="I37" s="2"/>
      <c r="W37" s="8" t="s">
        <v>71</v>
      </c>
      <c r="X37" s="9" t="s">
        <v>72</v>
      </c>
    </row>
    <row r="38" spans="9:24" x14ac:dyDescent="0.25">
      <c r="I38" s="2"/>
      <c r="W38" s="8" t="s">
        <v>73</v>
      </c>
      <c r="X38" s="9" t="s">
        <v>74</v>
      </c>
    </row>
    <row r="39" spans="9:24" x14ac:dyDescent="0.25">
      <c r="I39" s="2"/>
      <c r="W39" s="8" t="s">
        <v>75</v>
      </c>
      <c r="X39" s="9" t="s">
        <v>88</v>
      </c>
    </row>
    <row r="40" spans="9:24" x14ac:dyDescent="0.25">
      <c r="I40" s="2"/>
      <c r="W40" s="8" t="s">
        <v>77</v>
      </c>
      <c r="X40" s="9">
        <v>2</v>
      </c>
    </row>
    <row r="41" spans="9:24" x14ac:dyDescent="0.25">
      <c r="W41" s="8"/>
      <c r="X41" s="9"/>
    </row>
    <row r="42" spans="9:24" x14ac:dyDescent="0.25">
      <c r="W42" s="8" t="s">
        <v>78</v>
      </c>
      <c r="X42" s="9"/>
    </row>
    <row r="43" spans="9:24" x14ac:dyDescent="0.25">
      <c r="W43" s="8" t="s">
        <v>79</v>
      </c>
      <c r="X43" s="9" t="s">
        <v>89</v>
      </c>
    </row>
    <row r="44" spans="9:24" x14ac:dyDescent="0.25">
      <c r="W44" s="8" t="s">
        <v>81</v>
      </c>
      <c r="X44" s="9" t="s">
        <v>90</v>
      </c>
    </row>
    <row r="45" spans="9:24" x14ac:dyDescent="0.25">
      <c r="W45" s="8" t="s">
        <v>83</v>
      </c>
      <c r="X45" s="9">
        <v>7.3950000000000002E-2</v>
      </c>
    </row>
    <row r="46" spans="9:24" ht="15" thickBot="1" x14ac:dyDescent="0.3">
      <c r="W46" s="10" t="s">
        <v>84</v>
      </c>
      <c r="X46" s="12">
        <v>8.9800000000000005E-2</v>
      </c>
    </row>
    <row r="49" spans="23:24" ht="15" thickBot="1" x14ac:dyDescent="0.3"/>
    <row r="50" spans="23:24" x14ac:dyDescent="0.25">
      <c r="W50" s="5" t="s">
        <v>58</v>
      </c>
      <c r="X50" s="7" t="s">
        <v>91</v>
      </c>
    </row>
    <row r="51" spans="23:24" x14ac:dyDescent="0.25">
      <c r="W51" s="8"/>
      <c r="X51" s="9"/>
    </row>
    <row r="52" spans="23:24" x14ac:dyDescent="0.25">
      <c r="W52" s="8" t="s">
        <v>60</v>
      </c>
      <c r="X52" s="9" t="s">
        <v>61</v>
      </c>
    </row>
    <row r="53" spans="23:24" x14ac:dyDescent="0.25">
      <c r="W53" s="8" t="s">
        <v>62</v>
      </c>
      <c r="X53" s="9" t="s">
        <v>62</v>
      </c>
    </row>
    <row r="54" spans="23:24" x14ac:dyDescent="0.25">
      <c r="W54" s="8" t="s">
        <v>63</v>
      </c>
      <c r="X54" s="9" t="s">
        <v>64</v>
      </c>
    </row>
    <row r="55" spans="23:24" x14ac:dyDescent="0.25">
      <c r="W55" s="8"/>
      <c r="X55" s="9"/>
    </row>
    <row r="56" spans="23:24" x14ac:dyDescent="0.25">
      <c r="W56" s="8" t="s">
        <v>65</v>
      </c>
      <c r="X56" s="9"/>
    </row>
    <row r="57" spans="23:24" x14ac:dyDescent="0.25">
      <c r="W57" s="8" t="s">
        <v>66</v>
      </c>
      <c r="X57" s="9">
        <v>0.34289999999999998</v>
      </c>
    </row>
    <row r="58" spans="23:24" x14ac:dyDescent="0.25">
      <c r="W58" s="8" t="s">
        <v>67</v>
      </c>
      <c r="X58" s="9" t="s">
        <v>68</v>
      </c>
    </row>
    <row r="59" spans="23:24" x14ac:dyDescent="0.25">
      <c r="W59" s="8" t="s">
        <v>69</v>
      </c>
      <c r="X59" s="9" t="s">
        <v>70</v>
      </c>
    </row>
    <row r="60" spans="23:24" x14ac:dyDescent="0.25">
      <c r="W60" s="8" t="s">
        <v>71</v>
      </c>
      <c r="X60" s="9" t="s">
        <v>72</v>
      </c>
    </row>
    <row r="61" spans="23:24" x14ac:dyDescent="0.25">
      <c r="W61" s="8" t="s">
        <v>73</v>
      </c>
      <c r="X61" s="9" t="s">
        <v>74</v>
      </c>
    </row>
    <row r="62" spans="23:24" x14ac:dyDescent="0.25">
      <c r="W62" s="8" t="s">
        <v>75</v>
      </c>
      <c r="X62" s="9" t="s">
        <v>92</v>
      </c>
    </row>
    <row r="63" spans="23:24" x14ac:dyDescent="0.25">
      <c r="W63" s="8" t="s">
        <v>77</v>
      </c>
      <c r="X63" s="9">
        <v>4</v>
      </c>
    </row>
    <row r="64" spans="23:24" x14ac:dyDescent="0.25">
      <c r="W64" s="8"/>
      <c r="X64" s="9"/>
    </row>
    <row r="65" spans="23:24" x14ac:dyDescent="0.25">
      <c r="W65" s="8" t="s">
        <v>78</v>
      </c>
      <c r="X65" s="9"/>
    </row>
    <row r="66" spans="23:24" x14ac:dyDescent="0.25">
      <c r="W66" s="8" t="s">
        <v>79</v>
      </c>
      <c r="X66" s="9" t="s">
        <v>93</v>
      </c>
    </row>
    <row r="67" spans="23:24" x14ac:dyDescent="0.25">
      <c r="W67" s="8" t="s">
        <v>81</v>
      </c>
      <c r="X67" s="9" t="s">
        <v>94</v>
      </c>
    </row>
    <row r="68" spans="23:24" x14ac:dyDescent="0.25">
      <c r="W68" s="8" t="s">
        <v>83</v>
      </c>
      <c r="X68" s="9">
        <v>-5.9619999999999999E-2</v>
      </c>
    </row>
    <row r="69" spans="23:24" ht="15" thickBot="1" x14ac:dyDescent="0.3">
      <c r="W69" s="10" t="s">
        <v>84</v>
      </c>
      <c r="X69" s="12">
        <v>-5.9619999999999999E-2</v>
      </c>
    </row>
  </sheetData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Figure 5-supplement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ユーザー</cp:lastModifiedBy>
  <dcterms:created xsi:type="dcterms:W3CDTF">2018-07-10T13:24:23Z</dcterms:created>
  <dcterms:modified xsi:type="dcterms:W3CDTF">2018-07-23T12:52:38Z</dcterms:modified>
</cp:coreProperties>
</file>