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__Backup_eLIFE Aug 2018 PResyn Protein Synthesis\FINAL PUB RESUB\"/>
    </mc:Choice>
  </mc:AlternateContent>
  <bookViews>
    <workbookView xWindow="0" yWindow="0" windowWidth="19368" windowHeight="9396" firstSheet="3" activeTab="3"/>
  </bookViews>
  <sheets>
    <sheet name="Fig 5B, rise" sheetId="7" r:id="rId1"/>
    <sheet name="Fig 5C, decay" sheetId="3" r:id="rId2"/>
    <sheet name="Fig 5D, latency" sheetId="8" r:id="rId3"/>
    <sheet name="Fig 5E, Amps" sheetId="9" r:id="rId4"/>
    <sheet name="Fig 5F, Area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5" l="1"/>
  <c r="D14" i="5"/>
  <c r="C14" i="5"/>
  <c r="D13" i="5"/>
  <c r="D15" i="5" s="1"/>
  <c r="C13" i="5"/>
  <c r="C15" i="5" s="1"/>
  <c r="D12" i="5"/>
  <c r="C12" i="5"/>
  <c r="F10" i="5" l="1"/>
  <c r="C15" i="8" l="1"/>
  <c r="D13" i="8"/>
  <c r="D14" i="8" s="1"/>
  <c r="G6" i="8" s="1"/>
  <c r="C13" i="8"/>
  <c r="C14" i="8" s="1"/>
  <c r="F6" i="8" s="1"/>
  <c r="D12" i="8"/>
  <c r="C12" i="8"/>
  <c r="G6" i="5"/>
  <c r="C15" i="9"/>
  <c r="F9" i="9" s="1"/>
  <c r="D13" i="9"/>
  <c r="D14" i="9" s="1"/>
  <c r="C13" i="9"/>
  <c r="C14" i="9" s="1"/>
  <c r="D12" i="9"/>
  <c r="C12" i="9"/>
  <c r="C15" i="7"/>
  <c r="D13" i="7"/>
  <c r="D14" i="7" s="1"/>
  <c r="C13" i="7"/>
  <c r="C14" i="7" s="1"/>
  <c r="F5" i="7" s="1"/>
  <c r="D12" i="7"/>
  <c r="C12" i="7"/>
  <c r="C15" i="3"/>
  <c r="D13" i="3"/>
  <c r="D14" i="3" s="1"/>
  <c r="C13" i="3"/>
  <c r="C14" i="3" s="1"/>
  <c r="C12" i="3"/>
  <c r="F6" i="9" l="1"/>
  <c r="G6" i="9"/>
  <c r="F6" i="3"/>
  <c r="G6" i="3"/>
  <c r="G5" i="7"/>
  <c r="F6" i="5"/>
  <c r="G4" i="9" l="1"/>
  <c r="F4" i="9"/>
  <c r="F4" i="8"/>
  <c r="F9" i="8"/>
  <c r="G4" i="8"/>
  <c r="G3" i="7"/>
  <c r="F3" i="7"/>
  <c r="F9" i="7"/>
  <c r="F4" i="5"/>
  <c r="G4" i="5"/>
  <c r="F10" i="3"/>
  <c r="D12" i="3"/>
  <c r="G4" i="3" s="1"/>
  <c r="F4" i="3"/>
</calcChain>
</file>

<file path=xl/sharedStrings.xml><?xml version="1.0" encoding="utf-8"?>
<sst xmlns="http://schemas.openxmlformats.org/spreadsheetml/2006/main" count="127" uniqueCount="28">
  <si>
    <t>Amplitude</t>
  </si>
  <si>
    <t>Initial EPSC Amplitude</t>
  </si>
  <si>
    <t>EPSC Latency</t>
  </si>
  <si>
    <t>Initial Latency</t>
  </si>
  <si>
    <t>EPSC Rise Time</t>
  </si>
  <si>
    <t>Initial Rise Time</t>
  </si>
  <si>
    <t>EPSC Decay Time</t>
  </si>
  <si>
    <t>Initial EPSC Decay Time</t>
  </si>
  <si>
    <t>EPSC Area</t>
  </si>
  <si>
    <t>nA*msec</t>
  </si>
  <si>
    <t>Initial EPSC Area</t>
  </si>
  <si>
    <t>Age</t>
  </si>
  <si>
    <t>Date</t>
  </si>
  <si>
    <t>Control</t>
  </si>
  <si>
    <t>Anisomycin</t>
  </si>
  <si>
    <t>P10</t>
  </si>
  <si>
    <t>P12</t>
  </si>
  <si>
    <t>P8</t>
  </si>
  <si>
    <t>P9</t>
  </si>
  <si>
    <t>N/A</t>
  </si>
  <si>
    <t>SE</t>
  </si>
  <si>
    <t>P7</t>
  </si>
  <si>
    <t>Ttest</t>
  </si>
  <si>
    <t>Averages</t>
  </si>
  <si>
    <t>TTEST</t>
  </si>
  <si>
    <t>stdev</t>
  </si>
  <si>
    <t>count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</si>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</sst>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136"/>
      <scheme val="minor"/>
    </font>
    <font>
      <b/>
      <i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Arial"/>
      <family val="2"/>
    </font>
    <font>
      <strike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86">
    <xf numFmtId="0" fontId="0" fillId="0" borderId="0" xfId="0"/>
    <xf numFmtId="0" fontId="3" fillId="0" borderId="0" xfId="1" applyFont="1"/>
    <xf numFmtId="0" fontId="2" fillId="0" borderId="0" xfId="1"/>
    <xf numFmtId="0" fontId="4" fillId="0" borderId="1" xfId="1" applyFont="1" applyBorder="1"/>
    <xf numFmtId="0" fontId="2" fillId="0" borderId="2" xfId="1" applyBorder="1"/>
    <xf numFmtId="0" fontId="4" fillId="0" borderId="0" xfId="1" applyFont="1"/>
    <xf numFmtId="0" fontId="5" fillId="0" borderId="0" xfId="1" applyFont="1"/>
    <xf numFmtId="0" fontId="1" fillId="0" borderId="0" xfId="2"/>
    <xf numFmtId="0" fontId="1" fillId="0" borderId="0" xfId="2" applyFill="1"/>
    <xf numFmtId="0" fontId="3" fillId="0" borderId="0" xfId="1" applyFont="1" applyFill="1"/>
    <xf numFmtId="0" fontId="2" fillId="0" borderId="0" xfId="1" applyFill="1"/>
    <xf numFmtId="0" fontId="2" fillId="0" borderId="0" xfId="1" applyFont="1" applyFill="1"/>
    <xf numFmtId="16" fontId="2" fillId="0" borderId="0" xfId="1" applyNumberFormat="1" applyFill="1"/>
    <xf numFmtId="0" fontId="6" fillId="0" borderId="0" xfId="1" applyFont="1" applyFill="1"/>
    <xf numFmtId="16" fontId="6" fillId="0" borderId="0" xfId="1" applyNumberFormat="1" applyFont="1" applyFill="1"/>
    <xf numFmtId="0" fontId="7" fillId="0" borderId="0" xfId="1" applyFont="1" applyFill="1"/>
    <xf numFmtId="2" fontId="7" fillId="0" borderId="7" xfId="1" applyNumberFormat="1" applyFont="1" applyBorder="1"/>
    <xf numFmtId="2" fontId="2" fillId="0" borderId="0" xfId="1" applyNumberFormat="1"/>
    <xf numFmtId="164" fontId="2" fillId="0" borderId="0" xfId="1" applyNumberFormat="1"/>
    <xf numFmtId="0" fontId="0" fillId="0" borderId="0" xfId="0" applyFill="1"/>
    <xf numFmtId="0" fontId="2" fillId="0" borderId="0" xfId="1" applyFont="1"/>
    <xf numFmtId="0" fontId="7" fillId="0" borderId="7" xfId="1" applyFont="1" applyFill="1" applyBorder="1"/>
    <xf numFmtId="0" fontId="1" fillId="0" borderId="0" xfId="1" applyFont="1"/>
    <xf numFmtId="164" fontId="2" fillId="0" borderId="8" xfId="2" applyNumberFormat="1" applyFont="1" applyBorder="1"/>
    <xf numFmtId="164" fontId="2" fillId="0" borderId="8" xfId="2" applyNumberFormat="1" applyFont="1" applyFill="1" applyBorder="1"/>
    <xf numFmtId="164" fontId="2" fillId="0" borderId="10" xfId="2" applyNumberFormat="1" applyFont="1" applyBorder="1"/>
    <xf numFmtId="164" fontId="2" fillId="0" borderId="10" xfId="1" applyNumberFormat="1" applyFont="1" applyBorder="1"/>
    <xf numFmtId="164" fontId="2" fillId="0" borderId="10" xfId="1" applyNumberFormat="1" applyFont="1" applyFill="1" applyBorder="1"/>
    <xf numFmtId="0" fontId="2" fillId="0" borderId="7" xfId="1" applyFont="1" applyBorder="1"/>
    <xf numFmtId="0" fontId="3" fillId="0" borderId="8" xfId="1" applyFont="1" applyBorder="1"/>
    <xf numFmtId="0" fontId="5" fillId="0" borderId="8" xfId="1" applyFont="1" applyBorder="1"/>
    <xf numFmtId="165" fontId="5" fillId="0" borderId="10" xfId="1" applyNumberFormat="1" applyFont="1" applyBorder="1"/>
    <xf numFmtId="164" fontId="7" fillId="0" borderId="7" xfId="1" applyNumberFormat="1" applyFont="1" applyBorder="1"/>
    <xf numFmtId="164" fontId="2" fillId="0" borderId="0" xfId="1" applyNumberFormat="1" applyFont="1"/>
    <xf numFmtId="0" fontId="1" fillId="0" borderId="0" xfId="1" applyFont="1" applyFill="1"/>
    <xf numFmtId="16" fontId="1" fillId="0" borderId="0" xfId="1" applyNumberFormat="1" applyFont="1" applyFill="1"/>
    <xf numFmtId="0" fontId="9" fillId="0" borderId="0" xfId="1" applyFont="1" applyFill="1"/>
    <xf numFmtId="16" fontId="9" fillId="0" borderId="0" xfId="1" applyNumberFormat="1" applyFont="1" applyFill="1"/>
    <xf numFmtId="0" fontId="8" fillId="0" borderId="0" xfId="1" applyFont="1" applyFill="1"/>
    <xf numFmtId="0" fontId="2" fillId="0" borderId="2" xfId="1" applyFont="1" applyBorder="1"/>
    <xf numFmtId="0" fontId="7" fillId="0" borderId="3" xfId="1" applyFont="1" applyBorder="1"/>
    <xf numFmtId="164" fontId="2" fillId="0" borderId="3" xfId="1" applyNumberFormat="1" applyFont="1" applyBorder="1"/>
    <xf numFmtId="164" fontId="2" fillId="0" borderId="4" xfId="1" applyNumberFormat="1" applyFont="1" applyBorder="1"/>
    <xf numFmtId="164" fontId="7" fillId="0" borderId="3" xfId="1" applyNumberFormat="1" applyFont="1" applyBorder="1"/>
    <xf numFmtId="164" fontId="2" fillId="0" borderId="5" xfId="1" applyNumberFormat="1" applyFont="1" applyBorder="1"/>
    <xf numFmtId="164" fontId="2" fillId="0" borderId="6" xfId="1" applyNumberFormat="1" applyFont="1" applyBorder="1"/>
    <xf numFmtId="2" fontId="2" fillId="0" borderId="4" xfId="1" applyNumberFormat="1" applyFont="1" applyBorder="1"/>
    <xf numFmtId="164" fontId="2" fillId="0" borderId="10" xfId="2" applyNumberFormat="1" applyFont="1" applyFill="1" applyBorder="1"/>
    <xf numFmtId="164" fontId="2" fillId="0" borderId="7" xfId="1" applyNumberFormat="1" applyFont="1" applyBorder="1"/>
    <xf numFmtId="164" fontId="2" fillId="0" borderId="0" xfId="2" applyNumberFormat="1" applyFont="1"/>
    <xf numFmtId="164" fontId="2" fillId="0" borderId="0" xfId="2" quotePrefix="1" applyNumberFormat="1" applyFont="1"/>
    <xf numFmtId="164" fontId="2" fillId="0" borderId="0" xfId="2" applyNumberFormat="1" applyFont="1" applyFill="1"/>
    <xf numFmtId="165" fontId="2" fillId="0" borderId="10" xfId="1" applyNumberFormat="1" applyFont="1" applyBorder="1"/>
    <xf numFmtId="165" fontId="7" fillId="0" borderId="10" xfId="1" applyNumberFormat="1" applyFont="1" applyBorder="1"/>
    <xf numFmtId="165" fontId="2" fillId="0" borderId="9" xfId="1" applyNumberFormat="1" applyFont="1" applyBorder="1"/>
    <xf numFmtId="165" fontId="7" fillId="0" borderId="3" xfId="1" applyNumberFormat="1" applyFont="1" applyBorder="1"/>
    <xf numFmtId="165" fontId="2" fillId="0" borderId="4" xfId="1" applyNumberFormat="1" applyFont="1" applyBorder="1"/>
    <xf numFmtId="165" fontId="2" fillId="0" borderId="5" xfId="1" applyNumberFormat="1" applyFont="1" applyBorder="1"/>
    <xf numFmtId="165" fontId="2" fillId="0" borderId="6" xfId="1" applyNumberFormat="1" applyFont="1" applyBorder="1"/>
    <xf numFmtId="2" fontId="2" fillId="0" borderId="8" xfId="2" applyNumberFormat="1" applyFont="1" applyFill="1" applyBorder="1"/>
    <xf numFmtId="2" fontId="2" fillId="0" borderId="10" xfId="2" applyNumberFormat="1" applyFont="1" applyFill="1" applyBorder="1"/>
    <xf numFmtId="2" fontId="2" fillId="0" borderId="10" xfId="1" applyNumberFormat="1" applyFont="1" applyBorder="1"/>
    <xf numFmtId="0" fontId="2" fillId="0" borderId="3" xfId="1" applyFont="1" applyBorder="1"/>
    <xf numFmtId="0" fontId="2" fillId="0" borderId="4" xfId="1" applyFont="1" applyBorder="1"/>
    <xf numFmtId="0" fontId="2" fillId="0" borderId="5" xfId="1" applyFont="1" applyBorder="1"/>
    <xf numFmtId="0" fontId="2" fillId="0" borderId="6" xfId="1" applyFont="1" applyBorder="1"/>
    <xf numFmtId="0" fontId="2" fillId="0" borderId="4" xfId="2" applyFont="1" applyBorder="1"/>
    <xf numFmtId="0" fontId="2" fillId="0" borderId="6" xfId="2" applyFont="1" applyBorder="1"/>
    <xf numFmtId="2" fontId="2" fillId="0" borderId="2" xfId="2" applyNumberFormat="1" applyFont="1" applyBorder="1"/>
    <xf numFmtId="2" fontId="2" fillId="0" borderId="4" xfId="2" applyNumberFormat="1" applyFont="1" applyBorder="1"/>
    <xf numFmtId="0" fontId="2" fillId="0" borderId="10" xfId="2" applyFont="1" applyBorder="1"/>
    <xf numFmtId="0" fontId="2" fillId="0" borderId="9" xfId="2" applyFont="1" applyBorder="1"/>
    <xf numFmtId="0" fontId="7" fillId="0" borderId="8" xfId="1" applyFont="1" applyBorder="1"/>
    <xf numFmtId="2" fontId="7" fillId="0" borderId="10" xfId="1" applyNumberFormat="1" applyFont="1" applyBorder="1"/>
    <xf numFmtId="164" fontId="2" fillId="0" borderId="9" xfId="1" applyNumberFormat="1" applyFont="1" applyBorder="1"/>
    <xf numFmtId="2" fontId="5" fillId="0" borderId="10" xfId="1" applyNumberFormat="1" applyFont="1" applyBorder="1"/>
    <xf numFmtId="164" fontId="7" fillId="0" borderId="10" xfId="1" applyNumberFormat="1" applyFont="1" applyBorder="1"/>
    <xf numFmtId="164" fontId="5" fillId="0" borderId="10" xfId="1" applyNumberFormat="1" applyFont="1" applyBorder="1"/>
    <xf numFmtId="0" fontId="3" fillId="0" borderId="10" xfId="1" applyFont="1" applyBorder="1"/>
    <xf numFmtId="0" fontId="5" fillId="0" borderId="10" xfId="1" applyFont="1" applyBorder="1"/>
    <xf numFmtId="0" fontId="4" fillId="0" borderId="11" xfId="1" applyFont="1" applyBorder="1"/>
    <xf numFmtId="0" fontId="2" fillId="0" borderId="12" xfId="1" applyBorder="1"/>
    <xf numFmtId="0" fontId="2" fillId="0" borderId="13" xfId="1" applyBorder="1"/>
    <xf numFmtId="2" fontId="2" fillId="0" borderId="9" xfId="1" applyNumberFormat="1" applyFont="1" applyBorder="1"/>
    <xf numFmtId="0" fontId="10" fillId="0" borderId="0" xfId="1" applyFont="1"/>
    <xf numFmtId="164" fontId="11" fillId="0" borderId="0" xfId="1" applyNumberFormat="1" applyFont="1" applyFill="1"/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b="0">
                <a:latin typeface="Arial"/>
                <a:cs typeface="Arial"/>
              </a:defRPr>
            </a:pPr>
            <a:r>
              <a:rPr lang="en-US" b="0">
                <a:latin typeface="Arial"/>
                <a:cs typeface="Arial"/>
              </a:rPr>
              <a:t>Rise Time</a:t>
            </a:r>
          </a:p>
        </c:rich>
      </c:tx>
      <c:layout>
        <c:manualLayout>
          <c:xMode val="edge"/>
          <c:yMode val="edge"/>
          <c:x val="0.35775599509105699"/>
          <c:y val="2.99640431482221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1"/>
            <c:invertIfNegative val="0"/>
            <c:bubble3D val="0"/>
            <c:spPr>
              <a:solidFill>
                <a:srgbClr val="FF0000"/>
              </a:solidFill>
            </c:spPr>
          </c:dPt>
          <c:errBars>
            <c:errBarType val="plus"/>
            <c:errValType val="cust"/>
            <c:noEndCap val="0"/>
            <c:plus>
              <c:numRef>
                <c:f>'Fig 5B, rise'!$F$5:$G$5</c:f>
                <c:numCache>
                  <c:formatCode>General</c:formatCode>
                  <c:ptCount val="2"/>
                  <c:pt idx="0">
                    <c:v>3.9698822750527142E-2</c:v>
                  </c:pt>
                  <c:pt idx="1">
                    <c:v>3.2711366253075573E-2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'Fig 5B, rise'!$F$2:$G$2</c:f>
              <c:strCache>
                <c:ptCount val="2"/>
                <c:pt idx="0">
                  <c:v>Control</c:v>
                </c:pt>
                <c:pt idx="1">
                  <c:v>Anisomycin</c:v>
                </c:pt>
              </c:strCache>
            </c:strRef>
          </c:cat>
          <c:val>
            <c:numRef>
              <c:f>'Fig 5B, rise'!$F$3:$G$3</c:f>
              <c:numCache>
                <c:formatCode>0.00</c:formatCode>
                <c:ptCount val="2"/>
                <c:pt idx="0">
                  <c:v>0.73258333333333336</c:v>
                </c:pt>
                <c:pt idx="1">
                  <c:v>0.69062500000000004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1158136"/>
        <c:axId val="521155000"/>
      </c:barChart>
      <c:catAx>
        <c:axId val="5211581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200" baseline="0">
                <a:latin typeface="Arial"/>
              </a:defRPr>
            </a:pPr>
            <a:endParaRPr lang="en-US"/>
          </a:p>
        </c:txPr>
        <c:crossAx val="521155000"/>
        <c:crosses val="autoZero"/>
        <c:auto val="1"/>
        <c:lblAlgn val="ctr"/>
        <c:lblOffset val="100"/>
        <c:noMultiLvlLbl val="0"/>
      </c:catAx>
      <c:valAx>
        <c:axId val="521155000"/>
        <c:scaling>
          <c:orientation val="minMax"/>
          <c:max val="1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200" b="0">
                    <a:latin typeface="Arial"/>
                    <a:cs typeface="Arial"/>
                  </a:defRPr>
                </a:pPr>
                <a:r>
                  <a:rPr lang="en-US" sz="1200" b="0">
                    <a:latin typeface="Arial"/>
                    <a:cs typeface="Arial"/>
                  </a:rPr>
                  <a:t>EPSC Rise Time (msec)</a:t>
                </a:r>
              </a:p>
            </c:rich>
          </c:tx>
          <c:layout>
            <c:manualLayout>
              <c:xMode val="edge"/>
              <c:yMode val="edge"/>
              <c:x val="3.31816458096321E-2"/>
              <c:y val="0.29958800096052701"/>
            </c:manualLayout>
          </c:layout>
          <c:overlay val="0"/>
        </c:title>
        <c:numFmt formatCode="0.00" sourceLinked="1"/>
        <c:majorTickMark val="out"/>
        <c:minorTickMark val="out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100" baseline="0">
                <a:latin typeface="Arial"/>
              </a:defRPr>
            </a:pPr>
            <a:endParaRPr lang="en-US"/>
          </a:p>
        </c:txPr>
        <c:crossAx val="521158136"/>
        <c:crosses val="autoZero"/>
        <c:crossBetween val="between"/>
        <c:majorUnit val="0.25"/>
        <c:minorUnit val="0.05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b="0">
                <a:latin typeface="Arial"/>
                <a:cs typeface="Arial"/>
              </a:defRPr>
            </a:pPr>
            <a:r>
              <a:rPr lang="en-US" b="0">
                <a:latin typeface="Arial"/>
                <a:cs typeface="Arial"/>
              </a:rPr>
              <a:t>Decay Time</a:t>
            </a:r>
          </a:p>
        </c:rich>
      </c:tx>
      <c:layout>
        <c:manualLayout>
          <c:xMode val="edge"/>
          <c:yMode val="edge"/>
          <c:x val="0.32320080083846198"/>
          <c:y val="4.676643506146450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1"/>
            <c:invertIfNegative val="0"/>
            <c:bubble3D val="0"/>
            <c:spPr>
              <a:solidFill>
                <a:srgbClr val="FF0000"/>
              </a:solidFill>
            </c:spPr>
          </c:dPt>
          <c:errBars>
            <c:errBarType val="plus"/>
            <c:errValType val="cust"/>
            <c:noEndCap val="0"/>
            <c:plus>
              <c:numRef>
                <c:f>'Fig 5C, decay'!$F$6:$G$6</c:f>
                <c:numCache>
                  <c:formatCode>General</c:formatCode>
                  <c:ptCount val="2"/>
                  <c:pt idx="0">
                    <c:v>6.2861608236852107E-2</c:v>
                  </c:pt>
                  <c:pt idx="1">
                    <c:v>5.2686610312773059E-2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'Fig 5C, decay'!$F$3:$G$3</c:f>
              <c:strCache>
                <c:ptCount val="2"/>
                <c:pt idx="0">
                  <c:v>Control</c:v>
                </c:pt>
                <c:pt idx="1">
                  <c:v>Anisomycin</c:v>
                </c:pt>
              </c:strCache>
            </c:strRef>
          </c:cat>
          <c:val>
            <c:numRef>
              <c:f>'Fig 5C, decay'!$F$4:$G$4</c:f>
              <c:numCache>
                <c:formatCode>0.000</c:formatCode>
                <c:ptCount val="2"/>
                <c:pt idx="0">
                  <c:v>0.88888888888888884</c:v>
                </c:pt>
                <c:pt idx="1">
                  <c:v>0.76406249999999998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1156568"/>
        <c:axId val="521156960"/>
      </c:barChart>
      <c:catAx>
        <c:axId val="5211565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200" baseline="0">
                <a:latin typeface="Arial"/>
              </a:defRPr>
            </a:pPr>
            <a:endParaRPr lang="en-US"/>
          </a:p>
        </c:txPr>
        <c:crossAx val="521156960"/>
        <c:crosses val="autoZero"/>
        <c:auto val="1"/>
        <c:lblAlgn val="ctr"/>
        <c:lblOffset val="100"/>
        <c:noMultiLvlLbl val="0"/>
      </c:catAx>
      <c:valAx>
        <c:axId val="521156960"/>
        <c:scaling>
          <c:orientation val="minMax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200" b="0">
                    <a:latin typeface="Arial"/>
                    <a:cs typeface="Arial"/>
                  </a:defRPr>
                </a:pPr>
                <a:r>
                  <a:rPr lang="en-US" sz="1200" b="0">
                    <a:latin typeface="Arial"/>
                    <a:cs typeface="Arial"/>
                  </a:rPr>
                  <a:t>EPSC Decay Time (msec)</a:t>
                </a:r>
              </a:p>
            </c:rich>
          </c:tx>
          <c:layout>
            <c:manualLayout>
              <c:xMode val="edge"/>
              <c:yMode val="edge"/>
              <c:x val="3.31816458096321E-2"/>
              <c:y val="0.26432057681058202"/>
            </c:manualLayout>
          </c:layout>
          <c:overlay val="0"/>
        </c:title>
        <c:numFmt formatCode="0.00" sourceLinked="0"/>
        <c:majorTickMark val="out"/>
        <c:minorTickMark val="out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100" baseline="0">
                <a:latin typeface="Arial"/>
              </a:defRPr>
            </a:pPr>
            <a:endParaRPr lang="en-US"/>
          </a:p>
        </c:txPr>
        <c:crossAx val="521156568"/>
        <c:crosses val="autoZero"/>
        <c:crossBetween val="between"/>
        <c:majorUnit val="0.25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b="0">
                <a:latin typeface="Arial"/>
                <a:cs typeface="Arial"/>
              </a:defRPr>
            </a:pPr>
            <a:r>
              <a:rPr lang="en-US" b="0">
                <a:latin typeface="Arial"/>
                <a:cs typeface="Arial"/>
              </a:rPr>
              <a:t>Latency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1"/>
            <c:invertIfNegative val="0"/>
            <c:bubble3D val="0"/>
            <c:spPr>
              <a:solidFill>
                <a:srgbClr val="FF0000"/>
              </a:solidFill>
            </c:spPr>
          </c:dPt>
          <c:errBars>
            <c:errBarType val="plus"/>
            <c:errValType val="cust"/>
            <c:noEndCap val="0"/>
            <c:plus>
              <c:numRef>
                <c:f>'Fig 5D, latency'!$F$6:$G$6</c:f>
                <c:numCache>
                  <c:formatCode>General</c:formatCode>
                  <c:ptCount val="2"/>
                  <c:pt idx="0">
                    <c:v>0.11123474024897718</c:v>
                  </c:pt>
                  <c:pt idx="1">
                    <c:v>0.14997093282362517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'Fig 5D, latency'!$F$3:$G$3</c:f>
              <c:strCache>
                <c:ptCount val="2"/>
                <c:pt idx="0">
                  <c:v>Control</c:v>
                </c:pt>
                <c:pt idx="1">
                  <c:v>Anisomycin</c:v>
                </c:pt>
              </c:strCache>
            </c:strRef>
          </c:cat>
          <c:val>
            <c:numRef>
              <c:f>'Fig 5D, latency'!$F$4:$G$4</c:f>
              <c:numCache>
                <c:formatCode>0.00</c:formatCode>
                <c:ptCount val="2"/>
                <c:pt idx="0">
                  <c:v>2.034722222222197</c:v>
                </c:pt>
                <c:pt idx="1">
                  <c:v>1.9140625000001563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1157352"/>
        <c:axId val="521151472"/>
      </c:barChart>
      <c:catAx>
        <c:axId val="52115735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521151472"/>
        <c:crosses val="autoZero"/>
        <c:auto val="1"/>
        <c:lblAlgn val="ctr"/>
        <c:lblOffset val="100"/>
        <c:noMultiLvlLbl val="0"/>
      </c:catAx>
      <c:valAx>
        <c:axId val="521151472"/>
        <c:scaling>
          <c:orientation val="minMax"/>
          <c:max val="2.5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200" b="0">
                    <a:latin typeface="Arial"/>
                    <a:cs typeface="Arial"/>
                  </a:defRPr>
                </a:pPr>
                <a:r>
                  <a:rPr lang="en-US" sz="1200" b="0">
                    <a:latin typeface="Arial"/>
                    <a:cs typeface="Arial"/>
                  </a:rPr>
                  <a:t>EPSC Latency (msec)</a:t>
                </a:r>
              </a:p>
            </c:rich>
          </c:tx>
          <c:layout>
            <c:manualLayout>
              <c:xMode val="edge"/>
              <c:yMode val="edge"/>
              <c:x val="3.7921880925293902E-2"/>
              <c:y val="0.30110595856069799"/>
            </c:manualLayout>
          </c:layout>
          <c:overlay val="0"/>
        </c:title>
        <c:numFmt formatCode="0.0" sourceLinked="0"/>
        <c:majorTickMark val="out"/>
        <c:minorTickMark val="out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100" baseline="0">
                <a:latin typeface="Arial"/>
              </a:defRPr>
            </a:pPr>
            <a:endParaRPr lang="en-US"/>
          </a:p>
        </c:txPr>
        <c:crossAx val="521157352"/>
        <c:crosses val="autoZero"/>
        <c:crossBetween val="between"/>
        <c:majorUnit val="0.5"/>
        <c:minorUnit val="0.25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b="0">
                <a:latin typeface="Arial"/>
                <a:cs typeface="Arial"/>
              </a:defRPr>
            </a:pPr>
            <a:r>
              <a:rPr lang="en-US" b="0">
                <a:latin typeface="Arial"/>
                <a:cs typeface="Arial"/>
              </a:rPr>
              <a:t>Amplitude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1"/>
            <c:invertIfNegative val="0"/>
            <c:bubble3D val="0"/>
            <c:spPr>
              <a:solidFill>
                <a:srgbClr val="FF0000"/>
              </a:solidFill>
            </c:spPr>
          </c:dPt>
          <c:errBars>
            <c:errBarType val="plus"/>
            <c:errValType val="cust"/>
            <c:noEndCap val="0"/>
            <c:plus>
              <c:numRef>
                <c:f>'Fig 5E, Amps'!$F$6:$G$6</c:f>
                <c:numCache>
                  <c:formatCode>General</c:formatCode>
                  <c:ptCount val="2"/>
                  <c:pt idx="0">
                    <c:v>0.41323762535096475</c:v>
                  </c:pt>
                  <c:pt idx="1">
                    <c:v>0.63575237674317597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'Fig 5E, Amps'!$F$3:$G$3</c:f>
              <c:strCache>
                <c:ptCount val="2"/>
                <c:pt idx="0">
                  <c:v>Control</c:v>
                </c:pt>
                <c:pt idx="1">
                  <c:v>Anisomycin</c:v>
                </c:pt>
              </c:strCache>
            </c:strRef>
          </c:cat>
          <c:val>
            <c:numRef>
              <c:f>'Fig 5E, Amps'!$F$4:$G$4</c:f>
              <c:numCache>
                <c:formatCode>0.0000</c:formatCode>
                <c:ptCount val="2"/>
                <c:pt idx="0">
                  <c:v>6.2137674374999996</c:v>
                </c:pt>
                <c:pt idx="1">
                  <c:v>4.0489219062500004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1152256"/>
        <c:axId val="521153432"/>
      </c:barChart>
      <c:catAx>
        <c:axId val="5211522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200" baseline="0">
                <a:latin typeface="Arial"/>
              </a:defRPr>
            </a:pPr>
            <a:endParaRPr lang="en-US"/>
          </a:p>
        </c:txPr>
        <c:crossAx val="521153432"/>
        <c:crosses val="autoZero"/>
        <c:auto val="1"/>
        <c:lblAlgn val="ctr"/>
        <c:lblOffset val="100"/>
        <c:noMultiLvlLbl val="0"/>
      </c:catAx>
      <c:valAx>
        <c:axId val="521153432"/>
        <c:scaling>
          <c:orientation val="minMax"/>
          <c:max val="8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200" b="0">
                    <a:latin typeface="Arial"/>
                    <a:cs typeface="Arial"/>
                  </a:defRPr>
                </a:pPr>
                <a:r>
                  <a:rPr lang="en-US" sz="1200" b="0">
                    <a:latin typeface="Arial"/>
                    <a:cs typeface="Arial"/>
                  </a:rPr>
                  <a:t>EPSC Amplitude (nA)</a:t>
                </a:r>
              </a:p>
            </c:rich>
          </c:tx>
          <c:layout>
            <c:manualLayout>
              <c:xMode val="edge"/>
              <c:yMode val="edge"/>
              <c:x val="2.8441410693970399E-2"/>
              <c:y val="0.31865402417918098"/>
            </c:manualLayout>
          </c:layout>
          <c:overlay val="0"/>
        </c:title>
        <c:numFmt formatCode="0" sourceLinked="0"/>
        <c:majorTickMark val="out"/>
        <c:minorTickMark val="out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100" baseline="0">
                <a:latin typeface="Arial"/>
              </a:defRPr>
            </a:pPr>
            <a:endParaRPr lang="en-US"/>
          </a:p>
        </c:txPr>
        <c:crossAx val="521152256"/>
        <c:crosses val="autoZero"/>
        <c:crossBetween val="between"/>
        <c:majorUnit val="1"/>
        <c:minorUnit val="0.5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1"/>
            <c:invertIfNegative val="0"/>
            <c:bubble3D val="0"/>
            <c:spPr>
              <a:solidFill>
                <a:srgbClr val="FF0000"/>
              </a:solidFill>
            </c:spPr>
          </c:dPt>
          <c:errBars>
            <c:errBarType val="plus"/>
            <c:errValType val="cust"/>
            <c:noEndCap val="0"/>
            <c:plus>
              <c:numRef>
                <c:f>'Fig 5F, Area'!$F$6:$G$6</c:f>
                <c:numCache>
                  <c:formatCode>General</c:formatCode>
                  <c:ptCount val="2"/>
                  <c:pt idx="0">
                    <c:v>0.54549655774573957</c:v>
                  </c:pt>
                  <c:pt idx="1">
                    <c:v>0.94136273690931238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'Fig 5F, Area'!$F$3:$G$3</c:f>
              <c:strCache>
                <c:ptCount val="2"/>
                <c:pt idx="0">
                  <c:v>Control</c:v>
                </c:pt>
                <c:pt idx="1">
                  <c:v>Anisomycin</c:v>
                </c:pt>
              </c:strCache>
            </c:strRef>
          </c:cat>
          <c:val>
            <c:numRef>
              <c:f>'Fig 5F, Area'!$F$4:$G$4</c:f>
              <c:numCache>
                <c:formatCode>0.000</c:formatCode>
                <c:ptCount val="2"/>
                <c:pt idx="0">
                  <c:v>6.7543093750000001</c:v>
                </c:pt>
                <c:pt idx="1">
                  <c:v>4.2550328125000005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9917008"/>
        <c:axId val="519917400"/>
      </c:barChart>
      <c:catAx>
        <c:axId val="5199170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Arial"/>
                <a:cs typeface="Arial"/>
              </a:defRPr>
            </a:pPr>
            <a:endParaRPr lang="en-US"/>
          </a:p>
        </c:txPr>
        <c:crossAx val="519917400"/>
        <c:crosses val="autoZero"/>
        <c:auto val="1"/>
        <c:lblAlgn val="ctr"/>
        <c:lblOffset val="100"/>
        <c:noMultiLvlLbl val="0"/>
      </c:catAx>
      <c:valAx>
        <c:axId val="5199174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 b="0">
                    <a:latin typeface="Arial"/>
                    <a:cs typeface="Arial"/>
                  </a:defRPr>
                </a:pPr>
                <a:r>
                  <a:rPr lang="en-US" sz="1200" b="0">
                    <a:latin typeface="Arial"/>
                    <a:cs typeface="Arial"/>
                  </a:rPr>
                  <a:t>EPSC Area (nA*msec)</a:t>
                </a:r>
              </a:p>
            </c:rich>
          </c:tx>
          <c:layout>
            <c:manualLayout>
              <c:xMode val="edge"/>
              <c:yMode val="edge"/>
              <c:x val="1.8960940462646899E-2"/>
              <c:y val="0.26730636424684201"/>
            </c:manualLayout>
          </c:layout>
          <c:overlay val="0"/>
        </c:title>
        <c:numFmt formatCode="0" sourceLinked="0"/>
        <c:majorTickMark val="out"/>
        <c:minorTickMark val="out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100" baseline="0">
                <a:latin typeface="Arial"/>
              </a:defRPr>
            </a:pPr>
            <a:endParaRPr lang="en-US"/>
          </a:p>
        </c:txPr>
        <c:crossAx val="519917008"/>
        <c:crosses val="autoZero"/>
        <c:crossBetween val="between"/>
        <c:minorUnit val="0.5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247650</xdr:colOff>
      <xdr:row>0</xdr:row>
      <xdr:rowOff>120650</xdr:rowOff>
    </xdr:from>
    <xdr:to>
      <xdr:col>10</xdr:col>
      <xdr:colOff>450342</xdr:colOff>
      <xdr:row>20</xdr:row>
      <xdr:rowOff>99822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241300</xdr:colOff>
      <xdr:row>0</xdr:row>
      <xdr:rowOff>19050</xdr:rowOff>
    </xdr:from>
    <xdr:to>
      <xdr:col>11</xdr:col>
      <xdr:colOff>443992</xdr:colOff>
      <xdr:row>19</xdr:row>
      <xdr:rowOff>179197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260350</xdr:colOff>
      <xdr:row>0</xdr:row>
      <xdr:rowOff>82550</xdr:rowOff>
    </xdr:from>
    <xdr:to>
      <xdr:col>10</xdr:col>
      <xdr:colOff>463042</xdr:colOff>
      <xdr:row>20</xdr:row>
      <xdr:rowOff>39878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577850</xdr:colOff>
      <xdr:row>0</xdr:row>
      <xdr:rowOff>171450</xdr:rowOff>
    </xdr:from>
    <xdr:to>
      <xdr:col>10</xdr:col>
      <xdr:colOff>780542</xdr:colOff>
      <xdr:row>20</xdr:row>
      <xdr:rowOff>137922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400050</xdr:colOff>
      <xdr:row>1</xdr:row>
      <xdr:rowOff>57150</xdr:rowOff>
    </xdr:from>
    <xdr:to>
      <xdr:col>10</xdr:col>
      <xdr:colOff>602742</xdr:colOff>
      <xdr:row>20</xdr:row>
      <xdr:rowOff>201422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zoomScale="60" zoomScaleNormal="60" workbookViewId="0">
      <selection activeCell="C18" sqref="C18"/>
    </sheetView>
  </sheetViews>
  <sheetFormatPr defaultColWidth="12.33203125" defaultRowHeight="15.6"/>
  <cols>
    <col min="1" max="16384" width="12.33203125" style="2"/>
  </cols>
  <sheetData>
    <row r="1" spans="1:13" ht="16.2" thickBot="1">
      <c r="A1" s="9" t="s">
        <v>4</v>
      </c>
      <c r="B1" s="10"/>
      <c r="F1" s="3" t="s">
        <v>5</v>
      </c>
      <c r="G1" s="39"/>
    </row>
    <row r="2" spans="1:13" ht="16.2" thickBot="1">
      <c r="A2" s="9" t="s">
        <v>11</v>
      </c>
      <c r="B2" s="9" t="s">
        <v>12</v>
      </c>
      <c r="C2" s="1" t="s">
        <v>13</v>
      </c>
      <c r="D2" s="6" t="s">
        <v>14</v>
      </c>
      <c r="F2" s="72" t="s">
        <v>13</v>
      </c>
      <c r="G2" s="30" t="s">
        <v>14</v>
      </c>
    </row>
    <row r="3" spans="1:13">
      <c r="A3" s="11" t="s">
        <v>15</v>
      </c>
      <c r="B3" s="12">
        <v>42823</v>
      </c>
      <c r="C3" s="23">
        <v>0.83750000000000002</v>
      </c>
      <c r="D3" s="23">
        <v>0.8</v>
      </c>
      <c r="E3" s="17"/>
      <c r="F3" s="61">
        <f>C12</f>
        <v>0.73258333333333336</v>
      </c>
      <c r="G3" s="61">
        <f>D12</f>
        <v>0.69062500000000004</v>
      </c>
    </row>
    <row r="4" spans="1:13">
      <c r="A4" s="10" t="s">
        <v>16</v>
      </c>
      <c r="B4" s="12">
        <v>42831</v>
      </c>
      <c r="C4" s="25">
        <v>0.6</v>
      </c>
      <c r="D4" s="25">
        <v>0.53750000000000009</v>
      </c>
      <c r="E4" s="17"/>
      <c r="F4" s="73" t="s">
        <v>20</v>
      </c>
      <c r="G4" s="75" t="s">
        <v>20</v>
      </c>
    </row>
    <row r="5" spans="1:13" ht="16.2" thickBot="1">
      <c r="A5" s="10" t="s">
        <v>17</v>
      </c>
      <c r="B5" s="12">
        <v>42842</v>
      </c>
      <c r="C5" s="25">
        <v>0.75</v>
      </c>
      <c r="D5" s="25">
        <v>0.7</v>
      </c>
      <c r="E5" s="17"/>
      <c r="F5" s="74">
        <f>C14</f>
        <v>3.9698822750527142E-2</v>
      </c>
      <c r="G5" s="74">
        <f>D14</f>
        <v>3.2711366253075573E-2</v>
      </c>
    </row>
    <row r="6" spans="1:13">
      <c r="A6" s="10" t="s">
        <v>18</v>
      </c>
      <c r="B6" s="12">
        <v>42850</v>
      </c>
      <c r="C6" s="25">
        <v>0.68749999999999989</v>
      </c>
      <c r="D6" s="47">
        <v>0.75</v>
      </c>
      <c r="E6" s="17"/>
      <c r="F6" s="41"/>
      <c r="G6" s="42"/>
    </row>
    <row r="7" spans="1:13">
      <c r="A7" s="10" t="s">
        <v>21</v>
      </c>
      <c r="B7" s="12">
        <v>42871</v>
      </c>
      <c r="C7" s="25">
        <v>0.78750000000000009</v>
      </c>
      <c r="D7" s="25">
        <v>0.8</v>
      </c>
      <c r="E7" s="17"/>
      <c r="F7" s="41"/>
      <c r="G7" s="42"/>
    </row>
    <row r="8" spans="1:13">
      <c r="A8" s="10" t="s">
        <v>21</v>
      </c>
      <c r="B8" s="12">
        <v>42871</v>
      </c>
      <c r="C8" s="25">
        <v>0.97499999999999998</v>
      </c>
      <c r="D8" s="26" t="s">
        <v>19</v>
      </c>
      <c r="E8" s="17"/>
      <c r="F8" s="43" t="s">
        <v>22</v>
      </c>
      <c r="G8" s="42"/>
    </row>
    <row r="9" spans="1:13" ht="16.2" thickBot="1">
      <c r="A9" s="10" t="s">
        <v>18</v>
      </c>
      <c r="B9" s="12">
        <v>42873</v>
      </c>
      <c r="C9" s="25">
        <v>0.63749999999999996</v>
      </c>
      <c r="D9" s="25">
        <v>0.61250000000000004</v>
      </c>
      <c r="E9" s="17"/>
      <c r="F9" s="44">
        <f>TTEST(C3:C11,D3:D11,2,2)</f>
        <v>0.43443856281918236</v>
      </c>
      <c r="G9" s="45"/>
    </row>
    <row r="10" spans="1:13">
      <c r="A10" s="10" t="s">
        <v>15</v>
      </c>
      <c r="B10" s="12">
        <v>42880</v>
      </c>
      <c r="C10" s="25">
        <v>0.63750000000000007</v>
      </c>
      <c r="D10" s="25">
        <v>0.63749999999999996</v>
      </c>
      <c r="E10" s="17"/>
      <c r="F10" s="17"/>
      <c r="G10" s="17"/>
    </row>
    <row r="11" spans="1:13" ht="16.2" thickBot="1">
      <c r="A11" s="13" t="s">
        <v>15</v>
      </c>
      <c r="B11" s="14">
        <v>42880</v>
      </c>
      <c r="C11" s="27">
        <v>0.68074999999999997</v>
      </c>
      <c r="D11" s="25">
        <v>0.6875</v>
      </c>
      <c r="E11" s="17"/>
      <c r="F11" s="17"/>
      <c r="G11" s="17"/>
    </row>
    <row r="12" spans="1:13" ht="16.2" thickBot="1">
      <c r="A12" s="10"/>
      <c r="B12" s="15" t="s">
        <v>23</v>
      </c>
      <c r="C12" s="16">
        <f>AVERAGE(C3:C11)</f>
        <v>0.73258333333333336</v>
      </c>
      <c r="D12" s="16">
        <f>AVERAGE(D3:D7,D9:D11)</f>
        <v>0.69062500000000004</v>
      </c>
      <c r="E12" s="17"/>
      <c r="F12" s="17"/>
      <c r="G12" s="17"/>
    </row>
    <row r="13" spans="1:13" ht="16.2" thickBot="1">
      <c r="A13" s="10"/>
      <c r="B13" s="11" t="s">
        <v>26</v>
      </c>
      <c r="C13" s="21">
        <f>COUNT(C3:C11)</f>
        <v>9</v>
      </c>
      <c r="D13" s="21">
        <f>COUNT(D3:D11)</f>
        <v>8</v>
      </c>
      <c r="E13" s="17"/>
      <c r="F13" s="17"/>
      <c r="G13" s="17"/>
    </row>
    <row r="14" spans="1:13" ht="16.2" thickBot="1">
      <c r="A14" s="10"/>
      <c r="B14" s="11" t="s">
        <v>27</v>
      </c>
      <c r="C14" s="33">
        <f>STDEV(C3:C11)/C13^0.5</f>
        <v>3.9698822750527142E-2</v>
      </c>
      <c r="D14" s="33">
        <f>STDEV(D3:D11)/D13^0.5</f>
        <v>3.2711366253075573E-2</v>
      </c>
      <c r="E14" s="17"/>
      <c r="F14" s="17"/>
      <c r="G14" s="17"/>
    </row>
    <row r="15" spans="1:13" ht="16.2" thickBot="1">
      <c r="A15" s="10"/>
      <c r="B15" s="15" t="s">
        <v>24</v>
      </c>
      <c r="C15" s="48">
        <f>TTEST(C3:C11,D3:D11,2,2)</f>
        <v>0.43443856281918236</v>
      </c>
      <c r="D15" s="33"/>
      <c r="E15" s="17"/>
      <c r="M15" s="84"/>
    </row>
    <row r="16" spans="1:13">
      <c r="A16" s="10"/>
      <c r="B16" s="10"/>
      <c r="E16" s="17"/>
    </row>
    <row r="17" spans="1:5">
      <c r="A17" s="10"/>
      <c r="C17" s="2">
        <v>0.96650000000000003</v>
      </c>
      <c r="E17" s="17"/>
    </row>
  </sheetData>
  <pageMargins left="0.75" right="0.75" top="1" bottom="1" header="0.5" footer="0.5"/>
  <pageSetup orientation="portrait" horizontalDpi="4294967292" verticalDpi="429496729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zoomScale="60" zoomScaleNormal="60" workbookViewId="0">
      <selection activeCell="C18" sqref="C18"/>
    </sheetView>
  </sheetViews>
  <sheetFormatPr defaultColWidth="12.33203125" defaultRowHeight="15.6"/>
  <cols>
    <col min="1" max="16384" width="12.33203125" style="2"/>
  </cols>
  <sheetData>
    <row r="1" spans="1:8" ht="16.2" thickBot="1">
      <c r="A1" s="1" t="s">
        <v>6</v>
      </c>
    </row>
    <row r="2" spans="1:8" ht="16.2" thickBot="1">
      <c r="A2" s="1" t="s">
        <v>11</v>
      </c>
      <c r="B2" s="1" t="s">
        <v>12</v>
      </c>
      <c r="C2" s="1" t="s">
        <v>13</v>
      </c>
      <c r="D2" s="6" t="s">
        <v>14</v>
      </c>
      <c r="F2" s="80" t="s">
        <v>7</v>
      </c>
      <c r="G2" s="81"/>
      <c r="H2" s="82"/>
    </row>
    <row r="3" spans="1:8">
      <c r="A3" s="11" t="s">
        <v>15</v>
      </c>
      <c r="B3" s="12">
        <v>42823</v>
      </c>
      <c r="C3" s="23">
        <v>0.85</v>
      </c>
      <c r="D3" s="24">
        <v>0.8125</v>
      </c>
      <c r="F3" s="78" t="s">
        <v>13</v>
      </c>
      <c r="G3" s="79" t="s">
        <v>14</v>
      </c>
    </row>
    <row r="4" spans="1:8">
      <c r="A4" s="10" t="s">
        <v>16</v>
      </c>
      <c r="B4" s="12">
        <v>42831</v>
      </c>
      <c r="C4" s="25">
        <v>0.67499999999999993</v>
      </c>
      <c r="D4" s="25">
        <v>0.48749999999999999</v>
      </c>
      <c r="F4" s="26">
        <f>C12</f>
        <v>0.88888888888888884</v>
      </c>
      <c r="G4" s="26">
        <f>D12</f>
        <v>0.76406249999999998</v>
      </c>
    </row>
    <row r="5" spans="1:8">
      <c r="A5" s="10" t="s">
        <v>17</v>
      </c>
      <c r="B5" s="12">
        <v>42842</v>
      </c>
      <c r="C5" s="25">
        <v>1.0750000000000002</v>
      </c>
      <c r="D5" s="25">
        <v>0.72499999999999998</v>
      </c>
      <c r="F5" s="76" t="s">
        <v>20</v>
      </c>
      <c r="G5" s="77" t="s">
        <v>20</v>
      </c>
    </row>
    <row r="6" spans="1:8" ht="16.2" thickBot="1">
      <c r="A6" s="10" t="s">
        <v>18</v>
      </c>
      <c r="B6" s="12">
        <v>42850</v>
      </c>
      <c r="C6" s="25">
        <v>0.98749999999999993</v>
      </c>
      <c r="D6" s="25">
        <v>0.96249999999999991</v>
      </c>
      <c r="F6" s="74">
        <f>C14</f>
        <v>6.2861608236852107E-2</v>
      </c>
      <c r="G6" s="74">
        <f>D14</f>
        <v>5.2686610312773059E-2</v>
      </c>
    </row>
    <row r="7" spans="1:8">
      <c r="A7" s="10" t="s">
        <v>21</v>
      </c>
      <c r="B7" s="12">
        <v>42871</v>
      </c>
      <c r="C7" s="25">
        <v>1.1000000000000001</v>
      </c>
      <c r="D7" s="25">
        <v>0.8</v>
      </c>
      <c r="F7" s="41"/>
      <c r="G7" s="42"/>
    </row>
    <row r="8" spans="1:8">
      <c r="A8" s="10" t="s">
        <v>21</v>
      </c>
      <c r="B8" s="12">
        <v>42871</v>
      </c>
      <c r="C8" s="25">
        <v>1.0874999999999999</v>
      </c>
      <c r="D8" s="26" t="s">
        <v>19</v>
      </c>
      <c r="F8" s="41"/>
      <c r="G8" s="42"/>
    </row>
    <row r="9" spans="1:8">
      <c r="A9" s="10" t="s">
        <v>18</v>
      </c>
      <c r="B9" s="12">
        <v>42873</v>
      </c>
      <c r="C9" s="25">
        <v>0.91250000000000009</v>
      </c>
      <c r="D9" s="25">
        <v>0.83750000000000002</v>
      </c>
      <c r="F9" s="43" t="s">
        <v>22</v>
      </c>
      <c r="G9" s="42"/>
    </row>
    <row r="10" spans="1:8" ht="16.2" thickBot="1">
      <c r="A10" s="10" t="s">
        <v>15</v>
      </c>
      <c r="B10" s="12">
        <v>42880</v>
      </c>
      <c r="C10" s="25">
        <v>0.66249999999999998</v>
      </c>
      <c r="D10" s="25">
        <v>0.625</v>
      </c>
      <c r="F10" s="44">
        <f>TTEST(C3:C11,D3:D11,2,2)</f>
        <v>0.15437159145264384</v>
      </c>
      <c r="G10" s="45"/>
    </row>
    <row r="11" spans="1:8" ht="16.2" thickBot="1">
      <c r="A11" s="13" t="s">
        <v>15</v>
      </c>
      <c r="B11" s="14">
        <v>42880</v>
      </c>
      <c r="C11" s="27">
        <v>0.65</v>
      </c>
      <c r="D11" s="25">
        <v>0.86249999999999993</v>
      </c>
    </row>
    <row r="12" spans="1:8" ht="16.2" thickBot="1">
      <c r="A12" s="10"/>
      <c r="B12" s="15" t="s">
        <v>23</v>
      </c>
      <c r="C12" s="16">
        <f>AVERAGE(C3:C11)</f>
        <v>0.88888888888888884</v>
      </c>
      <c r="D12" s="16">
        <f>AVERAGE(D3:D7,D9:D11)</f>
        <v>0.76406249999999998</v>
      </c>
    </row>
    <row r="13" spans="1:8" ht="16.2" thickBot="1">
      <c r="A13" s="10"/>
      <c r="B13" s="11" t="s">
        <v>26</v>
      </c>
      <c r="C13" s="21">
        <f>COUNT(C3:C11)</f>
        <v>9</v>
      </c>
      <c r="D13" s="21">
        <f>COUNT(D3:D11)</f>
        <v>8</v>
      </c>
    </row>
    <row r="14" spans="1:8" ht="16.2" thickBot="1">
      <c r="A14" s="10"/>
      <c r="B14" s="11" t="s">
        <v>27</v>
      </c>
      <c r="C14" s="33">
        <f>STDEV(C3:C11)/C13^0.5</f>
        <v>6.2861608236852107E-2</v>
      </c>
      <c r="D14" s="33">
        <f>STDEV(D3:D11)/D13^0.5</f>
        <v>5.2686610312773059E-2</v>
      </c>
    </row>
    <row r="15" spans="1:8" ht="16.2" thickBot="1">
      <c r="A15" s="10"/>
      <c r="B15" s="15" t="s">
        <v>24</v>
      </c>
      <c r="C15" s="48">
        <f>TTEST(C3:C11,D3:D11,2,2)</f>
        <v>0.15437159145264384</v>
      </c>
      <c r="D15" s="33"/>
    </row>
    <row r="16" spans="1:8">
      <c r="A16" s="10"/>
      <c r="B16" s="10"/>
      <c r="C16" s="22"/>
      <c r="D16" s="22"/>
    </row>
    <row r="17" spans="1:3">
      <c r="A17" s="10"/>
      <c r="B17" s="10"/>
      <c r="C17" s="2">
        <v>0.27900000000000003</v>
      </c>
    </row>
    <row r="18" spans="1:3">
      <c r="A18" s="10"/>
      <c r="B18" s="10"/>
    </row>
    <row r="19" spans="1:3">
      <c r="A19" s="10"/>
      <c r="B19" s="10"/>
    </row>
    <row r="20" spans="1:3">
      <c r="A20" s="10"/>
      <c r="B20" s="10"/>
    </row>
    <row r="21" spans="1:3">
      <c r="A21" s="10"/>
      <c r="B21" s="10"/>
    </row>
    <row r="22" spans="1:3">
      <c r="A22" s="10"/>
      <c r="B22" s="10"/>
    </row>
    <row r="23" spans="1:3">
      <c r="A23" s="10"/>
      <c r="B23" s="10"/>
    </row>
    <row r="24" spans="1:3">
      <c r="A24" s="10"/>
      <c r="B24" s="10"/>
    </row>
    <row r="25" spans="1:3">
      <c r="A25" s="10"/>
      <c r="B25" s="10"/>
    </row>
    <row r="26" spans="1:3">
      <c r="A26" s="10"/>
      <c r="B26" s="10"/>
    </row>
    <row r="27" spans="1:3">
      <c r="A27" s="10"/>
      <c r="B27" s="10"/>
    </row>
    <row r="28" spans="1:3">
      <c r="A28" s="10"/>
      <c r="B28" s="10"/>
    </row>
    <row r="29" spans="1:3">
      <c r="A29" s="10"/>
      <c r="B29" s="10"/>
    </row>
    <row r="30" spans="1:3">
      <c r="A30" s="10"/>
      <c r="B30" s="10"/>
    </row>
    <row r="31" spans="1:3">
      <c r="A31" s="10"/>
    </row>
  </sheetData>
  <pageMargins left="0.75" right="0.75" top="1" bottom="1" header="0.5" footer="0.5"/>
  <pageSetup orientation="portrait" horizontalDpi="4294967292" verticalDpi="429496729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="60" zoomScaleNormal="60" workbookViewId="0">
      <selection activeCell="C18" sqref="C18"/>
    </sheetView>
  </sheetViews>
  <sheetFormatPr defaultColWidth="12.33203125" defaultRowHeight="15.6"/>
  <cols>
    <col min="1" max="16384" width="12.33203125" style="2"/>
  </cols>
  <sheetData>
    <row r="1" spans="1:7" ht="16.2" thickBot="1">
      <c r="A1" s="9" t="s">
        <v>2</v>
      </c>
      <c r="B1" s="10"/>
      <c r="C1" s="10"/>
    </row>
    <row r="2" spans="1:7" ht="16.2" thickBot="1">
      <c r="A2" s="9" t="s">
        <v>11</v>
      </c>
      <c r="B2" s="9" t="s">
        <v>12</v>
      </c>
      <c r="C2" s="9" t="s">
        <v>13</v>
      </c>
      <c r="D2" s="6" t="s">
        <v>14</v>
      </c>
      <c r="F2" s="3" t="s">
        <v>3</v>
      </c>
      <c r="G2" s="4"/>
    </row>
    <row r="3" spans="1:7">
      <c r="A3" s="11" t="s">
        <v>15</v>
      </c>
      <c r="B3" s="12">
        <v>42823</v>
      </c>
      <c r="C3" s="59">
        <v>2.4874999999999545</v>
      </c>
      <c r="D3" s="68">
        <v>2.0874999999997499</v>
      </c>
      <c r="F3" s="29" t="s">
        <v>13</v>
      </c>
      <c r="G3" s="30" t="s">
        <v>14</v>
      </c>
    </row>
    <row r="4" spans="1:7">
      <c r="A4" s="10" t="s">
        <v>16</v>
      </c>
      <c r="B4" s="12">
        <v>42831</v>
      </c>
      <c r="C4" s="60">
        <v>1.6750000000010914</v>
      </c>
      <c r="D4" s="69">
        <v>1.5249999999990678</v>
      </c>
      <c r="F4" s="61">
        <f>C12</f>
        <v>2.034722222222197</v>
      </c>
      <c r="G4" s="61">
        <f>D12</f>
        <v>1.9140625000001563</v>
      </c>
    </row>
    <row r="5" spans="1:7">
      <c r="A5" s="10" t="s">
        <v>17</v>
      </c>
      <c r="B5" s="12">
        <v>42842</v>
      </c>
      <c r="C5" s="60">
        <v>2.0999999999996817</v>
      </c>
      <c r="D5" s="69">
        <v>1.8750000000002274</v>
      </c>
      <c r="F5" s="73" t="s">
        <v>20</v>
      </c>
      <c r="G5" s="75" t="s">
        <v>20</v>
      </c>
    </row>
    <row r="6" spans="1:7" ht="16.2" thickBot="1">
      <c r="A6" s="10" t="s">
        <v>18</v>
      </c>
      <c r="B6" s="12">
        <v>42850</v>
      </c>
      <c r="C6" s="60">
        <v>1.9375000000011369</v>
      </c>
      <c r="D6" s="69">
        <v>1.8750000000002274</v>
      </c>
      <c r="F6" s="83">
        <f>C14</f>
        <v>0.11123474024897718</v>
      </c>
      <c r="G6" s="83">
        <f>D14</f>
        <v>0.14997093282362517</v>
      </c>
    </row>
    <row r="7" spans="1:7">
      <c r="A7" s="10" t="s">
        <v>21</v>
      </c>
      <c r="B7" s="12">
        <v>42871</v>
      </c>
      <c r="C7" s="60">
        <v>2.5124999999999318</v>
      </c>
      <c r="D7" s="69">
        <v>2.8750000000006821</v>
      </c>
      <c r="F7" s="62"/>
      <c r="G7" s="63"/>
    </row>
    <row r="8" spans="1:7">
      <c r="A8" s="10" t="s">
        <v>21</v>
      </c>
      <c r="B8" s="12">
        <v>42871</v>
      </c>
      <c r="C8" s="60">
        <v>2.3124999999993179</v>
      </c>
      <c r="D8" s="46" t="s">
        <v>19</v>
      </c>
      <c r="F8" s="40" t="s">
        <v>22</v>
      </c>
      <c r="G8" s="63"/>
    </row>
    <row r="9" spans="1:7" ht="16.2" thickBot="1">
      <c r="A9" s="10" t="s">
        <v>18</v>
      </c>
      <c r="B9" s="12">
        <v>42873</v>
      </c>
      <c r="C9" s="60">
        <v>1.7124999999998636</v>
      </c>
      <c r="D9" s="69">
        <v>1.6750000000001819</v>
      </c>
      <c r="F9" s="64">
        <f>TTEST(C3:C11,D3:D11,2,2)</f>
        <v>0.52186580167002816</v>
      </c>
      <c r="G9" s="65"/>
    </row>
    <row r="10" spans="1:7">
      <c r="A10" s="10" t="s">
        <v>15</v>
      </c>
      <c r="B10" s="12">
        <v>42880</v>
      </c>
      <c r="C10" s="70">
        <v>1.8624999999988177</v>
      </c>
      <c r="D10" s="66">
        <v>1.737500000000523</v>
      </c>
    </row>
    <row r="11" spans="1:7" ht="16.2" thickBot="1">
      <c r="A11" s="13" t="s">
        <v>15</v>
      </c>
      <c r="B11" s="14">
        <v>42880</v>
      </c>
      <c r="C11" s="71">
        <v>1.7124999999999773</v>
      </c>
      <c r="D11" s="67">
        <v>1.6625000000005912</v>
      </c>
    </row>
    <row r="12" spans="1:7" ht="16.2" thickBot="1">
      <c r="A12" s="9"/>
      <c r="B12" s="15" t="s">
        <v>23</v>
      </c>
      <c r="C12" s="16">
        <f>AVERAGE(C3:C11)</f>
        <v>2.034722222222197</v>
      </c>
      <c r="D12" s="16">
        <f>AVERAGE(D3:D7,D9:D11)</f>
        <v>1.9140625000001563</v>
      </c>
    </row>
    <row r="13" spans="1:7" ht="16.2" thickBot="1">
      <c r="A13" s="10"/>
      <c r="B13" s="11" t="s">
        <v>26</v>
      </c>
      <c r="C13" s="21">
        <f>COUNT(C3:C11)</f>
        <v>9</v>
      </c>
      <c r="D13" s="21">
        <f>COUNT(D3:D11)</f>
        <v>8</v>
      </c>
    </row>
    <row r="14" spans="1:7" ht="16.2" thickBot="1">
      <c r="A14" s="8"/>
      <c r="B14" s="11" t="s">
        <v>27</v>
      </c>
      <c r="C14" s="20">
        <f>STDEV(C3:C11)/C13^0.5</f>
        <v>0.11123474024897718</v>
      </c>
      <c r="D14" s="20">
        <f>STDEV(D3:D11)/D13^0.5</f>
        <v>0.14997093282362517</v>
      </c>
    </row>
    <row r="15" spans="1:7" ht="16.2" thickBot="1">
      <c r="A15" s="8"/>
      <c r="B15" s="15" t="s">
        <v>24</v>
      </c>
      <c r="C15" s="28">
        <f>TTEST(C3:C11,D3:D11,2,2)</f>
        <v>0.52186580167002816</v>
      </c>
      <c r="D15" s="20"/>
    </row>
    <row r="16" spans="1:7">
      <c r="A16" s="8"/>
      <c r="B16" s="8"/>
      <c r="C16" s="11"/>
      <c r="D16" s="20"/>
    </row>
    <row r="17" spans="1:3">
      <c r="A17" s="8"/>
      <c r="B17" s="7"/>
      <c r="C17" s="2">
        <v>0.68979999999999997</v>
      </c>
    </row>
    <row r="18" spans="1:3">
      <c r="A18" s="7"/>
    </row>
    <row r="19" spans="1:3">
      <c r="A19" s="7"/>
    </row>
    <row r="20" spans="1:3">
      <c r="A20" s="7"/>
    </row>
    <row r="21" spans="1:3">
      <c r="A21" s="7"/>
    </row>
    <row r="22" spans="1:3">
      <c r="A22" s="7"/>
    </row>
    <row r="23" spans="1:3">
      <c r="A23" s="7"/>
    </row>
    <row r="24" spans="1:3">
      <c r="A24" s="7"/>
    </row>
    <row r="25" spans="1:3">
      <c r="A25" s="7"/>
    </row>
    <row r="26" spans="1:3">
      <c r="A26" s="7"/>
    </row>
    <row r="27" spans="1:3">
      <c r="A27" s="7"/>
    </row>
    <row r="28" spans="1:3">
      <c r="A28" s="7"/>
    </row>
    <row r="29" spans="1:3">
      <c r="A29" s="7"/>
    </row>
    <row r="30" spans="1:3">
      <c r="A30" s="7"/>
    </row>
  </sheetData>
  <pageMargins left="0.75" right="0.75" top="1" bottom="1" header="0.5" footer="0.5"/>
  <pageSetup orientation="portrait" horizontalDpi="4294967292" verticalDpi="429496729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tabSelected="1" zoomScale="60" zoomScaleNormal="60" workbookViewId="0">
      <selection activeCell="C4" sqref="C4"/>
    </sheetView>
  </sheetViews>
  <sheetFormatPr defaultColWidth="12.33203125" defaultRowHeight="15.6"/>
  <cols>
    <col min="1" max="16384" width="12.33203125" style="2"/>
  </cols>
  <sheetData>
    <row r="1" spans="1:7" ht="16.2" thickBot="1">
      <c r="A1" s="9" t="s">
        <v>0</v>
      </c>
      <c r="B1" s="10"/>
    </row>
    <row r="2" spans="1:7" ht="16.2" thickBot="1">
      <c r="A2" s="9" t="s">
        <v>11</v>
      </c>
      <c r="B2" s="9" t="s">
        <v>12</v>
      </c>
      <c r="C2" s="1" t="s">
        <v>13</v>
      </c>
      <c r="D2" s="6" t="s">
        <v>14</v>
      </c>
      <c r="F2" s="3" t="s">
        <v>1</v>
      </c>
      <c r="G2" s="4"/>
    </row>
    <row r="3" spans="1:7">
      <c r="A3" s="11" t="s">
        <v>15</v>
      </c>
      <c r="B3" s="12">
        <v>42823</v>
      </c>
      <c r="C3" s="49">
        <v>6.1595269999999998</v>
      </c>
      <c r="D3" s="49">
        <v>1.8310677499999999</v>
      </c>
      <c r="F3" s="29" t="s">
        <v>13</v>
      </c>
      <c r="G3" s="30" t="s">
        <v>14</v>
      </c>
    </row>
    <row r="4" spans="1:7">
      <c r="A4" s="10" t="s">
        <v>16</v>
      </c>
      <c r="B4" s="12">
        <v>42831</v>
      </c>
      <c r="C4" s="49">
        <v>6.3981502500000005</v>
      </c>
      <c r="D4" s="49">
        <v>3.6705680000000003</v>
      </c>
      <c r="F4" s="52">
        <f>C12</f>
        <v>6.2137674374999996</v>
      </c>
      <c r="G4" s="52">
        <f>D12</f>
        <v>4.0489219062500004</v>
      </c>
    </row>
    <row r="5" spans="1:7">
      <c r="A5" s="10" t="s">
        <v>17</v>
      </c>
      <c r="B5" s="12">
        <v>42842</v>
      </c>
      <c r="C5" s="49">
        <v>7.5843167500000002</v>
      </c>
      <c r="D5" s="49">
        <v>2.6220020000000002</v>
      </c>
      <c r="F5" s="53" t="s">
        <v>20</v>
      </c>
      <c r="G5" s="31" t="s">
        <v>20</v>
      </c>
    </row>
    <row r="6" spans="1:7">
      <c r="A6" s="10" t="s">
        <v>18</v>
      </c>
      <c r="B6" s="12">
        <v>42850</v>
      </c>
      <c r="C6" s="49">
        <v>6.4659147499999996</v>
      </c>
      <c r="D6" s="49">
        <v>6.3233757500000003</v>
      </c>
      <c r="F6" s="52">
        <f>C14</f>
        <v>0.41323762535096475</v>
      </c>
      <c r="G6" s="52">
        <f>D14</f>
        <v>0.63575237674317597</v>
      </c>
    </row>
    <row r="7" spans="1:7" ht="16.2" thickBot="1">
      <c r="A7" s="10" t="s">
        <v>21</v>
      </c>
      <c r="B7" s="12">
        <v>42871</v>
      </c>
      <c r="C7" s="50">
        <v>7.0264579999999999</v>
      </c>
      <c r="D7" s="49">
        <v>1.9123302499999999</v>
      </c>
      <c r="F7" s="54"/>
      <c r="G7" s="54"/>
    </row>
    <row r="8" spans="1:7">
      <c r="A8" s="10" t="s">
        <v>21</v>
      </c>
      <c r="B8" s="12">
        <v>42871</v>
      </c>
      <c r="C8" s="49">
        <v>4.1827527500000006</v>
      </c>
      <c r="D8" s="33" t="s">
        <v>19</v>
      </c>
      <c r="F8" s="55" t="s">
        <v>22</v>
      </c>
      <c r="G8" s="56"/>
    </row>
    <row r="9" spans="1:7" ht="16.2" thickBot="1">
      <c r="A9" s="10" t="s">
        <v>18</v>
      </c>
      <c r="B9" s="12">
        <v>42873</v>
      </c>
      <c r="C9" s="49">
        <v>4.7942087500000001</v>
      </c>
      <c r="D9" s="49">
        <v>4.7500897499999999</v>
      </c>
      <c r="F9" s="57">
        <f>C15</f>
        <v>1.272263679852002E-2</v>
      </c>
      <c r="G9" s="58"/>
    </row>
    <row r="10" spans="1:7">
      <c r="A10" s="10" t="s">
        <v>15</v>
      </c>
      <c r="B10" s="12">
        <v>42880</v>
      </c>
      <c r="C10" s="49">
        <v>7.0988112500000007</v>
      </c>
      <c r="D10" s="49">
        <v>5.2967534999999994</v>
      </c>
    </row>
    <row r="11" spans="1:7" ht="16.2" thickBot="1">
      <c r="A11" s="13" t="s">
        <v>15</v>
      </c>
      <c r="B11" s="14">
        <v>42880</v>
      </c>
      <c r="C11" s="51"/>
      <c r="D11" s="49">
        <v>5.9851882500000002</v>
      </c>
    </row>
    <row r="12" spans="1:7" ht="16.2" thickBot="1">
      <c r="A12" s="10"/>
      <c r="B12" s="15" t="s">
        <v>23</v>
      </c>
      <c r="C12" s="32">
        <f>AVERAGE(C3:C11)</f>
        <v>6.2137674374999996</v>
      </c>
      <c r="D12" s="32">
        <f>AVERAGE(D3:D7,D9:D11)</f>
        <v>4.0489219062500004</v>
      </c>
    </row>
    <row r="13" spans="1:7" ht="16.2" thickBot="1">
      <c r="A13" s="10"/>
      <c r="B13" s="11" t="s">
        <v>26</v>
      </c>
      <c r="C13" s="21">
        <f>COUNT(C3:C11)</f>
        <v>8</v>
      </c>
      <c r="D13" s="21">
        <f>COUNT(D3:D11)</f>
        <v>8</v>
      </c>
    </row>
    <row r="14" spans="1:7" ht="16.2" thickBot="1">
      <c r="A14" s="10"/>
      <c r="B14" s="11" t="s">
        <v>27</v>
      </c>
      <c r="C14" s="33">
        <f>STDEV(C3:C11)/C13^0.5</f>
        <v>0.41323762535096475</v>
      </c>
      <c r="D14" s="33">
        <f>STDEV(D3:D11)/D13^0.5</f>
        <v>0.63575237674317597</v>
      </c>
    </row>
    <row r="15" spans="1:7" ht="16.2" thickBot="1">
      <c r="A15" s="10"/>
      <c r="B15" s="15" t="s">
        <v>24</v>
      </c>
      <c r="C15" s="48">
        <f>TTEST(C3:C11,D3:D11,2,2)</f>
        <v>1.272263679852002E-2</v>
      </c>
      <c r="D15" s="33"/>
    </row>
    <row r="16" spans="1:7">
      <c r="A16" s="10"/>
      <c r="B16" s="10"/>
      <c r="C16" s="10"/>
    </row>
    <row r="17" spans="1:8">
      <c r="A17" s="10"/>
      <c r="B17" s="10"/>
      <c r="C17" s="10">
        <v>9.2499999999999999E-2</v>
      </c>
    </row>
    <row r="18" spans="1:8">
      <c r="A18" s="10"/>
      <c r="B18" s="10"/>
      <c r="C18" s="10"/>
    </row>
    <row r="19" spans="1:8">
      <c r="A19" s="10"/>
      <c r="B19" s="10"/>
      <c r="C19" s="10"/>
    </row>
    <row r="20" spans="1:8">
      <c r="A20" s="10"/>
      <c r="C20" s="10"/>
    </row>
    <row r="21" spans="1:8">
      <c r="A21" s="10"/>
      <c r="B21" s="19"/>
      <c r="C21" s="19"/>
      <c r="D21" s="19"/>
    </row>
    <row r="22" spans="1:8">
      <c r="A22" s="10"/>
      <c r="B22" s="19"/>
      <c r="C22" s="19"/>
      <c r="D22" s="19"/>
    </row>
    <row r="23" spans="1:8">
      <c r="A23" s="10"/>
      <c r="B23" s="19"/>
      <c r="C23" s="19"/>
      <c r="D23" s="19"/>
      <c r="F23" s="19"/>
      <c r="G23" s="19"/>
    </row>
    <row r="24" spans="1:8">
      <c r="A24" s="10"/>
      <c r="B24" s="19"/>
      <c r="C24" s="19"/>
      <c r="D24" s="19"/>
      <c r="F24" s="19"/>
      <c r="G24" s="19"/>
    </row>
    <row r="25" spans="1:8">
      <c r="A25" s="10"/>
      <c r="B25" s="19"/>
      <c r="C25" s="19"/>
      <c r="D25" s="19"/>
      <c r="F25" s="19"/>
      <c r="G25" s="19"/>
    </row>
    <row r="26" spans="1:8">
      <c r="A26" s="10"/>
      <c r="B26" s="19"/>
      <c r="C26" s="19"/>
      <c r="D26" s="19"/>
      <c r="F26" s="19"/>
      <c r="G26" s="19"/>
    </row>
    <row r="27" spans="1:8">
      <c r="A27" s="10"/>
      <c r="B27" s="19"/>
      <c r="C27" s="19"/>
      <c r="D27" s="19"/>
      <c r="F27" s="19"/>
      <c r="G27" s="19"/>
      <c r="H27" s="19"/>
    </row>
    <row r="28" spans="1:8">
      <c r="A28" s="10"/>
      <c r="B28" s="19"/>
      <c r="C28" s="19"/>
      <c r="D28" s="19"/>
      <c r="F28" s="19"/>
      <c r="G28" s="19"/>
      <c r="H28" s="19"/>
    </row>
    <row r="29" spans="1:8">
      <c r="A29" s="10"/>
      <c r="B29" s="19"/>
      <c r="C29" s="19"/>
      <c r="D29" s="19"/>
      <c r="F29" s="19"/>
      <c r="G29" s="19"/>
      <c r="H29" s="19"/>
    </row>
    <row r="30" spans="1:8">
      <c r="A30" s="10"/>
      <c r="B30" s="19"/>
      <c r="C30" s="19"/>
      <c r="D30" s="19"/>
      <c r="F30" s="19"/>
      <c r="G30" s="19"/>
      <c r="H30" s="19"/>
    </row>
    <row r="31" spans="1:8">
      <c r="A31" s="10"/>
      <c r="B31" s="19"/>
      <c r="C31" s="19"/>
      <c r="D31" s="19"/>
      <c r="F31" s="19"/>
      <c r="G31" s="19"/>
      <c r="H31" s="19"/>
    </row>
    <row r="32" spans="1:8">
      <c r="B32" s="19"/>
      <c r="C32" s="19"/>
      <c r="D32" s="19"/>
      <c r="F32" s="19"/>
      <c r="G32" s="19"/>
      <c r="H32" s="19"/>
    </row>
    <row r="33" spans="6:8">
      <c r="F33" s="19"/>
      <c r="G33" s="19"/>
      <c r="H33" s="19"/>
    </row>
    <row r="34" spans="6:8">
      <c r="F34" s="19"/>
      <c r="G34" s="19"/>
      <c r="H34" s="19"/>
    </row>
    <row r="35" spans="6:8">
      <c r="H35" s="19"/>
    </row>
    <row r="36" spans="6:8">
      <c r="H36" s="19"/>
    </row>
    <row r="37" spans="6:8">
      <c r="H37" s="19"/>
    </row>
    <row r="38" spans="6:8">
      <c r="H38" s="19"/>
    </row>
  </sheetData>
  <pageMargins left="0.75" right="0.75" top="1" bottom="1" header="0.5" footer="0.5"/>
  <pageSetup orientation="portrait" horizontalDpi="4294967292" verticalDpi="429496729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zoomScale="60" zoomScaleNormal="60" workbookViewId="0">
      <selection activeCell="C24" sqref="C24"/>
    </sheetView>
  </sheetViews>
  <sheetFormatPr defaultColWidth="12.33203125" defaultRowHeight="15.6"/>
  <cols>
    <col min="1" max="16384" width="12.33203125" style="2"/>
  </cols>
  <sheetData>
    <row r="1" spans="1:7" ht="16.2" thickBot="1">
      <c r="A1" s="5" t="s">
        <v>8</v>
      </c>
      <c r="C1" s="2" t="s">
        <v>9</v>
      </c>
    </row>
    <row r="2" spans="1:7" ht="16.2" thickBot="1">
      <c r="A2" s="1" t="s">
        <v>11</v>
      </c>
      <c r="B2" s="1" t="s">
        <v>12</v>
      </c>
      <c r="C2" s="1" t="s">
        <v>13</v>
      </c>
      <c r="D2" s="6" t="s">
        <v>14</v>
      </c>
      <c r="F2" s="3" t="s">
        <v>10</v>
      </c>
      <c r="G2" s="39"/>
    </row>
    <row r="3" spans="1:7">
      <c r="A3" s="34" t="s">
        <v>15</v>
      </c>
      <c r="B3" s="35">
        <v>42823</v>
      </c>
      <c r="C3" s="33">
        <v>6.6877174999999998</v>
      </c>
      <c r="D3" s="33">
        <v>1.8689950000000002</v>
      </c>
      <c r="E3" s="18"/>
      <c r="F3" s="72" t="s">
        <v>13</v>
      </c>
      <c r="G3" s="30" t="s">
        <v>14</v>
      </c>
    </row>
    <row r="4" spans="1:7">
      <c r="A4" s="34" t="s">
        <v>16</v>
      </c>
      <c r="B4" s="35">
        <v>42831</v>
      </c>
      <c r="C4" s="33">
        <v>5.4191149999999997</v>
      </c>
      <c r="D4" s="33">
        <v>2.4518950000000004</v>
      </c>
      <c r="E4" s="18"/>
      <c r="F4" s="26">
        <f>C12</f>
        <v>6.7543093750000001</v>
      </c>
      <c r="G4" s="26">
        <f>D12</f>
        <v>4.2550328125000005</v>
      </c>
    </row>
    <row r="5" spans="1:7">
      <c r="A5" s="34" t="s">
        <v>17</v>
      </c>
      <c r="B5" s="35">
        <v>42842</v>
      </c>
      <c r="C5" s="33">
        <v>9.3420574999999992</v>
      </c>
      <c r="D5" s="33">
        <v>2.4474374999999999</v>
      </c>
      <c r="E5" s="18"/>
      <c r="F5" s="76" t="s">
        <v>20</v>
      </c>
      <c r="G5" s="77" t="s">
        <v>20</v>
      </c>
    </row>
    <row r="6" spans="1:7" ht="16.2" thickBot="1">
      <c r="A6" s="34" t="s">
        <v>18</v>
      </c>
      <c r="B6" s="35">
        <v>42850</v>
      </c>
      <c r="C6" s="33">
        <v>7.2143975000000005</v>
      </c>
      <c r="D6" s="33">
        <v>7.3524675000000004</v>
      </c>
      <c r="E6" s="18"/>
      <c r="F6" s="74">
        <f>C15</f>
        <v>0.54549655774573957</v>
      </c>
      <c r="G6" s="74">
        <f>D15</f>
        <v>0.94136273690931238</v>
      </c>
    </row>
    <row r="7" spans="1:7">
      <c r="A7" s="34" t="s">
        <v>21</v>
      </c>
      <c r="B7" s="35">
        <v>42871</v>
      </c>
      <c r="C7" s="33">
        <v>8.8786524999999994</v>
      </c>
      <c r="D7" s="33">
        <v>1.98109</v>
      </c>
      <c r="E7" s="18"/>
      <c r="F7" s="41"/>
      <c r="G7" s="42"/>
    </row>
    <row r="8" spans="1:7">
      <c r="A8" s="34" t="s">
        <v>21</v>
      </c>
      <c r="B8" s="35">
        <v>42871</v>
      </c>
      <c r="C8" s="33">
        <v>5.2234575000000003</v>
      </c>
      <c r="D8" s="33" t="s">
        <v>19</v>
      </c>
      <c r="E8" s="18"/>
      <c r="F8" s="41"/>
      <c r="G8" s="42"/>
    </row>
    <row r="9" spans="1:7">
      <c r="A9" s="34" t="s">
        <v>18</v>
      </c>
      <c r="B9" s="35">
        <v>42873</v>
      </c>
      <c r="C9" s="33">
        <v>5.0483325000000008</v>
      </c>
      <c r="D9" s="33">
        <v>4.5089475000000006</v>
      </c>
      <c r="E9" s="18"/>
      <c r="F9" s="43" t="s">
        <v>22</v>
      </c>
      <c r="G9" s="42"/>
    </row>
    <row r="10" spans="1:7" ht="16.2" thickBot="1">
      <c r="A10" s="34" t="s">
        <v>15</v>
      </c>
      <c r="B10" s="35">
        <v>42880</v>
      </c>
      <c r="C10" s="33">
        <v>6.2207449999999991</v>
      </c>
      <c r="D10" s="33">
        <v>4.4251925000000014</v>
      </c>
      <c r="E10" s="18"/>
      <c r="F10" s="44">
        <f>TTEST(C3:C11,D3:D11,2,2)</f>
        <v>2.0940441275304176E-2</v>
      </c>
      <c r="G10" s="45"/>
    </row>
    <row r="11" spans="1:7" ht="16.2" thickBot="1">
      <c r="A11" s="36" t="s">
        <v>15</v>
      </c>
      <c r="B11" s="37">
        <v>42880</v>
      </c>
      <c r="C11" s="85">
        <v>9.48</v>
      </c>
      <c r="D11" s="33">
        <v>9.0042374999999986</v>
      </c>
      <c r="E11" s="18"/>
      <c r="F11" s="18"/>
      <c r="G11" s="18"/>
    </row>
    <row r="12" spans="1:7" ht="16.2" thickBot="1">
      <c r="A12" s="34"/>
      <c r="B12" s="38" t="s">
        <v>23</v>
      </c>
      <c r="C12" s="32">
        <f>AVERAGE(C3:C10)</f>
        <v>6.7543093750000001</v>
      </c>
      <c r="D12" s="32">
        <f>AVERAGE(D3:D7,D9:D11)</f>
        <v>4.2550328125000005</v>
      </c>
      <c r="E12" s="18"/>
      <c r="F12" s="18"/>
      <c r="G12" s="18"/>
    </row>
    <row r="13" spans="1:7" ht="16.2" thickBot="1">
      <c r="A13" s="34"/>
      <c r="B13" s="34" t="s">
        <v>25</v>
      </c>
      <c r="C13" s="33">
        <f>STDEV(C3:C10)</f>
        <v>1.6364896732372187</v>
      </c>
      <c r="D13" s="33">
        <f>STDEV(D3:D11)</f>
        <v>2.6625758992996107</v>
      </c>
      <c r="E13" s="18"/>
      <c r="F13" s="18"/>
      <c r="G13" s="18"/>
    </row>
    <row r="14" spans="1:7" ht="16.2" thickBot="1">
      <c r="A14" s="34"/>
      <c r="B14" s="34" t="s">
        <v>26</v>
      </c>
      <c r="C14" s="21">
        <f>COUNT(C3:C11)</f>
        <v>9</v>
      </c>
      <c r="D14" s="21">
        <f>COUNT(D3:D11)</f>
        <v>8</v>
      </c>
      <c r="E14" s="18"/>
      <c r="F14" s="18"/>
      <c r="G14" s="18"/>
    </row>
    <row r="15" spans="1:7" ht="16.2" thickBot="1">
      <c r="A15" s="34"/>
      <c r="B15" s="34" t="s">
        <v>27</v>
      </c>
      <c r="C15" s="33">
        <f>C13/C14^0.5</f>
        <v>0.54549655774573957</v>
      </c>
      <c r="D15" s="33">
        <f>D13/D14^0.5</f>
        <v>0.94136273690931238</v>
      </c>
      <c r="E15" s="18"/>
      <c r="F15" s="18"/>
      <c r="G15" s="18"/>
    </row>
    <row r="16" spans="1:7" ht="16.2" thickBot="1">
      <c r="A16" s="34"/>
      <c r="B16" s="38" t="s">
        <v>24</v>
      </c>
      <c r="C16" s="48">
        <f>TTEST(C3:C10,D3:D11,2,2)</f>
        <v>4.014384401783086E-2</v>
      </c>
      <c r="D16" s="33"/>
      <c r="E16" s="18"/>
      <c r="F16" s="18"/>
      <c r="G16" s="18"/>
    </row>
    <row r="17" spans="1:7">
      <c r="A17" s="10"/>
      <c r="B17" s="10"/>
      <c r="E17" s="18"/>
      <c r="F17" s="18"/>
      <c r="G17" s="18"/>
    </row>
    <row r="18" spans="1:7">
      <c r="A18" s="10"/>
      <c r="B18" s="10"/>
      <c r="C18" s="2">
        <v>7.4000000000000003E-3</v>
      </c>
      <c r="E18" s="18"/>
      <c r="F18" s="18"/>
      <c r="G18" s="18"/>
    </row>
    <row r="19" spans="1:7">
      <c r="A19" s="10"/>
      <c r="B19" s="10"/>
      <c r="E19" s="18"/>
      <c r="F19" s="18"/>
      <c r="G19" s="18"/>
    </row>
    <row r="20" spans="1:7">
      <c r="A20" s="10"/>
      <c r="B20" s="10"/>
      <c r="E20" s="18"/>
      <c r="F20" s="18"/>
      <c r="G20" s="18"/>
    </row>
    <row r="21" spans="1:7">
      <c r="A21" s="10"/>
      <c r="B21" s="10"/>
      <c r="E21" s="18"/>
    </row>
    <row r="22" spans="1:7">
      <c r="A22" s="10"/>
      <c r="B22" s="10"/>
      <c r="E22" s="18"/>
    </row>
    <row r="23" spans="1:7">
      <c r="A23" s="10"/>
      <c r="B23" s="10"/>
      <c r="E23" s="18"/>
    </row>
    <row r="24" spans="1:7">
      <c r="A24" s="10"/>
      <c r="B24" s="10"/>
    </row>
    <row r="25" spans="1:7">
      <c r="A25" s="10"/>
      <c r="B25" s="10"/>
    </row>
    <row r="26" spans="1:7">
      <c r="A26" s="10"/>
      <c r="B26" s="10"/>
    </row>
    <row r="27" spans="1:7">
      <c r="A27" s="10"/>
      <c r="B27" s="10"/>
    </row>
    <row r="28" spans="1:7">
      <c r="A28" s="10"/>
      <c r="B28" s="10"/>
    </row>
    <row r="29" spans="1:7">
      <c r="A29" s="10"/>
      <c r="B29" s="10"/>
    </row>
    <row r="30" spans="1:7">
      <c r="A30" s="10"/>
      <c r="B30" s="10"/>
    </row>
    <row r="31" spans="1:7">
      <c r="A31" s="10"/>
      <c r="B31" s="10"/>
    </row>
    <row r="32" spans="1:7">
      <c r="A32" s="10"/>
      <c r="B32" s="10"/>
    </row>
    <row r="33" spans="1:2">
      <c r="A33" s="10"/>
      <c r="B33" s="10"/>
    </row>
  </sheetData>
  <pageMargins left="0.75" right="0.75" top="1" bottom="1" header="0.5" footer="0.5"/>
  <pageSetup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 5B, rise</vt:lpstr>
      <vt:lpstr>Fig 5C, decay</vt:lpstr>
      <vt:lpstr>Fig 5D, latency</vt:lpstr>
      <vt:lpstr>Fig 5E, Amps</vt:lpstr>
      <vt:lpstr>Fig 5F, Area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</dc:creator>
  <cp:lastModifiedBy>kp</cp:lastModifiedBy>
  <dcterms:created xsi:type="dcterms:W3CDTF">2018-03-29T01:56:10Z</dcterms:created>
  <dcterms:modified xsi:type="dcterms:W3CDTF">2018-10-29T10:20:01Z</dcterms:modified>
</cp:coreProperties>
</file>