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109"/>
  <workbookPr/>
  <mc:AlternateContent xmlns:mc="http://schemas.openxmlformats.org/markup-compatibility/2006">
    <mc:Choice Requires="x15">
      <x15ac:absPath xmlns:x15ac="http://schemas.microsoft.com/office/spreadsheetml/2010/11/ac" url="/Users/alainkarma/Dropbox/MarcS/GES_paper/DataFiles/"/>
    </mc:Choice>
  </mc:AlternateContent>
  <bookViews>
    <workbookView xWindow="0" yWindow="1400" windowWidth="28800" windowHeight="14460"/>
  </bookViews>
  <sheets>
    <sheet name="Sheet1" sheetId="1" r:id="rId1"/>
    <sheet name="Sheet2" sheetId="2" r:id="rId2"/>
    <sheet name="Sheet3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B22" i="1" l="1"/>
  <c r="AE21" i="1"/>
  <c r="AF18" i="1"/>
  <c r="AF17" i="1"/>
  <c r="AF11" i="1"/>
  <c r="AF12" i="1"/>
  <c r="AF13" i="1"/>
  <c r="AF14" i="1"/>
  <c r="AF15" i="1"/>
  <c r="AF10" i="1"/>
  <c r="AE18" i="1"/>
  <c r="AE17" i="1"/>
  <c r="AE11" i="1"/>
  <c r="AE12" i="1"/>
  <c r="AE13" i="1"/>
  <c r="AE14" i="1"/>
  <c r="AE15" i="1"/>
  <c r="AE10" i="1"/>
  <c r="Z17" i="1"/>
  <c r="AD11" i="1"/>
  <c r="AD12" i="1"/>
  <c r="AD13" i="1"/>
  <c r="AD14" i="1"/>
  <c r="AD15" i="1"/>
  <c r="AD10" i="1"/>
</calcChain>
</file>

<file path=xl/sharedStrings.xml><?xml version="1.0" encoding="utf-8"?>
<sst xmlns="http://schemas.openxmlformats.org/spreadsheetml/2006/main" count="76" uniqueCount="25">
  <si>
    <t>pacing frequency (Hz)</t>
  </si>
  <si>
    <t>#1</t>
  </si>
  <si>
    <t>#2</t>
  </si>
  <si>
    <t>#3</t>
  </si>
  <si>
    <t>#4</t>
  </si>
  <si>
    <t>#5</t>
  </si>
  <si>
    <t>mean</t>
  </si>
  <si>
    <t>se</t>
  </si>
  <si>
    <t>shortening</t>
  </si>
  <si>
    <t>Bxa12/pgnj</t>
  </si>
  <si>
    <t>--</t>
  </si>
  <si>
    <t>BTBR T + tf/j</t>
  </si>
  <si>
    <t>#6</t>
  </si>
  <si>
    <t>#7</t>
  </si>
  <si>
    <t>Balb/cbyj</t>
  </si>
  <si>
    <t>#8</t>
  </si>
  <si>
    <t>#9</t>
  </si>
  <si>
    <t>#10</t>
  </si>
  <si>
    <t>#11</t>
  </si>
  <si>
    <t>#12</t>
  </si>
  <si>
    <t>#13</t>
  </si>
  <si>
    <t>#14</t>
  </si>
  <si>
    <t>C57BL/6</t>
  </si>
  <si>
    <t>BXA25/pgnj</t>
  </si>
  <si>
    <t>overall 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</si>
</sst>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66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0" fillId="3" borderId="0" xfId="0" applyFill="1"/>
    <xf numFmtId="0" fontId="1" fillId="3" borderId="0" xfId="0" applyFont="1" applyFill="1"/>
    <xf numFmtId="0" fontId="1" fillId="2" borderId="0" xfId="0" applyFont="1" applyFill="1"/>
    <xf numFmtId="0" fontId="0" fillId="4" borderId="0" xfId="0" applyFill="1"/>
    <xf numFmtId="0" fontId="0" fillId="0" borderId="0" xfId="0" applyFill="1"/>
    <xf numFmtId="0" fontId="0" fillId="5" borderId="0" xfId="0" applyFill="1"/>
    <xf numFmtId="0" fontId="1" fillId="4" borderId="0" xfId="0" applyFont="1" applyFill="1"/>
    <xf numFmtId="0" fontId="1" fillId="5" borderId="0" xfId="0" applyFont="1" applyFill="1"/>
    <xf numFmtId="0" fontId="0" fillId="6" borderId="0" xfId="0" applyFill="1"/>
    <xf numFmtId="0" fontId="2" fillId="6" borderId="0" xfId="0" applyFont="1" applyFill="1"/>
    <xf numFmtId="0" fontId="1" fillId="7" borderId="0" xfId="0" applyFont="1" applyFill="1"/>
    <xf numFmtId="0" fontId="0" fillId="7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CC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Sheet1!$A$54:$A$58</c:f>
              <c:numCache>
                <c:formatCode>General</c:formatCode>
                <c:ptCount val="5"/>
                <c:pt idx="0">
                  <c:v>1.0</c:v>
                </c:pt>
                <c:pt idx="1">
                  <c:v>1.33</c:v>
                </c:pt>
                <c:pt idx="2">
                  <c:v>2.0</c:v>
                </c:pt>
                <c:pt idx="3">
                  <c:v>2.5</c:v>
                </c:pt>
                <c:pt idx="4">
                  <c:v>3.33</c:v>
                </c:pt>
              </c:numCache>
            </c:numRef>
          </c:xVal>
          <c:yVal>
            <c:numRef>
              <c:f>Sheet1!$I$54:$I$58</c:f>
              <c:numCache>
                <c:formatCode>General</c:formatCode>
                <c:ptCount val="5"/>
                <c:pt idx="0">
                  <c:v>0.13533</c:v>
                </c:pt>
                <c:pt idx="1">
                  <c:v>0.11095</c:v>
                </c:pt>
                <c:pt idx="2">
                  <c:v>0.09402</c:v>
                </c:pt>
                <c:pt idx="3">
                  <c:v>0.09233</c:v>
                </c:pt>
                <c:pt idx="4">
                  <c:v>0.094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E93-4FCC-8F49-B8937C9087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587184"/>
        <c:axId val="2080907872"/>
      </c:scatterChart>
      <c:valAx>
        <c:axId val="2085587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0907872"/>
        <c:crosses val="autoZero"/>
        <c:crossBetween val="midCat"/>
      </c:valAx>
      <c:valAx>
        <c:axId val="20809078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5587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0</xdr:col>
      <xdr:colOff>916148</xdr:colOff>
      <xdr:row>14</xdr:row>
      <xdr:rowOff>89705</xdr:rowOff>
    </xdr:to>
    <xdr:sp macro="" textlink="">
      <xdr:nvSpPr>
        <xdr:cNvPr id="2" name="TextBox 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2476500"/>
          <a:ext cx="916148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 b="1"/>
            <a:t>Bxa14/pgnj</a:t>
          </a:r>
        </a:p>
      </xdr:txBody>
    </xdr:sp>
    <xdr:clientData/>
  </xdr:twoCellAnchor>
  <xdr:twoCellAnchor>
    <xdr:from>
      <xdr:col>16</xdr:col>
      <xdr:colOff>513773</xdr:colOff>
      <xdr:row>41</xdr:row>
      <xdr:rowOff>8082</xdr:rowOff>
    </xdr:from>
    <xdr:to>
      <xdr:col>24</xdr:col>
      <xdr:colOff>190501</xdr:colOff>
      <xdr:row>55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FEF1CE5C-9268-4090-BE7E-1D12483C3E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4"/>
  <sheetViews>
    <sheetView tabSelected="1" topLeftCell="A41" zoomScale="150" zoomScaleNormal="150" zoomScalePageLayoutView="150" workbookViewId="0">
      <selection activeCell="K4" sqref="K4"/>
    </sheetView>
  </sheetViews>
  <sheetFormatPr baseColWidth="10" defaultColWidth="8.83203125" defaultRowHeight="15" x14ac:dyDescent="0.2"/>
  <cols>
    <col min="1" max="1" width="27.5" customWidth="1"/>
    <col min="2" max="2" width="9.6640625" customWidth="1"/>
    <col min="3" max="3" width="8.83203125" customWidth="1"/>
  </cols>
  <sheetData>
    <row r="1" spans="1:32" x14ac:dyDescent="0.2">
      <c r="A1" s="3" t="s">
        <v>9</v>
      </c>
      <c r="B1" s="2"/>
      <c r="C1" s="2"/>
      <c r="D1" s="2"/>
      <c r="E1" s="2"/>
      <c r="F1" s="2"/>
      <c r="G1" s="2"/>
      <c r="H1" s="2"/>
      <c r="I1" s="2"/>
      <c r="J1" s="6"/>
      <c r="K1" s="6"/>
      <c r="L1" s="6"/>
      <c r="M1" s="6"/>
      <c r="N1" s="6"/>
      <c r="O1" s="6"/>
      <c r="P1" s="6"/>
      <c r="Q1" s="6"/>
      <c r="R1" s="6"/>
    </row>
    <row r="2" spans="1:32" x14ac:dyDescent="0.2">
      <c r="A2" s="2" t="s">
        <v>0</v>
      </c>
      <c r="B2" s="2"/>
      <c r="C2" s="2"/>
      <c r="D2" s="2" t="s">
        <v>8</v>
      </c>
      <c r="E2" s="2"/>
      <c r="F2" s="2"/>
      <c r="G2" s="2"/>
      <c r="H2" s="2"/>
      <c r="I2" s="2"/>
      <c r="J2" s="6"/>
      <c r="K2" s="6"/>
      <c r="L2" s="6"/>
      <c r="M2" s="6"/>
      <c r="N2" s="6"/>
      <c r="O2" s="6"/>
      <c r="P2" s="6"/>
      <c r="Q2" s="6"/>
      <c r="R2" s="6"/>
    </row>
    <row r="3" spans="1:32" x14ac:dyDescent="0.2">
      <c r="A3" s="2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/>
      <c r="H3" s="2" t="s">
        <v>6</v>
      </c>
      <c r="I3" s="2" t="s">
        <v>7</v>
      </c>
      <c r="J3" s="6"/>
      <c r="K3" s="6"/>
      <c r="L3" s="6"/>
      <c r="M3" s="6"/>
      <c r="N3" s="6"/>
      <c r="O3" s="6"/>
      <c r="P3" s="6"/>
      <c r="Q3" s="6"/>
      <c r="R3" s="6"/>
    </row>
    <row r="4" spans="1:32" x14ac:dyDescent="0.2">
      <c r="A4" s="2">
        <v>1</v>
      </c>
      <c r="B4" s="2">
        <v>0.11</v>
      </c>
      <c r="C4" s="2">
        <v>9.6000000000000002E-2</v>
      </c>
      <c r="D4" s="2">
        <v>0.1</v>
      </c>
      <c r="E4" s="2">
        <v>0.224</v>
      </c>
      <c r="F4" s="2">
        <v>0.09</v>
      </c>
      <c r="G4" s="2"/>
      <c r="H4" s="2">
        <v>0.124</v>
      </c>
      <c r="I4" s="2">
        <v>2.521E-2</v>
      </c>
      <c r="J4" s="6"/>
      <c r="K4" s="6"/>
      <c r="L4" s="6"/>
      <c r="M4" s="6"/>
      <c r="N4" s="6"/>
      <c r="O4" s="6"/>
      <c r="P4" s="6"/>
      <c r="Q4" s="6"/>
      <c r="R4" s="6"/>
    </row>
    <row r="5" spans="1:32" x14ac:dyDescent="0.2">
      <c r="A5" s="2">
        <v>1.33</v>
      </c>
      <c r="B5" s="2">
        <v>9.2999999999999999E-2</v>
      </c>
      <c r="C5" s="2">
        <v>0.113</v>
      </c>
      <c r="D5" s="2">
        <v>8.7999999999999995E-2</v>
      </c>
      <c r="E5" s="2">
        <v>0.184</v>
      </c>
      <c r="F5" s="2">
        <v>0.08</v>
      </c>
      <c r="G5" s="2"/>
      <c r="H5" s="2">
        <v>0.1116</v>
      </c>
      <c r="I5" s="2">
        <v>1.89E-2</v>
      </c>
      <c r="J5" s="6"/>
      <c r="K5" s="6"/>
      <c r="L5" s="6"/>
      <c r="M5" s="6"/>
      <c r="N5" s="6"/>
      <c r="O5" s="6"/>
      <c r="P5" s="6"/>
      <c r="Q5" s="6"/>
      <c r="R5" s="6"/>
    </row>
    <row r="6" spans="1:32" x14ac:dyDescent="0.2">
      <c r="A6" s="2">
        <v>2</v>
      </c>
      <c r="B6" s="2">
        <v>7.4999999999999997E-2</v>
      </c>
      <c r="C6" s="2">
        <v>7.3999999999999996E-2</v>
      </c>
      <c r="D6" s="2">
        <v>8.3000000000000004E-2</v>
      </c>
      <c r="E6" s="2">
        <v>0.155</v>
      </c>
      <c r="F6" s="2">
        <v>7.0000000000000007E-2</v>
      </c>
      <c r="G6" s="2"/>
      <c r="H6" s="2">
        <v>9.1399999999999995E-2</v>
      </c>
      <c r="I6" s="2">
        <v>1.6039999999999999E-2</v>
      </c>
      <c r="K6" s="6"/>
      <c r="L6" s="6"/>
      <c r="M6" s="6"/>
      <c r="N6" s="6"/>
      <c r="O6" s="6"/>
      <c r="P6" s="6"/>
      <c r="Q6" s="6"/>
      <c r="R6" s="6"/>
    </row>
    <row r="7" spans="1:32" x14ac:dyDescent="0.2">
      <c r="A7" s="2">
        <v>2.5</v>
      </c>
      <c r="B7" s="2">
        <v>7.4999999999999997E-2</v>
      </c>
      <c r="C7" s="2">
        <v>5.2999999999999999E-2</v>
      </c>
      <c r="D7" s="2">
        <v>7.9000000000000001E-2</v>
      </c>
      <c r="E7" s="2">
        <v>0.155</v>
      </c>
      <c r="F7" s="2">
        <v>6.6000000000000003E-2</v>
      </c>
      <c r="G7" s="2"/>
      <c r="H7" s="2">
        <v>8.5599999999999996E-2</v>
      </c>
      <c r="I7" s="2">
        <v>1.7919999999999998E-2</v>
      </c>
      <c r="K7" s="6"/>
      <c r="L7" s="6"/>
      <c r="M7" s="6"/>
      <c r="N7" s="6"/>
      <c r="O7" s="6"/>
      <c r="P7" s="6"/>
      <c r="Q7" s="6"/>
      <c r="R7" s="6"/>
    </row>
    <row r="8" spans="1:32" x14ac:dyDescent="0.2">
      <c r="A8" s="2">
        <v>3.33</v>
      </c>
      <c r="B8" s="2">
        <v>7.0000000000000007E-2</v>
      </c>
      <c r="C8" s="2">
        <v>6.0999999999999999E-2</v>
      </c>
      <c r="D8" s="2">
        <v>0.08</v>
      </c>
      <c r="E8" s="2">
        <v>0.155</v>
      </c>
      <c r="F8" s="2">
        <v>0.05</v>
      </c>
      <c r="G8" s="2"/>
      <c r="H8" s="2">
        <v>8.3199999999999996E-2</v>
      </c>
      <c r="I8" s="2">
        <v>1.8620000000000001E-2</v>
      </c>
      <c r="K8" s="6"/>
      <c r="L8" s="6"/>
      <c r="M8" s="6"/>
      <c r="N8" s="6"/>
      <c r="O8" s="6"/>
      <c r="P8" s="6"/>
      <c r="Q8" s="6"/>
      <c r="R8" s="6"/>
    </row>
    <row r="9" spans="1:32" x14ac:dyDescent="0.2">
      <c r="A9" s="2">
        <v>4</v>
      </c>
      <c r="B9" s="2">
        <v>7.0999999999999994E-2</v>
      </c>
      <c r="C9" s="2">
        <v>0.06</v>
      </c>
      <c r="D9" s="2">
        <v>8.3000000000000004E-2</v>
      </c>
      <c r="E9" s="2">
        <v>0.154</v>
      </c>
      <c r="F9" s="2">
        <v>0.05</v>
      </c>
      <c r="G9" s="2"/>
      <c r="H9" s="2">
        <v>8.3500000000000005E-2</v>
      </c>
      <c r="I9" s="2">
        <v>1.84E-2</v>
      </c>
      <c r="K9" s="6"/>
      <c r="L9" s="6"/>
      <c r="M9" s="6"/>
      <c r="N9" s="6"/>
      <c r="O9" s="6"/>
      <c r="P9" s="6"/>
      <c r="Q9" s="6"/>
      <c r="R9" s="6"/>
    </row>
    <row r="10" spans="1:32" x14ac:dyDescent="0.2">
      <c r="A10" s="2">
        <v>5</v>
      </c>
      <c r="B10" s="2">
        <v>0.08</v>
      </c>
      <c r="C10" s="2">
        <v>5.6000000000000001E-2</v>
      </c>
      <c r="D10" s="2">
        <v>8.7999999999999995E-2</v>
      </c>
      <c r="E10" s="2">
        <v>0.16600000000000001</v>
      </c>
      <c r="F10" s="2">
        <v>5.2999999999999999E-2</v>
      </c>
      <c r="G10" s="2"/>
      <c r="H10" s="2">
        <v>8.8599999999999998E-2</v>
      </c>
      <c r="I10" s="2">
        <v>2.0490000000000001E-2</v>
      </c>
      <c r="K10" s="6"/>
      <c r="L10" s="6"/>
      <c r="M10" s="6"/>
      <c r="N10" s="6"/>
      <c r="O10" s="6"/>
      <c r="P10" s="6"/>
      <c r="Q10" s="6"/>
      <c r="R10" s="6"/>
      <c r="Z10" s="2">
        <v>8.3599999999999994E-2</v>
      </c>
      <c r="AA10" s="2">
        <v>1.8440000000000002E-2</v>
      </c>
      <c r="AB10">
        <v>5</v>
      </c>
      <c r="AD10">
        <f>Z10*AB10</f>
        <v>0.41799999999999998</v>
      </c>
      <c r="AE10">
        <f>AB10*(Z10-$Z$17)^2</f>
        <v>1.614690072562358E-3</v>
      </c>
      <c r="AF10">
        <f>(AA10*AB10)^2</f>
        <v>8.5008400000000008E-3</v>
      </c>
    </row>
    <row r="11" spans="1:32" x14ac:dyDescent="0.2">
      <c r="A11" s="2">
        <v>6.67</v>
      </c>
      <c r="B11" s="2">
        <v>9.5000000000000001E-2</v>
      </c>
      <c r="C11" s="2">
        <v>6.54E-2</v>
      </c>
      <c r="D11" s="2">
        <v>9.2999999999999999E-2</v>
      </c>
      <c r="E11" s="2">
        <v>0.155</v>
      </c>
      <c r="F11" s="2">
        <v>4.9000000000000002E-2</v>
      </c>
      <c r="G11" s="2"/>
      <c r="H11" s="2">
        <v>9.1480000000000006E-2</v>
      </c>
      <c r="I11" s="2">
        <v>1.8079999999999999E-2</v>
      </c>
      <c r="Z11" s="1">
        <v>0.11821</v>
      </c>
      <c r="AA11">
        <v>1.0829999999999999E-2</v>
      </c>
      <c r="AB11">
        <v>14</v>
      </c>
      <c r="AD11">
        <f t="shared" ref="AD11:AD15" si="0">Z11*AB11</f>
        <v>1.6549399999999999</v>
      </c>
      <c r="AE11">
        <f t="shared" ref="AE11:AE15" si="1">AB11*(Z11-$Z$17)^2</f>
        <v>3.8762325365079378E-3</v>
      </c>
      <c r="AF11">
        <f t="shared" ref="AF11:AF15" si="2">(AA11*AB11)^2</f>
        <v>2.2988624399999994E-2</v>
      </c>
    </row>
    <row r="12" spans="1:32" x14ac:dyDescent="0.2">
      <c r="A12" s="2">
        <v>10</v>
      </c>
      <c r="B12" s="2">
        <v>9.5000000000000001E-2</v>
      </c>
      <c r="C12" s="2">
        <v>7.0000000000000007E-2</v>
      </c>
      <c r="D12" s="2">
        <v>8.5000000000000006E-2</v>
      </c>
      <c r="E12" s="2">
        <v>0.152</v>
      </c>
      <c r="F12" s="2">
        <v>5.3999999999999999E-2</v>
      </c>
      <c r="G12" s="2"/>
      <c r="H12" s="2">
        <v>9.1200000000000003E-2</v>
      </c>
      <c r="I12" s="2">
        <v>1.6709999999999999E-2</v>
      </c>
      <c r="Z12" s="5">
        <v>9.7860000000000003E-2</v>
      </c>
      <c r="AA12" s="5">
        <v>9.5999999999999992E-3</v>
      </c>
      <c r="AB12">
        <v>7</v>
      </c>
      <c r="AD12">
        <f t="shared" si="0"/>
        <v>0.68501999999999996</v>
      </c>
      <c r="AE12">
        <f t="shared" si="1"/>
        <v>9.6373434920634412E-5</v>
      </c>
      <c r="AF12">
        <f t="shared" si="2"/>
        <v>4.5158399999999993E-3</v>
      </c>
    </row>
    <row r="13" spans="1:32" x14ac:dyDescent="0.2">
      <c r="Z13" s="7">
        <v>0.105</v>
      </c>
      <c r="AA13" s="7">
        <v>1.592E-2</v>
      </c>
      <c r="AB13">
        <v>5</v>
      </c>
      <c r="AD13">
        <f t="shared" si="0"/>
        <v>0.52500000000000002</v>
      </c>
      <c r="AE13">
        <f t="shared" si="1"/>
        <v>5.880816780045363E-5</v>
      </c>
      <c r="AF13">
        <f t="shared" si="2"/>
        <v>6.3361600000000004E-3</v>
      </c>
    </row>
    <row r="14" spans="1:32" x14ac:dyDescent="0.2">
      <c r="A14" s="4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 t="s">
        <v>6</v>
      </c>
      <c r="R14" s="1" t="s">
        <v>7</v>
      </c>
      <c r="Z14" s="10">
        <v>9.4E-2</v>
      </c>
      <c r="AA14" s="10">
        <v>1.523E-2</v>
      </c>
      <c r="AB14">
        <v>6</v>
      </c>
      <c r="AD14">
        <f t="shared" si="0"/>
        <v>0.56400000000000006</v>
      </c>
      <c r="AE14">
        <f t="shared" si="1"/>
        <v>3.4387265850340068E-4</v>
      </c>
      <c r="AF14">
        <f t="shared" si="2"/>
        <v>8.3503044000000012E-3</v>
      </c>
    </row>
    <row r="15" spans="1:32" x14ac:dyDescent="0.2">
      <c r="A15" s="1" t="s">
        <v>0</v>
      </c>
      <c r="B15" s="1"/>
      <c r="C15" s="1"/>
      <c r="D15" s="1" t="s">
        <v>8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Z15" s="13">
        <v>8.3799999999999999E-2</v>
      </c>
      <c r="AA15" s="13">
        <v>1.116E-2</v>
      </c>
      <c r="AB15">
        <v>5</v>
      </c>
      <c r="AD15">
        <f t="shared" si="0"/>
        <v>0.41899999999999998</v>
      </c>
      <c r="AE15">
        <f t="shared" si="1"/>
        <v>1.5789491201814048E-3</v>
      </c>
      <c r="AF15">
        <f t="shared" si="2"/>
        <v>3.1136400000000004E-3</v>
      </c>
    </row>
    <row r="16" spans="1:32" x14ac:dyDescent="0.2">
      <c r="A16" s="1"/>
      <c r="B16" s="1" t="s">
        <v>1</v>
      </c>
      <c r="C16" s="1" t="s">
        <v>2</v>
      </c>
      <c r="D16" s="1" t="s">
        <v>3</v>
      </c>
      <c r="E16" s="1" t="s">
        <v>4</v>
      </c>
      <c r="F16" s="1" t="s">
        <v>5</v>
      </c>
      <c r="G16" s="1" t="s">
        <v>12</v>
      </c>
      <c r="H16" s="1" t="s">
        <v>13</v>
      </c>
      <c r="I16" s="1" t="s">
        <v>15</v>
      </c>
      <c r="J16" s="1" t="s">
        <v>16</v>
      </c>
      <c r="K16" s="1" t="s">
        <v>17</v>
      </c>
      <c r="L16" s="1" t="s">
        <v>18</v>
      </c>
      <c r="M16" s="1" t="s">
        <v>19</v>
      </c>
      <c r="N16" s="1" t="s">
        <v>20</v>
      </c>
      <c r="O16" s="1" t="s">
        <v>21</v>
      </c>
      <c r="P16" s="1"/>
      <c r="Q16" s="1"/>
      <c r="R16" s="1"/>
    </row>
    <row r="17" spans="1:32" x14ac:dyDescent="0.2">
      <c r="A17" s="1">
        <v>1</v>
      </c>
      <c r="B17" s="1">
        <v>0.21</v>
      </c>
      <c r="C17" s="1">
        <v>0.15</v>
      </c>
      <c r="D17" s="1">
        <v>8.5000000000000006E-2</v>
      </c>
      <c r="E17" s="1">
        <v>0.15</v>
      </c>
      <c r="F17" s="1">
        <v>0.156</v>
      </c>
      <c r="G17" s="1">
        <v>0.08</v>
      </c>
      <c r="H17" s="1">
        <v>0.17</v>
      </c>
      <c r="I17" s="1">
        <v>0.1875</v>
      </c>
      <c r="J17" s="1">
        <v>0.186</v>
      </c>
      <c r="K17" s="1">
        <v>0.11</v>
      </c>
      <c r="L17" s="1">
        <v>9.8000000000000004E-2</v>
      </c>
      <c r="M17" s="1">
        <v>0.13</v>
      </c>
      <c r="N17" s="1">
        <v>8.5999999999999993E-2</v>
      </c>
      <c r="O17" s="1">
        <v>7.0000000000000007E-2</v>
      </c>
      <c r="P17" s="1"/>
      <c r="Q17" s="1">
        <v>0.13346</v>
      </c>
      <c r="R17">
        <v>1.223E-2</v>
      </c>
      <c r="Y17" t="s">
        <v>24</v>
      </c>
      <c r="Z17">
        <f>SUM(AD10:AD15)/SUM(AB10:AB15)</f>
        <v>0.10157047619047618</v>
      </c>
      <c r="AE17">
        <f>SUM(AE10:AE15)</f>
        <v>7.5689259904761896E-3</v>
      </c>
      <c r="AF17">
        <f>SUM(AF10:AF15)</f>
        <v>5.3805408799999996E-2</v>
      </c>
    </row>
    <row r="18" spans="1:32" x14ac:dyDescent="0.2">
      <c r="A18" s="1">
        <v>1.33</v>
      </c>
      <c r="B18" s="1">
        <v>0.21</v>
      </c>
      <c r="C18" s="1">
        <v>0.14099999999999999</v>
      </c>
      <c r="D18" s="1">
        <v>7.6999999999999999E-2</v>
      </c>
      <c r="E18" s="1">
        <v>0.14000000000000001</v>
      </c>
      <c r="F18" s="1">
        <v>0.14000000000000001</v>
      </c>
      <c r="G18" s="1">
        <v>7.3999999999999996E-2</v>
      </c>
      <c r="H18" s="1">
        <v>0.129</v>
      </c>
      <c r="I18" s="1">
        <v>0.16</v>
      </c>
      <c r="J18" s="1">
        <v>0.17199999999999999</v>
      </c>
      <c r="K18" s="1">
        <v>0.09</v>
      </c>
      <c r="L18" s="1">
        <v>7.6999999999999999E-2</v>
      </c>
      <c r="M18" s="1">
        <v>0.13</v>
      </c>
      <c r="N18" s="1">
        <v>0.09</v>
      </c>
      <c r="O18" s="1">
        <v>7.9000000000000001E-2</v>
      </c>
      <c r="P18" s="1"/>
      <c r="Q18" s="1">
        <v>0.12207</v>
      </c>
      <c r="R18">
        <v>1.1259999999999999E-2</v>
      </c>
      <c r="AE18">
        <f>AE17/5</f>
        <v>1.5137851980952378E-3</v>
      </c>
      <c r="AF18">
        <f>AF17/(SUM(AB10:AB15)-6)</f>
        <v>1.4945946888888888E-3</v>
      </c>
    </row>
    <row r="19" spans="1:32" x14ac:dyDescent="0.2">
      <c r="A19" s="1">
        <v>2</v>
      </c>
      <c r="B19" s="1">
        <v>0.19500000000000001</v>
      </c>
      <c r="C19" s="1">
        <v>0.13600000000000001</v>
      </c>
      <c r="D19" s="1">
        <v>7.2999999999999995E-2</v>
      </c>
      <c r="E19" s="1">
        <v>0.12</v>
      </c>
      <c r="F19" s="1">
        <v>0.14000000000000001</v>
      </c>
      <c r="G19" s="1">
        <v>7.3999999999999996E-2</v>
      </c>
      <c r="H19" s="1">
        <v>0.124</v>
      </c>
      <c r="I19" s="1">
        <v>0.159</v>
      </c>
      <c r="J19" s="1">
        <v>0.11700000000000001</v>
      </c>
      <c r="K19" s="1">
        <v>7.2999999999999995E-2</v>
      </c>
      <c r="L19" s="1">
        <v>7.6999999999999999E-2</v>
      </c>
      <c r="M19" s="1">
        <v>0.10299999999999999</v>
      </c>
      <c r="N19" s="1">
        <v>0.08</v>
      </c>
      <c r="O19" s="1">
        <v>7.0000000000000007E-2</v>
      </c>
      <c r="P19" s="1"/>
      <c r="Q19" s="1">
        <v>0.11007</v>
      </c>
      <c r="R19">
        <v>1.0279999999999999E-2</v>
      </c>
    </row>
    <row r="20" spans="1:32" x14ac:dyDescent="0.2">
      <c r="A20" s="1">
        <v>2.5</v>
      </c>
      <c r="B20" s="1">
        <v>0.20100000000000001</v>
      </c>
      <c r="C20" s="1">
        <v>0.114</v>
      </c>
      <c r="D20" s="1">
        <v>7.6999999999999999E-2</v>
      </c>
      <c r="E20" s="1">
        <v>0.12</v>
      </c>
      <c r="F20" s="1">
        <v>0.14399999999999999</v>
      </c>
      <c r="G20" s="1">
        <v>8.5000000000000006E-2</v>
      </c>
      <c r="H20" s="1">
        <v>0.11799999999999999</v>
      </c>
      <c r="I20" s="1">
        <v>0.159</v>
      </c>
      <c r="J20" s="1">
        <v>0.104</v>
      </c>
      <c r="K20" s="1">
        <v>8.5000000000000006E-2</v>
      </c>
      <c r="L20" s="1">
        <v>7.0000000000000007E-2</v>
      </c>
      <c r="M20" s="1">
        <v>0.108</v>
      </c>
      <c r="N20" s="1">
        <v>8.5999999999999993E-2</v>
      </c>
      <c r="O20" s="1">
        <v>7.0000000000000007E-2</v>
      </c>
      <c r="P20" s="1"/>
      <c r="Q20" s="1">
        <v>0.11007</v>
      </c>
      <c r="R20">
        <v>9.9900000000000006E-3</v>
      </c>
    </row>
    <row r="21" spans="1:32" x14ac:dyDescent="0.2">
      <c r="A21" s="1">
        <v>3.33</v>
      </c>
      <c r="B21" s="1">
        <v>0.20100000000000001</v>
      </c>
      <c r="C21" s="1">
        <v>0.11799999999999999</v>
      </c>
      <c r="D21" s="1">
        <v>9.2999999999999999E-2</v>
      </c>
      <c r="E21" s="1">
        <v>0.14000000000000001</v>
      </c>
      <c r="F21" s="1">
        <v>0.14399999999999999</v>
      </c>
      <c r="G21" s="1">
        <v>8.5999999999999993E-2</v>
      </c>
      <c r="H21" s="1">
        <v>0.13</v>
      </c>
      <c r="I21" s="1">
        <v>0.16</v>
      </c>
      <c r="J21" s="1">
        <v>0.108</v>
      </c>
      <c r="K21" s="1">
        <v>7.9000000000000001E-2</v>
      </c>
      <c r="L21" s="1">
        <v>7.6999999999999999E-2</v>
      </c>
      <c r="M21" s="1">
        <v>0.10299999999999999</v>
      </c>
      <c r="N21" s="1">
        <v>0.1</v>
      </c>
      <c r="O21" s="1">
        <v>7.4999999999999997E-2</v>
      </c>
      <c r="P21" s="1"/>
      <c r="Q21" s="1">
        <v>0.11529</v>
      </c>
      <c r="R21">
        <v>9.7199999999999995E-3</v>
      </c>
      <c r="AE21">
        <f>AE18/AF18</f>
        <v>1.0128399420585494</v>
      </c>
    </row>
    <row r="22" spans="1:32" x14ac:dyDescent="0.2">
      <c r="A22" s="1">
        <v>4</v>
      </c>
      <c r="B22" s="1">
        <v>0.219</v>
      </c>
      <c r="C22" s="1">
        <v>0.114</v>
      </c>
      <c r="D22" s="1">
        <v>0.1</v>
      </c>
      <c r="E22" s="1">
        <v>0.13600000000000001</v>
      </c>
      <c r="F22" s="1">
        <v>0.16</v>
      </c>
      <c r="G22" s="1">
        <v>9.8000000000000004E-2</v>
      </c>
      <c r="H22" s="1">
        <v>0.125</v>
      </c>
      <c r="I22" s="1">
        <v>0.16700000000000001</v>
      </c>
      <c r="J22" s="1">
        <v>0.09</v>
      </c>
      <c r="K22" s="1">
        <v>8.5000000000000006E-2</v>
      </c>
      <c r="L22" s="1">
        <v>0.08</v>
      </c>
      <c r="M22" s="1">
        <v>0.10299999999999999</v>
      </c>
      <c r="N22" s="1">
        <v>0.107</v>
      </c>
      <c r="O22" s="1">
        <v>7.0999999999999994E-2</v>
      </c>
      <c r="P22" s="1"/>
      <c r="Q22" s="1">
        <v>0.1182</v>
      </c>
      <c r="R22" s="1">
        <v>1.0800000000000001E-2</v>
      </c>
      <c r="AB22">
        <f>SUM(AB10:AB15)</f>
        <v>42</v>
      </c>
    </row>
    <row r="23" spans="1:32" x14ac:dyDescent="0.2">
      <c r="A23" s="1">
        <v>5</v>
      </c>
      <c r="B23" s="1">
        <v>0.219</v>
      </c>
      <c r="C23" s="1">
        <v>0.114</v>
      </c>
      <c r="D23" s="1">
        <v>0.112</v>
      </c>
      <c r="E23" s="1">
        <v>0.158</v>
      </c>
      <c r="F23" s="1">
        <v>0.16</v>
      </c>
      <c r="G23" s="1">
        <v>0.112</v>
      </c>
      <c r="H23" s="1">
        <v>0.1</v>
      </c>
      <c r="I23" s="1">
        <v>0.17599999999999999</v>
      </c>
      <c r="J23" s="1">
        <v>9.7000000000000003E-2</v>
      </c>
      <c r="K23" s="1">
        <v>8.5999999999999993E-2</v>
      </c>
      <c r="L23" s="1">
        <v>9.7000000000000003E-2</v>
      </c>
      <c r="M23" s="1">
        <v>0.98</v>
      </c>
      <c r="N23" s="1">
        <v>0.107</v>
      </c>
      <c r="O23" s="1">
        <v>8.8999999999999996E-2</v>
      </c>
      <c r="P23" s="1"/>
      <c r="Q23" s="1">
        <v>0.18620999999999999</v>
      </c>
      <c r="R23">
        <v>6.1929999999999999E-2</v>
      </c>
    </row>
    <row r="24" spans="1:32" x14ac:dyDescent="0.2">
      <c r="A24" s="1">
        <v>6.67</v>
      </c>
      <c r="B24" s="1">
        <v>0.21</v>
      </c>
      <c r="C24" s="1">
        <v>0.128</v>
      </c>
      <c r="D24" s="1"/>
      <c r="E24" s="1">
        <v>0.14499999999999999</v>
      </c>
      <c r="F24" s="1">
        <v>0.158</v>
      </c>
      <c r="G24" s="1">
        <v>0.127</v>
      </c>
      <c r="H24" s="1">
        <v>0.1</v>
      </c>
      <c r="I24" s="1">
        <v>0.189</v>
      </c>
      <c r="J24" s="1">
        <v>0.104</v>
      </c>
      <c r="K24" s="1">
        <v>9.1999999999999998E-2</v>
      </c>
      <c r="L24" s="1">
        <v>0</v>
      </c>
      <c r="M24" s="1">
        <v>0.107</v>
      </c>
      <c r="N24" s="1">
        <v>0</v>
      </c>
      <c r="O24" s="1">
        <v>0.1</v>
      </c>
      <c r="P24" s="1"/>
      <c r="Q24" s="1">
        <v>0.11230999999999999</v>
      </c>
      <c r="R24">
        <v>1.7000000000000001E-2</v>
      </c>
    </row>
    <row r="25" spans="1:32" x14ac:dyDescent="0.2">
      <c r="A25" s="1">
        <v>10</v>
      </c>
      <c r="B25" s="1">
        <v>0.219</v>
      </c>
      <c r="C25" s="1">
        <v>0.14000000000000001</v>
      </c>
      <c r="D25" s="1"/>
      <c r="E25" s="1">
        <v>0.154</v>
      </c>
      <c r="F25" s="1"/>
      <c r="G25" s="1" t="s">
        <v>10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7" spans="1:32" x14ac:dyDescent="0.2">
      <c r="A27" s="8" t="s">
        <v>11</v>
      </c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32" x14ac:dyDescent="0.2">
      <c r="A28" s="5" t="s">
        <v>0</v>
      </c>
      <c r="B28" s="5" t="s">
        <v>1</v>
      </c>
      <c r="C28" s="5" t="s">
        <v>2</v>
      </c>
      <c r="D28" s="5" t="s">
        <v>3</v>
      </c>
      <c r="E28" s="5" t="s">
        <v>4</v>
      </c>
      <c r="F28" s="5" t="s">
        <v>5</v>
      </c>
      <c r="G28" s="5" t="s">
        <v>12</v>
      </c>
      <c r="H28" s="5" t="s">
        <v>13</v>
      </c>
      <c r="I28" s="5"/>
      <c r="J28" s="5" t="s">
        <v>6</v>
      </c>
      <c r="K28" s="5" t="s">
        <v>7</v>
      </c>
    </row>
    <row r="29" spans="1:32" x14ac:dyDescent="0.2">
      <c r="A29" s="5">
        <v>1</v>
      </c>
      <c r="B29" s="5">
        <v>0.08</v>
      </c>
      <c r="C29" s="5">
        <v>0.14799999999999999</v>
      </c>
      <c r="D29" s="5">
        <v>0.106</v>
      </c>
      <c r="E29" s="5">
        <v>7.5999999999999998E-2</v>
      </c>
      <c r="F29" s="5">
        <v>0.10299999999999999</v>
      </c>
      <c r="G29" s="5">
        <v>0.13100000000000001</v>
      </c>
      <c r="H29" s="5">
        <v>0.128</v>
      </c>
      <c r="I29" s="5"/>
      <c r="J29" s="5">
        <v>0.11029</v>
      </c>
      <c r="K29" s="5">
        <v>1.0149999999999999E-2</v>
      </c>
    </row>
    <row r="30" spans="1:32" x14ac:dyDescent="0.2">
      <c r="A30" s="5">
        <v>1.33</v>
      </c>
      <c r="B30" s="5">
        <v>8.1000000000000003E-2</v>
      </c>
      <c r="C30" s="5">
        <v>0.14299999999999999</v>
      </c>
      <c r="D30" s="5">
        <v>9.8000000000000004E-2</v>
      </c>
      <c r="E30" s="5">
        <v>7.0000000000000007E-2</v>
      </c>
      <c r="F30" s="5">
        <v>0.10299999999999999</v>
      </c>
      <c r="G30" s="5">
        <v>0.18</v>
      </c>
      <c r="H30" s="5">
        <v>0.13500000000000001</v>
      </c>
      <c r="I30" s="5"/>
      <c r="J30" s="5">
        <v>0.11570999999999999</v>
      </c>
      <c r="K30" s="5">
        <v>1.465E-2</v>
      </c>
    </row>
    <row r="31" spans="1:32" x14ac:dyDescent="0.2">
      <c r="A31" s="5">
        <v>2</v>
      </c>
      <c r="B31" s="5">
        <v>8.3000000000000004E-2</v>
      </c>
      <c r="C31" s="5">
        <v>0.13</v>
      </c>
      <c r="D31" s="5">
        <v>7.6999999999999999E-2</v>
      </c>
      <c r="E31" s="5">
        <v>7.0000000000000007E-2</v>
      </c>
      <c r="F31" s="5">
        <v>0.10299999999999999</v>
      </c>
      <c r="G31" s="5">
        <v>0.13</v>
      </c>
      <c r="H31" s="5">
        <v>0.123</v>
      </c>
      <c r="I31" s="5"/>
      <c r="J31" s="5">
        <v>0.10229000000000001</v>
      </c>
      <c r="K31" s="5">
        <v>9.7800000000000005E-3</v>
      </c>
    </row>
    <row r="32" spans="1:32" x14ac:dyDescent="0.2">
      <c r="A32" s="5">
        <v>2.5</v>
      </c>
      <c r="B32" s="5">
        <v>8.3000000000000004E-2</v>
      </c>
      <c r="C32" s="5">
        <v>0.13</v>
      </c>
      <c r="D32" s="5">
        <v>6.3E-2</v>
      </c>
      <c r="E32" s="5">
        <v>7.0000000000000007E-2</v>
      </c>
      <c r="F32" s="5">
        <v>0.113</v>
      </c>
      <c r="G32" s="5">
        <v>0.11799999999999999</v>
      </c>
      <c r="H32" s="5">
        <v>0.104</v>
      </c>
      <c r="I32" s="5"/>
      <c r="J32" s="5">
        <v>9.7290000000000001E-2</v>
      </c>
      <c r="K32" s="5">
        <v>9.6600000000000002E-3</v>
      </c>
    </row>
    <row r="33" spans="1:11" x14ac:dyDescent="0.2">
      <c r="A33" s="5">
        <v>3.33</v>
      </c>
      <c r="B33" s="5">
        <v>8.6999999999999994E-2</v>
      </c>
      <c r="C33" s="5">
        <v>0.13400000000000001</v>
      </c>
      <c r="D33" s="5">
        <v>7.6999999999999999E-2</v>
      </c>
      <c r="E33" s="5">
        <v>7.0000000000000007E-2</v>
      </c>
      <c r="F33" s="5">
        <v>0.11799999999999999</v>
      </c>
      <c r="G33" s="5">
        <v>9.8000000000000004E-2</v>
      </c>
      <c r="H33" s="5">
        <v>9.1999999999999998E-2</v>
      </c>
      <c r="I33" s="5"/>
      <c r="J33" s="5">
        <v>9.6570000000000003E-2</v>
      </c>
      <c r="K33" s="5">
        <v>8.5400000000000007E-3</v>
      </c>
    </row>
    <row r="34" spans="1:11" x14ac:dyDescent="0.2">
      <c r="A34" s="5">
        <v>4</v>
      </c>
      <c r="B34" s="5">
        <v>0.107</v>
      </c>
      <c r="C34" s="5">
        <v>0.13900000000000001</v>
      </c>
      <c r="D34" s="5">
        <v>8.4000000000000005E-2</v>
      </c>
      <c r="E34" s="5">
        <v>7.0000000000000007E-2</v>
      </c>
      <c r="F34" s="5">
        <v>0.122</v>
      </c>
      <c r="G34" s="5">
        <v>8.3000000000000004E-2</v>
      </c>
      <c r="H34" s="5">
        <v>0.08</v>
      </c>
      <c r="I34" s="5"/>
      <c r="J34" s="5">
        <v>9.7799999999999998E-2</v>
      </c>
      <c r="K34" s="5">
        <v>9.4999999999999998E-3</v>
      </c>
    </row>
    <row r="35" spans="1:11" x14ac:dyDescent="0.2">
      <c r="A35" s="5">
        <v>5</v>
      </c>
      <c r="B35" s="5">
        <v>0.11600000000000001</v>
      </c>
      <c r="C35" s="5">
        <v>0.128</v>
      </c>
      <c r="D35" s="5">
        <v>0</v>
      </c>
      <c r="E35" s="5">
        <v>7.0000000000000007E-2</v>
      </c>
      <c r="F35" s="5">
        <v>0.122</v>
      </c>
      <c r="G35" s="5">
        <v>0</v>
      </c>
      <c r="H35" s="5">
        <v>0.08</v>
      </c>
      <c r="I35" s="5"/>
      <c r="J35" s="5">
        <v>7.3709999999999998E-2</v>
      </c>
      <c r="K35" s="5">
        <v>2.069E-2</v>
      </c>
    </row>
    <row r="36" spans="1:11" x14ac:dyDescent="0.2">
      <c r="A36" s="5">
        <v>6.67</v>
      </c>
      <c r="B36" s="5">
        <v>0.11600000000000001</v>
      </c>
      <c r="C36" s="5">
        <v>0.13400000000000001</v>
      </c>
      <c r="D36" s="5">
        <v>0</v>
      </c>
      <c r="E36" s="5">
        <v>7.0000000000000007E-2</v>
      </c>
      <c r="F36" s="5">
        <v>0.13</v>
      </c>
      <c r="G36" s="5">
        <v>0</v>
      </c>
      <c r="H36" s="5">
        <v>9.1999999999999998E-2</v>
      </c>
      <c r="I36" s="5"/>
      <c r="J36" s="5">
        <v>7.7429999999999999E-2</v>
      </c>
      <c r="K36" s="5">
        <v>2.1659999999999999E-2</v>
      </c>
    </row>
    <row r="37" spans="1:11" x14ac:dyDescent="0.2">
      <c r="A37" s="5">
        <v>10</v>
      </c>
      <c r="B37" s="5">
        <v>0.108</v>
      </c>
      <c r="C37" s="5">
        <v>0.121</v>
      </c>
      <c r="D37" s="5"/>
      <c r="E37" s="5">
        <v>7.0000000000000007E-2</v>
      </c>
      <c r="F37" s="5">
        <v>0</v>
      </c>
      <c r="G37" s="5">
        <v>0</v>
      </c>
      <c r="H37" s="5">
        <v>8.5999999999999993E-2</v>
      </c>
      <c r="I37" s="5"/>
      <c r="J37" s="5">
        <v>6.4170000000000005E-2</v>
      </c>
      <c r="K37" s="5">
        <v>2.1520000000000001E-2</v>
      </c>
    </row>
    <row r="39" spans="1:11" x14ac:dyDescent="0.2">
      <c r="A39" s="9" t="s">
        <v>14</v>
      </c>
      <c r="B39" s="7"/>
      <c r="C39" s="7"/>
      <c r="D39" s="7"/>
      <c r="E39" s="7"/>
      <c r="F39" s="7"/>
      <c r="G39" s="7"/>
      <c r="H39" s="7"/>
      <c r="I39" s="7"/>
    </row>
    <row r="40" spans="1:11" x14ac:dyDescent="0.2">
      <c r="A40" s="7" t="s">
        <v>0</v>
      </c>
      <c r="B40" s="7" t="s">
        <v>1</v>
      </c>
      <c r="C40" s="7" t="s">
        <v>2</v>
      </c>
      <c r="D40" s="7" t="s">
        <v>3</v>
      </c>
      <c r="E40" s="7" t="s">
        <v>4</v>
      </c>
      <c r="F40" s="7" t="s">
        <v>5</v>
      </c>
      <c r="G40" s="7"/>
      <c r="H40" s="7" t="s">
        <v>6</v>
      </c>
      <c r="I40" s="7" t="s">
        <v>7</v>
      </c>
    </row>
    <row r="41" spans="1:11" x14ac:dyDescent="0.2">
      <c r="A41" s="7">
        <v>1</v>
      </c>
      <c r="B41" s="7">
        <v>0.13</v>
      </c>
      <c r="C41" s="7">
        <v>0.122</v>
      </c>
      <c r="D41" s="7">
        <v>8.6999999999999994E-2</v>
      </c>
      <c r="E41" s="7">
        <v>0.17199999999999999</v>
      </c>
      <c r="F41" s="7">
        <v>0.16300000000000001</v>
      </c>
      <c r="G41" s="7" t="s">
        <v>10</v>
      </c>
      <c r="H41" s="7">
        <v>0.1348</v>
      </c>
      <c r="I41" s="7">
        <v>1.525E-2</v>
      </c>
    </row>
    <row r="42" spans="1:11" x14ac:dyDescent="0.2">
      <c r="A42" s="7">
        <v>1.33</v>
      </c>
      <c r="B42" s="7">
        <v>0.12</v>
      </c>
      <c r="C42" s="7">
        <v>8.2000000000000003E-2</v>
      </c>
      <c r="D42" s="7">
        <v>8.6999999999999994E-2</v>
      </c>
      <c r="E42" s="7">
        <v>0.18</v>
      </c>
      <c r="F42" s="7">
        <v>0.13500000000000001</v>
      </c>
      <c r="G42" s="7" t="s">
        <v>10</v>
      </c>
      <c r="H42" s="7">
        <v>0.1208</v>
      </c>
      <c r="I42" s="7">
        <v>1.7829999999999999E-2</v>
      </c>
    </row>
    <row r="43" spans="1:11" x14ac:dyDescent="0.2">
      <c r="A43" s="7">
        <v>2</v>
      </c>
      <c r="B43" s="7">
        <v>0.1</v>
      </c>
      <c r="C43" s="7">
        <v>0.13300000000000001</v>
      </c>
      <c r="D43" s="7">
        <v>9.9000000000000005E-2</v>
      </c>
      <c r="E43" s="7">
        <v>0.16300000000000001</v>
      </c>
      <c r="F43" s="7">
        <v>0.13600000000000001</v>
      </c>
      <c r="G43" s="7" t="s">
        <v>10</v>
      </c>
      <c r="H43" s="7">
        <v>0.12620000000000001</v>
      </c>
      <c r="I43" s="7">
        <v>1.209E-2</v>
      </c>
    </row>
    <row r="44" spans="1:11" x14ac:dyDescent="0.2">
      <c r="A44" s="7">
        <v>2.5</v>
      </c>
      <c r="B44" s="7">
        <v>7.9000000000000001E-2</v>
      </c>
      <c r="C44" s="7">
        <v>0.1</v>
      </c>
      <c r="D44" s="7">
        <v>0.1</v>
      </c>
      <c r="E44" s="7">
        <v>0.16</v>
      </c>
      <c r="F44" s="7">
        <v>0.114</v>
      </c>
      <c r="G44" s="7" t="s">
        <v>10</v>
      </c>
      <c r="H44" s="7">
        <v>0.1106</v>
      </c>
      <c r="I44" s="7">
        <v>1.3559999999999999E-2</v>
      </c>
    </row>
    <row r="45" spans="1:11" x14ac:dyDescent="0.2">
      <c r="A45" s="7">
        <v>3.33</v>
      </c>
      <c r="B45" s="7">
        <v>6.4000000000000001E-2</v>
      </c>
      <c r="C45" s="7">
        <v>0.1</v>
      </c>
      <c r="D45" s="7">
        <v>0.107</v>
      </c>
      <c r="E45" s="7">
        <v>0.14499999999999999</v>
      </c>
      <c r="F45" s="7">
        <v>0.112</v>
      </c>
      <c r="G45" s="7" t="s">
        <v>10</v>
      </c>
      <c r="H45" s="7">
        <v>0.1056</v>
      </c>
      <c r="I45" s="7">
        <v>1.2959999999999999E-2</v>
      </c>
    </row>
    <row r="46" spans="1:11" x14ac:dyDescent="0.2">
      <c r="A46" s="7">
        <v>4</v>
      </c>
      <c r="B46" s="7">
        <v>5.2999999999999999E-2</v>
      </c>
      <c r="C46" s="7">
        <v>9.2999999999999999E-2</v>
      </c>
      <c r="D46" s="7">
        <v>0.11700000000000001</v>
      </c>
      <c r="E46" s="7">
        <v>0.15</v>
      </c>
      <c r="F46" s="7">
        <v>0.112</v>
      </c>
      <c r="G46" s="7" t="s">
        <v>10</v>
      </c>
      <c r="H46" s="7">
        <v>0.105</v>
      </c>
      <c r="I46" s="7">
        <v>1.5800000000000002E-2</v>
      </c>
    </row>
    <row r="47" spans="1:11" x14ac:dyDescent="0.2">
      <c r="A47" s="7">
        <v>5</v>
      </c>
      <c r="B47" s="7">
        <v>4.9000000000000002E-2</v>
      </c>
      <c r="C47" s="7">
        <v>9.2999999999999999E-2</v>
      </c>
      <c r="D47" s="7">
        <v>0.13100000000000001</v>
      </c>
      <c r="E47" s="7">
        <v>0.16</v>
      </c>
      <c r="F47" s="7">
        <v>0.112</v>
      </c>
      <c r="G47" s="7" t="s">
        <v>10</v>
      </c>
      <c r="H47" s="7">
        <v>0.109</v>
      </c>
      <c r="I47" s="7">
        <v>1.864E-2</v>
      </c>
    </row>
    <row r="48" spans="1:11" x14ac:dyDescent="0.2">
      <c r="A48" s="7">
        <v>6.67</v>
      </c>
      <c r="B48" s="7"/>
      <c r="C48" s="7">
        <v>9.2999999999999999E-2</v>
      </c>
      <c r="D48" s="7">
        <v>0.1</v>
      </c>
      <c r="E48" s="7">
        <v>0.154</v>
      </c>
      <c r="F48" s="7">
        <v>0.10299999999999999</v>
      </c>
      <c r="G48" s="7"/>
      <c r="H48" s="7">
        <v>0.1125</v>
      </c>
      <c r="I48" s="7">
        <v>1.3990000000000001E-2</v>
      </c>
    </row>
    <row r="49" spans="1:10" x14ac:dyDescent="0.2">
      <c r="A49" s="7">
        <v>10</v>
      </c>
      <c r="B49" s="7"/>
      <c r="C49" s="7">
        <v>8.3000000000000004E-2</v>
      </c>
      <c r="D49" s="7"/>
      <c r="E49" s="7"/>
      <c r="F49" s="7"/>
      <c r="G49" s="7"/>
      <c r="H49" s="7"/>
      <c r="I49" s="7"/>
    </row>
    <row r="52" spans="1:10" x14ac:dyDescent="0.2">
      <c r="A52" s="11" t="s">
        <v>22</v>
      </c>
      <c r="B52" s="10"/>
      <c r="C52" s="10"/>
      <c r="D52" s="10"/>
      <c r="E52" s="10"/>
      <c r="F52" s="10"/>
      <c r="G52" s="10"/>
      <c r="H52" s="10"/>
      <c r="I52" s="10"/>
      <c r="J52" s="10"/>
    </row>
    <row r="53" spans="1:10" x14ac:dyDescent="0.2">
      <c r="A53" s="10" t="s">
        <v>0</v>
      </c>
      <c r="B53" s="10" t="s">
        <v>1</v>
      </c>
      <c r="C53" s="10" t="s">
        <v>2</v>
      </c>
      <c r="D53" s="10" t="s">
        <v>3</v>
      </c>
      <c r="E53" s="10" t="s">
        <v>4</v>
      </c>
      <c r="F53" s="10" t="s">
        <v>5</v>
      </c>
      <c r="G53" s="10" t="s">
        <v>12</v>
      </c>
      <c r="H53" s="10"/>
      <c r="I53" s="10" t="s">
        <v>6</v>
      </c>
      <c r="J53" s="10" t="s">
        <v>7</v>
      </c>
    </row>
    <row r="54" spans="1:10" x14ac:dyDescent="0.2">
      <c r="A54" s="10">
        <v>1</v>
      </c>
      <c r="B54" s="10">
        <v>0.156</v>
      </c>
      <c r="C54" s="10">
        <v>0.1</v>
      </c>
      <c r="D54" s="10">
        <v>0.13100000000000001</v>
      </c>
      <c r="E54" s="10">
        <v>0.122</v>
      </c>
      <c r="F54" s="10">
        <v>0.159</v>
      </c>
      <c r="G54" s="10">
        <v>0.14399999999999999</v>
      </c>
      <c r="H54" s="10"/>
      <c r="I54" s="10">
        <v>0.13533000000000001</v>
      </c>
      <c r="J54" s="10">
        <v>9.1400000000000006E-3</v>
      </c>
    </row>
    <row r="55" spans="1:10" x14ac:dyDescent="0.2">
      <c r="A55" s="10">
        <v>1.33</v>
      </c>
      <c r="B55" s="10">
        <v>0.1197</v>
      </c>
      <c r="C55" s="10">
        <v>8.5999999999999993E-2</v>
      </c>
      <c r="D55" s="10">
        <v>9.1999999999999998E-2</v>
      </c>
      <c r="E55" s="10">
        <v>0.09</v>
      </c>
      <c r="F55" s="10">
        <v>0.17199999999999999</v>
      </c>
      <c r="G55" s="10">
        <v>0.106</v>
      </c>
      <c r="H55" s="10"/>
      <c r="I55" s="10">
        <v>0.11094999999999999</v>
      </c>
      <c r="J55" s="10">
        <v>1.323E-2</v>
      </c>
    </row>
    <row r="56" spans="1:10" x14ac:dyDescent="0.2">
      <c r="A56" s="10">
        <v>2</v>
      </c>
      <c r="B56" s="10">
        <v>0.1</v>
      </c>
      <c r="C56" s="10">
        <v>7.2999999999999995E-2</v>
      </c>
      <c r="D56" s="10">
        <v>5.3999999999999999E-2</v>
      </c>
      <c r="E56" s="10">
        <v>0.09</v>
      </c>
      <c r="F56" s="10">
        <v>0.153</v>
      </c>
      <c r="G56" s="10">
        <v>9.4100000000000003E-2</v>
      </c>
      <c r="H56" s="10"/>
      <c r="I56" s="10">
        <v>9.4020000000000006E-2</v>
      </c>
      <c r="J56" s="10">
        <v>1.363E-2</v>
      </c>
    </row>
    <row r="57" spans="1:10" x14ac:dyDescent="0.2">
      <c r="A57" s="10">
        <v>2.5</v>
      </c>
      <c r="B57" s="10">
        <v>9.9000000000000005E-2</v>
      </c>
      <c r="C57" s="10">
        <v>6.9000000000000006E-2</v>
      </c>
      <c r="D57" s="10">
        <v>0.05</v>
      </c>
      <c r="E57" s="10">
        <v>8.5000000000000006E-2</v>
      </c>
      <c r="F57" s="10">
        <v>0.153</v>
      </c>
      <c r="G57" s="10">
        <v>9.8000000000000004E-2</v>
      </c>
      <c r="H57" s="10"/>
      <c r="I57" s="10">
        <v>9.2329999999999995E-2</v>
      </c>
      <c r="J57" s="10">
        <v>1.431E-2</v>
      </c>
    </row>
    <row r="58" spans="1:10" x14ac:dyDescent="0.2">
      <c r="A58" s="10">
        <v>3.33</v>
      </c>
      <c r="B58" s="10">
        <v>9.9000000000000005E-2</v>
      </c>
      <c r="C58" s="10">
        <v>6.9000000000000006E-2</v>
      </c>
      <c r="D58" s="10">
        <v>0.05</v>
      </c>
      <c r="E58" s="10">
        <v>8.5000000000000006E-2</v>
      </c>
      <c r="F58" s="10">
        <v>0.159</v>
      </c>
      <c r="G58" s="10">
        <v>0.10199999999999999</v>
      </c>
      <c r="H58" s="10"/>
      <c r="I58" s="10">
        <v>9.4E-2</v>
      </c>
      <c r="J58" s="10">
        <v>1.523E-2</v>
      </c>
    </row>
    <row r="59" spans="1:10" x14ac:dyDescent="0.2">
      <c r="A59" s="10">
        <v>4</v>
      </c>
      <c r="B59" s="10">
        <v>0.1056</v>
      </c>
      <c r="C59" s="10">
        <v>6.5000000000000002E-2</v>
      </c>
      <c r="D59" s="10">
        <v>0</v>
      </c>
      <c r="E59" s="10">
        <v>8.5000000000000006E-2</v>
      </c>
      <c r="F59" s="10">
        <v>0.15</v>
      </c>
      <c r="G59" s="10">
        <v>0</v>
      </c>
      <c r="H59" s="10"/>
      <c r="I59" s="10">
        <v>9.8900000000000002E-2</v>
      </c>
      <c r="J59" s="10">
        <v>1.6E-2</v>
      </c>
    </row>
    <row r="60" spans="1:10" x14ac:dyDescent="0.2">
      <c r="A60" s="10">
        <v>5</v>
      </c>
      <c r="B60" s="10">
        <v>0.109</v>
      </c>
      <c r="C60" s="10">
        <v>0</v>
      </c>
      <c r="D60" s="10">
        <v>0</v>
      </c>
      <c r="E60" s="10">
        <v>8.5000000000000006E-2</v>
      </c>
      <c r="F60" s="10">
        <v>0</v>
      </c>
      <c r="G60" s="10">
        <v>0</v>
      </c>
      <c r="H60" s="10"/>
      <c r="I60" s="10">
        <v>3.2329999999999998E-2</v>
      </c>
      <c r="J60" s="10">
        <v>2.068E-2</v>
      </c>
    </row>
    <row r="61" spans="1:10" x14ac:dyDescent="0.2">
      <c r="A61" s="10">
        <v>6.67</v>
      </c>
      <c r="B61" s="10">
        <v>0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0"/>
      <c r="I61" s="10">
        <v>0</v>
      </c>
      <c r="J61" s="10">
        <v>0</v>
      </c>
    </row>
    <row r="62" spans="1:10" x14ac:dyDescent="0.2">
      <c r="A62" s="10">
        <v>10</v>
      </c>
      <c r="B62" s="10">
        <v>0</v>
      </c>
      <c r="C62" s="10">
        <v>0</v>
      </c>
      <c r="D62" s="10">
        <v>0</v>
      </c>
      <c r="E62" s="10">
        <v>0</v>
      </c>
      <c r="F62" s="10">
        <v>0</v>
      </c>
      <c r="G62" s="10">
        <v>0</v>
      </c>
      <c r="H62" s="10"/>
      <c r="I62" s="10">
        <v>0</v>
      </c>
      <c r="J62" s="10">
        <v>0</v>
      </c>
    </row>
    <row r="64" spans="1:10" x14ac:dyDescent="0.2">
      <c r="A64" s="12" t="s">
        <v>23</v>
      </c>
      <c r="B64" s="13"/>
      <c r="C64" s="13"/>
      <c r="D64" s="13"/>
      <c r="E64" s="13"/>
      <c r="F64" s="13"/>
      <c r="G64" s="13"/>
      <c r="H64" s="13"/>
      <c r="I64" s="13"/>
    </row>
    <row r="65" spans="1:9" x14ac:dyDescent="0.2">
      <c r="A65" s="13" t="s">
        <v>0</v>
      </c>
      <c r="B65" s="13" t="s">
        <v>1</v>
      </c>
      <c r="C65" s="13" t="s">
        <v>2</v>
      </c>
      <c r="D65" s="13" t="s">
        <v>3</v>
      </c>
      <c r="E65" s="13" t="s">
        <v>4</v>
      </c>
      <c r="F65" s="13" t="s">
        <v>5</v>
      </c>
      <c r="G65" s="13"/>
      <c r="H65" s="13" t="s">
        <v>6</v>
      </c>
      <c r="I65" s="13" t="s">
        <v>7</v>
      </c>
    </row>
    <row r="66" spans="1:9" x14ac:dyDescent="0.2">
      <c r="A66" s="13">
        <v>1</v>
      </c>
      <c r="B66" s="13">
        <v>9.4E-2</v>
      </c>
      <c r="C66" s="13">
        <v>8.1000000000000003E-2</v>
      </c>
      <c r="D66" s="13">
        <v>0.14099999999999999</v>
      </c>
      <c r="E66" s="13">
        <v>0.158</v>
      </c>
      <c r="F66" s="13">
        <v>0.104</v>
      </c>
      <c r="G66" s="13"/>
      <c r="H66" s="13">
        <v>0.11559999999999999</v>
      </c>
      <c r="I66" s="13">
        <v>1.456E-2</v>
      </c>
    </row>
    <row r="67" spans="1:9" x14ac:dyDescent="0.2">
      <c r="A67" s="13">
        <v>1.33</v>
      </c>
      <c r="B67" s="13">
        <v>9.2999999999999999E-2</v>
      </c>
      <c r="C67" s="13">
        <v>7.4999999999999997E-2</v>
      </c>
      <c r="D67" s="13">
        <v>0.13700000000000001</v>
      </c>
      <c r="E67" s="13">
        <v>0.14299999999999999</v>
      </c>
      <c r="F67" s="13">
        <v>9.1999999999999998E-2</v>
      </c>
      <c r="G67" s="13"/>
      <c r="H67" s="13">
        <v>0.108</v>
      </c>
      <c r="I67" s="13">
        <v>1.3480000000000001E-2</v>
      </c>
    </row>
    <row r="68" spans="1:9" x14ac:dyDescent="0.2">
      <c r="A68" s="13">
        <v>2</v>
      </c>
      <c r="B68" s="13">
        <v>8.2000000000000003E-2</v>
      </c>
      <c r="C68" s="13">
        <v>6.4000000000000001E-2</v>
      </c>
      <c r="D68" s="13">
        <v>0.14000000000000001</v>
      </c>
      <c r="E68" s="13">
        <v>9.0999999999999998E-2</v>
      </c>
      <c r="F68" s="13">
        <v>7.9000000000000001E-2</v>
      </c>
      <c r="G68" s="13"/>
      <c r="H68" s="13">
        <v>9.1200000000000003E-2</v>
      </c>
      <c r="I68" s="13">
        <v>1.295E-2</v>
      </c>
    </row>
    <row r="69" spans="1:9" x14ac:dyDescent="0.2">
      <c r="A69" s="13">
        <v>2.5</v>
      </c>
      <c r="B69" s="13">
        <v>7.5999999999999998E-2</v>
      </c>
      <c r="C69" s="13">
        <v>6.4000000000000001E-2</v>
      </c>
      <c r="D69" s="13">
        <v>0.13700000000000001</v>
      </c>
      <c r="E69" s="13">
        <v>8.3000000000000004E-2</v>
      </c>
      <c r="F69" s="13">
        <v>7.9000000000000001E-2</v>
      </c>
      <c r="G69" s="13"/>
      <c r="H69" s="13">
        <v>8.7800000000000003E-2</v>
      </c>
      <c r="I69" s="13">
        <v>1.2699999999999999E-2</v>
      </c>
    </row>
    <row r="70" spans="1:9" x14ac:dyDescent="0.2">
      <c r="A70" s="13">
        <v>3.33</v>
      </c>
      <c r="B70" s="13">
        <v>7.5999999999999998E-2</v>
      </c>
      <c r="C70" s="13">
        <v>7.0000000000000007E-2</v>
      </c>
      <c r="D70" s="13">
        <v>0.13700000000000001</v>
      </c>
      <c r="E70" s="13">
        <v>7.0999999999999994E-2</v>
      </c>
      <c r="F70" s="13">
        <v>7.9000000000000001E-2</v>
      </c>
      <c r="G70" s="13"/>
      <c r="H70" s="13">
        <v>8.6599999999999996E-2</v>
      </c>
      <c r="I70" s="13">
        <v>1.2710000000000001E-2</v>
      </c>
    </row>
    <row r="71" spans="1:9" x14ac:dyDescent="0.2">
      <c r="A71" s="13">
        <v>4</v>
      </c>
      <c r="B71" s="13">
        <v>8.2000000000000003E-2</v>
      </c>
      <c r="C71" s="13">
        <v>7.0000000000000007E-2</v>
      </c>
      <c r="D71" s="13">
        <v>0.127</v>
      </c>
      <c r="E71" s="13">
        <v>6.5000000000000002E-2</v>
      </c>
      <c r="F71" s="13">
        <v>7.4999999999999997E-2</v>
      </c>
      <c r="G71" s="13"/>
      <c r="H71" s="13">
        <v>8.3799999999999999E-2</v>
      </c>
      <c r="I71" s="13">
        <v>1.116E-2</v>
      </c>
    </row>
    <row r="72" spans="1:9" x14ac:dyDescent="0.2">
      <c r="A72" s="13">
        <v>5</v>
      </c>
      <c r="B72" s="13">
        <v>7.5999999999999998E-2</v>
      </c>
      <c r="C72" s="13">
        <v>7.5999999999999998E-2</v>
      </c>
      <c r="D72" s="13">
        <v>0.108</v>
      </c>
      <c r="E72" s="13">
        <v>5.8999999999999997E-2</v>
      </c>
      <c r="F72" s="13">
        <v>7.9000000000000001E-2</v>
      </c>
      <c r="G72" s="13"/>
      <c r="H72" s="13">
        <v>7.9600000000000004E-2</v>
      </c>
      <c r="I72" s="13">
        <v>7.9299999999999995E-3</v>
      </c>
    </row>
    <row r="73" spans="1:9" x14ac:dyDescent="0.2">
      <c r="A73" s="6"/>
    </row>
    <row r="74" spans="1:9" x14ac:dyDescent="0.2">
      <c r="A74" s="6"/>
    </row>
  </sheetData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UCLA HealthSystem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Cinnater, William (Admin)</dc:creator>
  <cp:lastModifiedBy>Microsoft Office User</cp:lastModifiedBy>
  <cp:lastPrinted>2015-09-02T21:00:27Z</cp:lastPrinted>
  <dcterms:created xsi:type="dcterms:W3CDTF">2015-08-25T18:22:28Z</dcterms:created>
  <dcterms:modified xsi:type="dcterms:W3CDTF">2018-07-25T22:57:44Z</dcterms:modified>
</cp:coreProperties>
</file>