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555" activeTab="3"/>
  </bookViews>
  <sheets>
    <sheet name="PCR of KCC2 &amp; NKCC1 " sheetId="1" r:id="rId1"/>
    <sheet name="Western blot  KCC2 in wt &amp; ob " sheetId="2" r:id="rId2"/>
    <sheet name="serum leptin level" sheetId="3" r:id="rId3"/>
    <sheet name="Western Blot NKCC1 in wt &amp; db" sheetId="4" r:id="rId4"/>
  </sheets>
  <calcPr calcId="145621"/>
</workbook>
</file>

<file path=xl/calcChain.xml><?xml version="1.0" encoding="utf-8"?>
<calcChain xmlns="http://schemas.openxmlformats.org/spreadsheetml/2006/main">
  <c r="J18" i="4" l="1"/>
  <c r="I17" i="4"/>
  <c r="H17" i="4"/>
  <c r="D17" i="4"/>
  <c r="C17" i="4"/>
  <c r="I16" i="4"/>
  <c r="H16" i="4"/>
  <c r="D16" i="4"/>
  <c r="C16" i="4"/>
  <c r="I15" i="4"/>
  <c r="H15" i="4"/>
  <c r="D15" i="4"/>
  <c r="C15" i="4"/>
  <c r="J9" i="4"/>
  <c r="E9" i="4"/>
  <c r="J8" i="4"/>
  <c r="E8" i="4"/>
  <c r="J7" i="4"/>
  <c r="E7" i="4"/>
  <c r="J17" i="4" l="1"/>
  <c r="E15" i="4"/>
  <c r="J16" i="4"/>
  <c r="E16" i="4"/>
  <c r="J15" i="4"/>
  <c r="E17" i="4"/>
  <c r="F23" i="3"/>
  <c r="C23" i="3"/>
  <c r="C20" i="3"/>
  <c r="E20" i="3"/>
  <c r="F20" i="3"/>
  <c r="C21" i="3"/>
  <c r="E21" i="3"/>
  <c r="F21" i="3"/>
  <c r="C22" i="3"/>
  <c r="E22" i="3"/>
  <c r="F22" i="3"/>
  <c r="B22" i="3"/>
  <c r="B21" i="3"/>
  <c r="B20" i="3"/>
  <c r="K17" i="2" l="1"/>
  <c r="K16" i="2"/>
  <c r="J16" i="2"/>
  <c r="I16" i="2"/>
  <c r="E16" i="2"/>
  <c r="F16" i="2"/>
  <c r="D16" i="2"/>
  <c r="D15" i="2"/>
  <c r="J14" i="2"/>
  <c r="D14" i="2"/>
  <c r="J15" i="2"/>
  <c r="I15" i="2"/>
  <c r="E15" i="2"/>
  <c r="I14" i="2"/>
  <c r="E14" i="2"/>
  <c r="K11" i="2"/>
  <c r="F11" i="2"/>
  <c r="K10" i="2"/>
  <c r="F10" i="2"/>
  <c r="K9" i="2"/>
  <c r="F9" i="2"/>
  <c r="K8" i="2"/>
  <c r="F8" i="2"/>
  <c r="K7" i="2"/>
  <c r="F7" i="2"/>
  <c r="K6" i="2"/>
  <c r="K15" i="2" s="1"/>
  <c r="F6" i="2"/>
  <c r="F14" i="2" l="1"/>
  <c r="K14" i="2"/>
  <c r="F15" i="2"/>
  <c r="G14" i="1" l="1"/>
  <c r="D14" i="1" l="1"/>
  <c r="D13" i="1"/>
  <c r="C13" i="1"/>
  <c r="D12" i="1"/>
  <c r="C12" i="1"/>
</calcChain>
</file>

<file path=xl/sharedStrings.xml><?xml version="1.0" encoding="utf-8"?>
<sst xmlns="http://schemas.openxmlformats.org/spreadsheetml/2006/main" count="51" uniqueCount="25">
  <si>
    <t>KCC2</t>
  </si>
  <si>
    <t>Wt</t>
  </si>
  <si>
    <t>SEM</t>
  </si>
  <si>
    <t>NKCC1</t>
  </si>
  <si>
    <t>db/db</t>
  </si>
  <si>
    <t>mean</t>
  </si>
  <si>
    <t>p compared to wt (two-tailed unpaied t-tes)</t>
  </si>
  <si>
    <t>PCR analysis on P6 wt and db/db hippocampi</t>
  </si>
  <si>
    <t>kcc2</t>
  </si>
  <si>
    <t>tub</t>
  </si>
  <si>
    <t>Kcc2/tub</t>
  </si>
  <si>
    <t>ob</t>
  </si>
  <si>
    <t>sem</t>
  </si>
  <si>
    <t>n</t>
  </si>
  <si>
    <t>Western blot analysis on P8 wt and ob/ob hippocampi</t>
  </si>
  <si>
    <t>wt</t>
  </si>
  <si>
    <t>ND</t>
  </si>
  <si>
    <t>HFD</t>
  </si>
  <si>
    <t>sham</t>
  </si>
  <si>
    <t>IP leptin injection</t>
  </si>
  <si>
    <t>serum leptin level in P10-P15 wt mice</t>
  </si>
  <si>
    <t>Nkcc1</t>
  </si>
  <si>
    <t>Nkcc1/tub</t>
  </si>
  <si>
    <t>db</t>
  </si>
  <si>
    <t>Western blot analysis on P6 wt and db/db hippocampi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</si>
</sst>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4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1" xfId="0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1" fillId="0" borderId="0" xfId="0" applyFont="1"/>
    <xf numFmtId="0" fontId="1" fillId="0" borderId="1" xfId="0" applyFont="1" applyBorder="1"/>
    <xf numFmtId="0" fontId="6" fillId="0" borderId="0" xfId="0" applyFont="1"/>
    <xf numFmtId="0" fontId="3" fillId="0" borderId="1" xfId="0" applyFont="1" applyBorder="1"/>
    <xf numFmtId="0" fontId="7" fillId="0" borderId="0" xfId="0" applyFont="1" applyBorder="1"/>
    <xf numFmtId="0" fontId="1" fillId="0" borderId="0" xfId="0" applyFont="1" applyBorder="1"/>
    <xf numFmtId="0" fontId="3" fillId="0" borderId="0" xfId="0" applyFont="1" applyFill="1" applyBorder="1"/>
    <xf numFmtId="0" fontId="4" fillId="0" borderId="0" xfId="0" applyFont="1"/>
    <xf numFmtId="0" fontId="1" fillId="0" borderId="0" xfId="0" applyFont="1" applyFill="1"/>
    <xf numFmtId="0" fontId="7" fillId="0" borderId="0" xfId="0" applyFont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 applyBorder="1"/>
    <xf numFmtId="0" fontId="8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I32" sqref="I32"/>
    </sheetView>
  </sheetViews>
  <sheetFormatPr baseColWidth="10" defaultRowHeight="15" x14ac:dyDescent="0.25"/>
  <cols>
    <col min="2" max="2" width="40.5703125" bestFit="1" customWidth="1"/>
  </cols>
  <sheetData>
    <row r="2" spans="2:7" x14ac:dyDescent="0.25">
      <c r="B2" t="s">
        <v>7</v>
      </c>
    </row>
    <row r="4" spans="2:7" x14ac:dyDescent="0.25">
      <c r="B4" s="1"/>
      <c r="C4" s="2" t="s">
        <v>0</v>
      </c>
      <c r="D4" s="2"/>
      <c r="E4" s="2"/>
      <c r="F4" s="2" t="s">
        <v>3</v>
      </c>
      <c r="G4" s="2"/>
    </row>
    <row r="5" spans="2:7" x14ac:dyDescent="0.25">
      <c r="B5" s="1"/>
      <c r="C5" s="2" t="s">
        <v>1</v>
      </c>
      <c r="D5" s="12" t="s">
        <v>4</v>
      </c>
      <c r="E5" s="2"/>
      <c r="F5" s="2" t="s">
        <v>1</v>
      </c>
      <c r="G5" s="12" t="s">
        <v>4</v>
      </c>
    </row>
    <row r="6" spans="2:7" x14ac:dyDescent="0.25">
      <c r="B6" s="1"/>
      <c r="C6" s="1">
        <v>1.51</v>
      </c>
      <c r="D6" s="13">
        <v>1.7</v>
      </c>
      <c r="E6" s="1"/>
      <c r="F6" s="1">
        <v>1.45</v>
      </c>
      <c r="G6" s="13">
        <v>1.36</v>
      </c>
    </row>
    <row r="7" spans="2:7" x14ac:dyDescent="0.25">
      <c r="B7" s="1"/>
      <c r="C7" s="1">
        <v>1.02</v>
      </c>
      <c r="D7" s="13">
        <v>2.81</v>
      </c>
      <c r="E7" s="1"/>
      <c r="F7" s="1">
        <v>1.22</v>
      </c>
      <c r="G7" s="13">
        <v>1.51</v>
      </c>
    </row>
    <row r="8" spans="2:7" x14ac:dyDescent="0.25">
      <c r="B8" s="1"/>
      <c r="C8" s="1">
        <v>1.39</v>
      </c>
      <c r="D8" s="13">
        <v>1.52</v>
      </c>
      <c r="E8" s="1"/>
      <c r="F8" s="1">
        <v>1.49</v>
      </c>
      <c r="G8" s="13">
        <v>1.74</v>
      </c>
    </row>
    <row r="9" spans="2:7" x14ac:dyDescent="0.25">
      <c r="B9" s="1"/>
      <c r="C9" s="1">
        <v>1.84</v>
      </c>
      <c r="D9" s="13">
        <v>3.77</v>
      </c>
      <c r="E9" s="1"/>
      <c r="F9" s="1">
        <v>0.55500000000000005</v>
      </c>
      <c r="G9" s="13">
        <v>1.34</v>
      </c>
    </row>
    <row r="10" spans="2:7" x14ac:dyDescent="0.25">
      <c r="B10" s="1"/>
      <c r="C10" s="1">
        <v>2.1</v>
      </c>
      <c r="D10" s="13">
        <v>2.92</v>
      </c>
      <c r="E10" s="1"/>
      <c r="F10" s="1">
        <v>0.43099999999999999</v>
      </c>
      <c r="G10" s="13">
        <v>0.626</v>
      </c>
    </row>
    <row r="11" spans="2:7" ht="15.75" thickBot="1" x14ac:dyDescent="0.3">
      <c r="B11" s="3"/>
      <c r="C11" s="3">
        <v>2.1800000000000002</v>
      </c>
      <c r="D11" s="9">
        <v>2.92</v>
      </c>
      <c r="E11" s="3"/>
      <c r="F11" s="3">
        <v>1.41</v>
      </c>
      <c r="G11" s="9">
        <v>0.52200000000000002</v>
      </c>
    </row>
    <row r="12" spans="2:7" ht="15.75" thickTop="1" x14ac:dyDescent="0.25">
      <c r="B12" s="6" t="s">
        <v>5</v>
      </c>
      <c r="C12" s="4">
        <f t="shared" ref="C12:D12" si="0">AVERAGE(C6:C11)</f>
        <v>1.6733333333333331</v>
      </c>
      <c r="D12" s="13">
        <f t="shared" si="0"/>
        <v>2.6066666666666665</v>
      </c>
      <c r="E12" s="4"/>
      <c r="F12" s="4">
        <v>1.092666667</v>
      </c>
      <c r="G12" s="13">
        <v>1.1830000000000001</v>
      </c>
    </row>
    <row r="13" spans="2:7" x14ac:dyDescent="0.25">
      <c r="B13" s="6" t="s">
        <v>2</v>
      </c>
      <c r="C13" s="4">
        <f>STDEV(C6:C11)/SQRT(COUNT(C6:C11))</f>
        <v>0.18260461233069822</v>
      </c>
      <c r="D13" s="13">
        <f>STDEV(D6:D11)/SQRT(COUNT(D6:D11))</f>
        <v>0.34611815580488986</v>
      </c>
      <c r="E13" s="4"/>
      <c r="F13" s="4">
        <v>0.19402433999999999</v>
      </c>
      <c r="G13" s="13">
        <v>0.20168672100000001</v>
      </c>
    </row>
    <row r="14" spans="2:7" x14ac:dyDescent="0.25">
      <c r="B14" s="6" t="s">
        <v>6</v>
      </c>
      <c r="C14" s="5"/>
      <c r="D14" s="12">
        <f>_xlfn.T.TEST(C6:C11,D6:D11,2,2)</f>
        <v>3.82838101065043E-2</v>
      </c>
      <c r="E14" s="4"/>
      <c r="F14" s="4"/>
      <c r="G14" s="12">
        <f>_xlfn.T.TEST(F6:F11,G6:G11,2,2)</f>
        <v>0.75351124917662626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7"/>
  <sheetViews>
    <sheetView workbookViewId="0">
      <selection activeCell="C2" sqref="C2:K17"/>
    </sheetView>
  </sheetViews>
  <sheetFormatPr baseColWidth="10" defaultRowHeight="15" x14ac:dyDescent="0.25"/>
  <cols>
    <col min="3" max="3" width="40.5703125" bestFit="1" customWidth="1"/>
  </cols>
  <sheetData>
    <row r="2" spans="3:12" x14ac:dyDescent="0.25">
      <c r="C2" t="s">
        <v>14</v>
      </c>
    </row>
    <row r="4" spans="3:12" ht="15.75" x14ac:dyDescent="0.25">
      <c r="C4" s="10" t="s">
        <v>15</v>
      </c>
      <c r="D4" s="10" t="s">
        <v>8</v>
      </c>
      <c r="E4" s="10" t="s">
        <v>9</v>
      </c>
      <c r="F4" s="10" t="s">
        <v>10</v>
      </c>
      <c r="G4" s="10"/>
      <c r="H4" s="7" t="s">
        <v>11</v>
      </c>
      <c r="I4" s="7" t="s">
        <v>8</v>
      </c>
      <c r="J4" s="7" t="s">
        <v>9</v>
      </c>
      <c r="K4" s="7" t="s">
        <v>10</v>
      </c>
      <c r="L4" s="5"/>
    </row>
    <row r="5" spans="3:12" x14ac:dyDescent="0.25">
      <c r="C5" s="5"/>
      <c r="D5" s="5"/>
      <c r="E5" s="5"/>
      <c r="F5" s="5"/>
      <c r="G5" s="5"/>
      <c r="H5" s="8"/>
      <c r="I5" s="8"/>
      <c r="J5" s="8"/>
      <c r="K5" s="8"/>
      <c r="L5" s="5"/>
    </row>
    <row r="6" spans="3:12" x14ac:dyDescent="0.25">
      <c r="C6" s="4"/>
      <c r="D6" s="5">
        <v>9162</v>
      </c>
      <c r="E6" s="5">
        <v>13972</v>
      </c>
      <c r="F6" s="5">
        <f t="shared" ref="F6:F8" si="0">D6/E6</f>
        <v>0.65574005153163473</v>
      </c>
      <c r="G6" s="5"/>
      <c r="H6" s="8"/>
      <c r="I6" s="8">
        <v>21181</v>
      </c>
      <c r="J6" s="8">
        <v>11624</v>
      </c>
      <c r="K6" s="8">
        <f>I6/J6</f>
        <v>1.8221782518926359</v>
      </c>
      <c r="L6" s="5"/>
    </row>
    <row r="7" spans="3:12" x14ac:dyDescent="0.25">
      <c r="C7" s="14"/>
      <c r="D7" s="5">
        <v>20595</v>
      </c>
      <c r="E7" s="5">
        <v>175002</v>
      </c>
      <c r="F7" s="5">
        <f t="shared" si="0"/>
        <v>0.11768436932149347</v>
      </c>
      <c r="G7" s="5"/>
      <c r="H7" s="16"/>
      <c r="I7" s="8">
        <v>3211.8609999999999</v>
      </c>
      <c r="J7" s="8">
        <v>12708.037</v>
      </c>
      <c r="K7" s="8">
        <f>I7/J7</f>
        <v>0.25274249673651406</v>
      </c>
      <c r="L7" s="5"/>
    </row>
    <row r="8" spans="3:12" x14ac:dyDescent="0.25">
      <c r="C8" s="14"/>
      <c r="D8" s="5">
        <v>8019.915</v>
      </c>
      <c r="E8" s="5">
        <v>17814.087</v>
      </c>
      <c r="F8" s="5">
        <f t="shared" si="0"/>
        <v>0.45020073158955609</v>
      </c>
      <c r="G8" s="5"/>
      <c r="H8" s="16"/>
      <c r="I8" s="8">
        <v>19809.739000000001</v>
      </c>
      <c r="J8" s="8">
        <v>12494.843999999999</v>
      </c>
      <c r="K8" s="8">
        <f>I8/J8</f>
        <v>1.5854330794366063</v>
      </c>
      <c r="L8" s="5"/>
    </row>
    <row r="9" spans="3:12" x14ac:dyDescent="0.25">
      <c r="C9" s="14"/>
      <c r="D9" s="5">
        <v>24048.241000000002</v>
      </c>
      <c r="E9" s="5">
        <v>68348.880999999994</v>
      </c>
      <c r="F9" s="5">
        <f>D9/E9</f>
        <v>0.35184542377511646</v>
      </c>
      <c r="G9" s="5"/>
      <c r="H9" s="16"/>
      <c r="I9" s="8">
        <v>39778.353999999999</v>
      </c>
      <c r="J9" s="8">
        <v>63384.394999999997</v>
      </c>
      <c r="K9" s="8">
        <f>I9/J9</f>
        <v>0.62757330096784869</v>
      </c>
      <c r="L9" s="5"/>
    </row>
    <row r="10" spans="3:12" x14ac:dyDescent="0.25">
      <c r="C10" s="14"/>
      <c r="D10" s="5">
        <v>26824.959999999999</v>
      </c>
      <c r="E10" s="5">
        <v>65388.881000000001</v>
      </c>
      <c r="F10" s="5">
        <f>D10/E10</f>
        <v>0.41023733071682322</v>
      </c>
      <c r="G10" s="5"/>
      <c r="H10" s="16"/>
      <c r="I10" s="8">
        <v>48730.81</v>
      </c>
      <c r="J10" s="8">
        <v>59860.152999999998</v>
      </c>
      <c r="K10" s="8">
        <f t="shared" ref="K10:K11" si="1">I10/J10</f>
        <v>0.81407760518086214</v>
      </c>
      <c r="L10" s="5"/>
    </row>
    <row r="11" spans="3:12" x14ac:dyDescent="0.25">
      <c r="C11" s="4"/>
      <c r="D11" s="5">
        <v>19975.868999999999</v>
      </c>
      <c r="E11" s="5">
        <v>57348.881000000001</v>
      </c>
      <c r="F11" s="5">
        <f>D11/E11</f>
        <v>0.34832186176396357</v>
      </c>
      <c r="G11" s="5"/>
      <c r="H11" s="8"/>
      <c r="I11" s="8">
        <v>45096.434000000001</v>
      </c>
      <c r="J11" s="8">
        <v>60754.637999999999</v>
      </c>
      <c r="K11" s="8">
        <f t="shared" si="1"/>
        <v>0.74227146246842923</v>
      </c>
      <c r="L11" s="5"/>
    </row>
    <row r="12" spans="3:12" x14ac:dyDescent="0.25">
      <c r="C12" s="4"/>
      <c r="D12" s="5"/>
      <c r="E12" s="5"/>
      <c r="F12" s="5"/>
      <c r="G12" s="5"/>
      <c r="H12" s="8"/>
      <c r="I12" s="8"/>
      <c r="J12" s="8"/>
      <c r="K12" s="8"/>
      <c r="L12" s="5"/>
    </row>
    <row r="13" spans="3:12" ht="15.75" thickBot="1" x14ac:dyDescent="0.3">
      <c r="C13" s="11"/>
      <c r="D13" s="11"/>
      <c r="E13" s="11"/>
      <c r="F13" s="11"/>
      <c r="G13" s="5"/>
      <c r="H13" s="9"/>
      <c r="I13" s="9"/>
      <c r="J13" s="9"/>
      <c r="K13" s="9"/>
      <c r="L13" s="5"/>
    </row>
    <row r="14" spans="3:12" ht="15.75" thickTop="1" x14ac:dyDescent="0.25">
      <c r="C14" s="15" t="s">
        <v>5</v>
      </c>
      <c r="D14" s="5">
        <f>AVERAGE(D5:D13)</f>
        <v>18104.330833333337</v>
      </c>
      <c r="E14" s="5">
        <f t="shared" ref="E14" si="2">AVERAGE(E5:E13)</f>
        <v>66312.455000000002</v>
      </c>
      <c r="F14" s="5">
        <f>AVERAGE(F5:F13)</f>
        <v>0.3890049614497646</v>
      </c>
      <c r="G14" s="5"/>
      <c r="H14" s="17" t="s">
        <v>5</v>
      </c>
      <c r="I14" s="8">
        <f>AVERAGE(I6:I13)</f>
        <v>29634.699666666667</v>
      </c>
      <c r="J14" s="8">
        <f>AVERAGE(J6:J13)</f>
        <v>36804.344499999999</v>
      </c>
      <c r="K14" s="8">
        <f>AVERAGE(K6:K13)</f>
        <v>0.97404603278048274</v>
      </c>
      <c r="L14" s="5"/>
    </row>
    <row r="15" spans="3:12" x14ac:dyDescent="0.25">
      <c r="C15" s="15" t="s">
        <v>12</v>
      </c>
      <c r="D15" s="5">
        <f>STDEV(D5:D13)/SQRT(COUNT(D5:D13))</f>
        <v>3176.7187084126199</v>
      </c>
      <c r="E15" s="5">
        <f t="shared" ref="E15" si="3">STDEV(E5:E13)/SQRT(COUNT(E5:E13))</f>
        <v>23798.023586856896</v>
      </c>
      <c r="F15" s="5">
        <f>STDEV(F5:F13)/SQRT(COUNT(F5:F13))</f>
        <v>7.1179152758316447E-2</v>
      </c>
      <c r="G15" s="5"/>
      <c r="H15" s="17" t="s">
        <v>12</v>
      </c>
      <c r="I15" s="8">
        <f>STDEV(I6:I13)/SQRT(COUNT(I6:I13))</f>
        <v>7240.5839429611678</v>
      </c>
      <c r="J15" s="8">
        <f>STDEV(J6:J13)/SQRT(COUNT(J6:J13))</f>
        <v>10980.770385451258</v>
      </c>
      <c r="K15" s="8">
        <f>STDEV(K6:K13)/SQRT(COUNT(K6:K13))</f>
        <v>0.24581523387741699</v>
      </c>
      <c r="L15" s="5"/>
    </row>
    <row r="16" spans="3:12" x14ac:dyDescent="0.25">
      <c r="C16" s="15" t="s">
        <v>13</v>
      </c>
      <c r="D16" s="5">
        <f>COUNT(D6:D13)</f>
        <v>6</v>
      </c>
      <c r="E16" s="5">
        <f t="shared" ref="E16:F16" si="4">COUNT(E6:E13)</f>
        <v>6</v>
      </c>
      <c r="F16" s="5">
        <f t="shared" si="4"/>
        <v>6</v>
      </c>
      <c r="G16" s="5"/>
      <c r="H16" s="17" t="s">
        <v>13</v>
      </c>
      <c r="I16" s="8">
        <f>COUNT(I6:I13)</f>
        <v>6</v>
      </c>
      <c r="J16" s="8">
        <f t="shared" ref="J16:K16" si="5">COUNT(J6:J13)</f>
        <v>6</v>
      </c>
      <c r="K16" s="8">
        <f t="shared" si="5"/>
        <v>6</v>
      </c>
      <c r="L16" s="5"/>
    </row>
    <row r="17" spans="3:11" x14ac:dyDescent="0.25">
      <c r="C17" s="6" t="s">
        <v>6</v>
      </c>
      <c r="H17" s="8"/>
      <c r="I17" s="8"/>
      <c r="J17" s="8"/>
      <c r="K17" s="17">
        <f>TTEST(F6:F13,K6:K13,2,2)</f>
        <v>4.5313940343861485E-2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4"/>
  <sheetViews>
    <sheetView workbookViewId="0">
      <selection activeCell="J26" sqref="J26"/>
    </sheetView>
  </sheetViews>
  <sheetFormatPr baseColWidth="10" defaultRowHeight="15" x14ac:dyDescent="0.25"/>
  <cols>
    <col min="1" max="1" width="40.5703125" style="18" bestFit="1" customWidth="1"/>
    <col min="2" max="5" width="11.42578125" style="18"/>
    <col min="6" max="6" width="16.85546875" style="18" bestFit="1" customWidth="1"/>
    <col min="7" max="16384" width="11.42578125" style="18"/>
  </cols>
  <sheetData>
    <row r="4" spans="1:7" x14ac:dyDescent="0.25">
      <c r="A4" s="25" t="s">
        <v>20</v>
      </c>
    </row>
    <row r="7" spans="1:7" x14ac:dyDescent="0.25">
      <c r="A7" s="23"/>
      <c r="B7" s="26" t="s">
        <v>16</v>
      </c>
      <c r="C7" s="27" t="s">
        <v>17</v>
      </c>
      <c r="D7" s="2"/>
      <c r="E7" s="2" t="s">
        <v>18</v>
      </c>
      <c r="F7" s="12" t="s">
        <v>19</v>
      </c>
      <c r="G7" s="25"/>
    </row>
    <row r="8" spans="1:7" x14ac:dyDescent="0.25">
      <c r="A8" s="23"/>
      <c r="B8" s="20"/>
      <c r="C8" s="28"/>
      <c r="D8" s="23"/>
      <c r="E8" s="23"/>
      <c r="F8" s="13"/>
    </row>
    <row r="9" spans="1:7" x14ac:dyDescent="0.25">
      <c r="A9" s="23"/>
      <c r="B9" s="21">
        <v>17</v>
      </c>
      <c r="C9" s="29">
        <v>37.714285714285715</v>
      </c>
      <c r="D9" s="23"/>
      <c r="E9" s="19">
        <v>21.285714285714285</v>
      </c>
      <c r="F9" s="13">
        <v>37.714285714285715</v>
      </c>
    </row>
    <row r="10" spans="1:7" x14ac:dyDescent="0.25">
      <c r="A10" s="23"/>
      <c r="B10" s="21">
        <v>19</v>
      </c>
      <c r="C10" s="29">
        <v>18.142857142857146</v>
      </c>
      <c r="D10" s="23"/>
      <c r="E10" s="19">
        <v>33.142857142857153</v>
      </c>
      <c r="F10" s="13">
        <v>20.571428571428573</v>
      </c>
    </row>
    <row r="11" spans="1:7" x14ac:dyDescent="0.25">
      <c r="A11" s="23"/>
      <c r="B11" s="21">
        <v>19.142857142857146</v>
      </c>
      <c r="C11" s="29">
        <v>34.857142857142868</v>
      </c>
      <c r="D11" s="23"/>
      <c r="E11" s="19">
        <v>9.7142857142857135</v>
      </c>
      <c r="F11" s="13">
        <v>20.428571428571427</v>
      </c>
    </row>
    <row r="12" spans="1:7" x14ac:dyDescent="0.25">
      <c r="A12" s="23"/>
      <c r="B12" s="23">
        <v>16.142857142857142</v>
      </c>
      <c r="C12" s="29">
        <v>36.285714285714292</v>
      </c>
      <c r="D12" s="23"/>
      <c r="E12" s="19">
        <v>18.857142857142858</v>
      </c>
      <c r="F12" s="13">
        <v>28.571428571428573</v>
      </c>
    </row>
    <row r="13" spans="1:7" x14ac:dyDescent="0.25">
      <c r="A13" s="23"/>
      <c r="B13" s="23">
        <v>9</v>
      </c>
      <c r="C13" s="28"/>
      <c r="D13" s="23"/>
      <c r="E13" s="24">
        <v>17</v>
      </c>
      <c r="F13" s="13">
        <v>39.142857142857153</v>
      </c>
    </row>
    <row r="14" spans="1:7" x14ac:dyDescent="0.25">
      <c r="A14" s="23"/>
      <c r="B14" s="23">
        <v>16.142857142857142</v>
      </c>
      <c r="C14" s="28"/>
      <c r="D14" s="23"/>
      <c r="E14" s="23"/>
      <c r="F14" s="13">
        <v>53.428571428571431</v>
      </c>
    </row>
    <row r="15" spans="1:7" x14ac:dyDescent="0.25">
      <c r="A15" s="23"/>
      <c r="C15" s="28"/>
      <c r="D15" s="23"/>
      <c r="E15" s="23"/>
      <c r="F15" s="13">
        <v>54.857142857142861</v>
      </c>
    </row>
    <row r="16" spans="1:7" x14ac:dyDescent="0.25">
      <c r="A16" s="23"/>
      <c r="C16" s="13"/>
      <c r="D16" s="23"/>
      <c r="E16" s="23"/>
      <c r="F16" s="13">
        <v>39.142857142857153</v>
      </c>
    </row>
    <row r="17" spans="1:6" x14ac:dyDescent="0.25">
      <c r="A17" s="23"/>
      <c r="C17" s="13"/>
      <c r="D17" s="23"/>
      <c r="E17" s="23"/>
    </row>
    <row r="18" spans="1:6" x14ac:dyDescent="0.25">
      <c r="A18" s="23"/>
      <c r="C18" s="13"/>
      <c r="D18" s="23"/>
      <c r="E18" s="23"/>
    </row>
    <row r="19" spans="1:6" ht="15.75" thickBot="1" x14ac:dyDescent="0.3">
      <c r="A19" s="23"/>
      <c r="B19" s="22"/>
      <c r="C19" s="9"/>
      <c r="D19" s="23"/>
      <c r="E19" s="22"/>
      <c r="F19" s="9"/>
    </row>
    <row r="20" spans="1:6" ht="15.75" thickTop="1" x14ac:dyDescent="0.25">
      <c r="A20" s="2" t="s">
        <v>5</v>
      </c>
      <c r="B20" s="23">
        <f>AVERAGE(B9:B19)</f>
        <v>16.071428571428573</v>
      </c>
      <c r="C20" s="13">
        <f t="shared" ref="C20:F20" si="0">AVERAGE(C9:C19)</f>
        <v>31.750000000000004</v>
      </c>
      <c r="D20" s="23"/>
      <c r="E20" s="23">
        <f t="shared" si="0"/>
        <v>20.000000000000004</v>
      </c>
      <c r="F20" s="13">
        <f t="shared" si="0"/>
        <v>36.732142857142861</v>
      </c>
    </row>
    <row r="21" spans="1:6" x14ac:dyDescent="0.25">
      <c r="A21" s="2" t="s">
        <v>12</v>
      </c>
      <c r="B21" s="23">
        <f>STDEV(B9:B19)/SQRT(COUNT(B9:B19))</f>
        <v>1.5153410518432364</v>
      </c>
      <c r="C21" s="13">
        <f t="shared" ref="C21:F21" si="1">STDEV(C9:C19)/SQRT(COUNT(C9:C19))</f>
        <v>4.5730558859535551</v>
      </c>
      <c r="D21" s="23"/>
      <c r="E21" s="23">
        <f t="shared" si="1"/>
        <v>3.8111008640441901</v>
      </c>
      <c r="F21" s="13">
        <f t="shared" si="1"/>
        <v>4.6549636115108113</v>
      </c>
    </row>
    <row r="22" spans="1:6" x14ac:dyDescent="0.25">
      <c r="A22" s="2" t="s">
        <v>13</v>
      </c>
      <c r="B22" s="23">
        <f>COUNT(B9:B14)</f>
        <v>6</v>
      </c>
      <c r="C22" s="13">
        <f t="shared" ref="C22:E22" si="2">COUNT(C9:C18)</f>
        <v>4</v>
      </c>
      <c r="D22" s="23"/>
      <c r="E22" s="23">
        <f t="shared" si="2"/>
        <v>5</v>
      </c>
      <c r="F22" s="13">
        <f>COUNT(F9:F16)</f>
        <v>8</v>
      </c>
    </row>
    <row r="23" spans="1:6" x14ac:dyDescent="0.25">
      <c r="A23" s="6" t="s">
        <v>6</v>
      </c>
      <c r="C23" s="17">
        <f>TTEST(B9:B19,C9:C12,2,2)</f>
        <v>4.9373776221537163E-3</v>
      </c>
      <c r="F23" s="17">
        <f>TTEST(E9:E19,F9:F19,2,2)</f>
        <v>2.8981158908488597E-2</v>
      </c>
    </row>
    <row r="24" spans="1:6" x14ac:dyDescent="0.25">
      <c r="F24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8"/>
  <sheetViews>
    <sheetView tabSelected="1" workbookViewId="0">
      <selection activeCell="S12" sqref="S12"/>
    </sheetView>
  </sheetViews>
  <sheetFormatPr baseColWidth="10" defaultRowHeight="15" x14ac:dyDescent="0.25"/>
  <sheetData>
    <row r="3" spans="2:10" x14ac:dyDescent="0.25">
      <c r="B3" t="s">
        <v>24</v>
      </c>
    </row>
    <row r="5" spans="2:10" ht="15.75" x14ac:dyDescent="0.25">
      <c r="B5" s="10" t="s">
        <v>15</v>
      </c>
      <c r="C5" s="10" t="s">
        <v>21</v>
      </c>
      <c r="D5" s="10" t="s">
        <v>9</v>
      </c>
      <c r="E5" s="10" t="s">
        <v>22</v>
      </c>
      <c r="F5" s="10"/>
      <c r="G5" s="7" t="s">
        <v>23</v>
      </c>
      <c r="H5" s="7" t="s">
        <v>21</v>
      </c>
      <c r="I5" s="7" t="s">
        <v>9</v>
      </c>
      <c r="J5" s="7" t="s">
        <v>22</v>
      </c>
    </row>
    <row r="6" spans="2:10" x14ac:dyDescent="0.25">
      <c r="B6" s="5"/>
      <c r="C6" s="5"/>
      <c r="D6" s="5"/>
      <c r="E6" s="5"/>
      <c r="F6" s="5"/>
      <c r="G6" s="8"/>
      <c r="H6" s="8"/>
      <c r="I6" s="8"/>
      <c r="J6" s="8"/>
    </row>
    <row r="7" spans="2:10" x14ac:dyDescent="0.25">
      <c r="B7" s="4"/>
      <c r="C7" s="30">
        <v>17397.157999999999</v>
      </c>
      <c r="D7" s="30">
        <v>29796.207999999999</v>
      </c>
      <c r="E7" s="5">
        <f t="shared" ref="E7:E9" si="0">C7/D7</f>
        <v>0.58387154499659821</v>
      </c>
      <c r="F7" s="5"/>
      <c r="G7" s="8"/>
      <c r="H7" s="31">
        <v>15563.208000000001</v>
      </c>
      <c r="I7" s="31">
        <v>30091.572</v>
      </c>
      <c r="J7" s="8">
        <f>H7/I7</f>
        <v>0.5171949142437624</v>
      </c>
    </row>
    <row r="8" spans="2:10" x14ac:dyDescent="0.25">
      <c r="B8" s="14"/>
      <c r="C8" s="30">
        <v>16581.501</v>
      </c>
      <c r="D8" s="30">
        <v>29217.572</v>
      </c>
      <c r="E8" s="5">
        <f t="shared" si="0"/>
        <v>0.56751810177793005</v>
      </c>
      <c r="F8" s="5"/>
      <c r="G8" s="16"/>
      <c r="H8" s="31">
        <v>18122.037</v>
      </c>
      <c r="I8" s="31">
        <v>30322.401000000002</v>
      </c>
      <c r="J8" s="8">
        <f>H8/I8</f>
        <v>0.59764518647451437</v>
      </c>
    </row>
    <row r="9" spans="2:10" x14ac:dyDescent="0.25">
      <c r="B9" s="14"/>
      <c r="C9" s="30">
        <v>16026.208000000001</v>
      </c>
      <c r="D9" s="30">
        <v>29779.278999999999</v>
      </c>
      <c r="E9" s="5">
        <f t="shared" si="0"/>
        <v>0.53816642102046863</v>
      </c>
      <c r="F9" s="5"/>
      <c r="G9" s="16"/>
      <c r="H9" s="31">
        <v>16914.621999999999</v>
      </c>
      <c r="I9" s="31">
        <v>30105.451000000001</v>
      </c>
      <c r="J9" s="8">
        <f>H9/I9</f>
        <v>0.561845826524904</v>
      </c>
    </row>
    <row r="10" spans="2:10" x14ac:dyDescent="0.25">
      <c r="B10" s="14"/>
      <c r="C10" s="5"/>
      <c r="D10" s="5"/>
      <c r="E10" s="5"/>
      <c r="F10" s="5"/>
      <c r="G10" s="16"/>
      <c r="H10" s="8"/>
      <c r="I10" s="8"/>
      <c r="J10" s="8"/>
    </row>
    <row r="11" spans="2:10" x14ac:dyDescent="0.25">
      <c r="B11" s="14"/>
      <c r="C11" s="5"/>
      <c r="D11" s="5"/>
      <c r="E11" s="5"/>
      <c r="F11" s="5"/>
      <c r="G11" s="16"/>
      <c r="H11" s="8"/>
      <c r="I11" s="8"/>
      <c r="J11" s="8"/>
    </row>
    <row r="12" spans="2:10" x14ac:dyDescent="0.25">
      <c r="B12" s="4"/>
      <c r="C12" s="5"/>
      <c r="D12" s="5"/>
      <c r="E12" s="5"/>
      <c r="F12" s="5"/>
      <c r="G12" s="8"/>
      <c r="H12" s="8"/>
      <c r="I12" s="8"/>
      <c r="J12" s="8"/>
    </row>
    <row r="13" spans="2:10" x14ac:dyDescent="0.25">
      <c r="B13" s="4"/>
      <c r="C13" s="5"/>
      <c r="D13" s="5"/>
      <c r="E13" s="5"/>
      <c r="F13" s="5"/>
      <c r="G13" s="8"/>
      <c r="H13" s="8"/>
      <c r="I13" s="8"/>
      <c r="J13" s="8"/>
    </row>
    <row r="14" spans="2:10" ht="15.75" thickBot="1" x14ac:dyDescent="0.3">
      <c r="B14" s="11"/>
      <c r="C14" s="11"/>
      <c r="D14" s="11"/>
      <c r="E14" s="11"/>
      <c r="F14" s="5"/>
      <c r="G14" s="9"/>
      <c r="H14" s="9"/>
      <c r="I14" s="9"/>
      <c r="J14" s="9"/>
    </row>
    <row r="15" spans="2:10" ht="15.75" thickTop="1" x14ac:dyDescent="0.25">
      <c r="B15" s="15" t="s">
        <v>5</v>
      </c>
      <c r="C15" s="5">
        <f>AVERAGE(C6:C14)</f>
        <v>16668.289000000001</v>
      </c>
      <c r="D15" s="5">
        <f t="shared" ref="D15" si="1">AVERAGE(D6:D14)</f>
        <v>29597.686333333331</v>
      </c>
      <c r="E15" s="5">
        <f>AVERAGE(E6:E14)</f>
        <v>0.56318535593166563</v>
      </c>
      <c r="F15" s="5"/>
      <c r="G15" s="17" t="s">
        <v>5</v>
      </c>
      <c r="H15" s="8">
        <f>AVERAGE(H7:H14)</f>
        <v>16866.622333333333</v>
      </c>
      <c r="I15" s="8">
        <f>AVERAGE(I7:I14)</f>
        <v>30173.141333333333</v>
      </c>
      <c r="J15" s="8">
        <f>AVERAGE(J7:J14)</f>
        <v>0.55889530908106033</v>
      </c>
    </row>
    <row r="16" spans="2:10" x14ac:dyDescent="0.25">
      <c r="B16" s="15" t="s">
        <v>12</v>
      </c>
      <c r="C16" s="5">
        <f>STDEV(C6:C14)/SQRT(COUNT(C6:C14))</f>
        <v>398.13108952245</v>
      </c>
      <c r="D16" s="5">
        <f t="shared" ref="D16" si="2">STDEV(D6:D14)/SQRT(COUNT(D6:D14))</f>
        <v>190.11998629315892</v>
      </c>
      <c r="E16" s="5">
        <f>STDEV(E6:E14)/SQRT(COUNT(E6:E14))</f>
        <v>1.3370603381355994E-2</v>
      </c>
      <c r="F16" s="5"/>
      <c r="G16" s="17" t="s">
        <v>12</v>
      </c>
      <c r="H16" s="8">
        <f>STDEV(H7:H14)/SQRT(COUNT(H7:H14))</f>
        <v>739.06008750085925</v>
      </c>
      <c r="I16" s="8">
        <f>STDEV(I7:I14)/SQRT(COUNT(I7:I14))</f>
        <v>74.737301553136803</v>
      </c>
      <c r="J16" s="8">
        <f>STDEV(J7:J14)/SQRT(COUNT(J7:J14))</f>
        <v>2.3270802452790097E-2</v>
      </c>
    </row>
    <row r="17" spans="2:10" x14ac:dyDescent="0.25">
      <c r="B17" s="15" t="s">
        <v>13</v>
      </c>
      <c r="C17" s="5">
        <f>COUNT(C7:C14)</f>
        <v>3</v>
      </c>
      <c r="D17" s="5">
        <f t="shared" ref="D17:E17" si="3">COUNT(D7:D14)</f>
        <v>3</v>
      </c>
      <c r="E17" s="5">
        <f t="shared" si="3"/>
        <v>3</v>
      </c>
      <c r="F17" s="5"/>
      <c r="G17" s="17" t="s">
        <v>13</v>
      </c>
      <c r="H17" s="8">
        <f>COUNT(H7:H14)</f>
        <v>3</v>
      </c>
      <c r="I17" s="8">
        <f t="shared" ref="I17:J17" si="4">COUNT(I7:I14)</f>
        <v>3</v>
      </c>
      <c r="J17" s="8">
        <f t="shared" si="4"/>
        <v>3</v>
      </c>
    </row>
    <row r="18" spans="2:10" x14ac:dyDescent="0.25">
      <c r="B18" s="6" t="s">
        <v>6</v>
      </c>
      <c r="G18" s="8"/>
      <c r="H18" s="8"/>
      <c r="I18" s="8"/>
      <c r="J18" s="17">
        <f>TTEST(E7:E14,J7:J14,2,2)</f>
        <v>0.88074870573643338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PCR of KCC2 &amp; NKCC1 </vt:lpstr>
      <vt:lpstr>Western blot  KCC2 in wt &amp; ob </vt:lpstr>
      <vt:lpstr>serum leptin level</vt:lpstr>
      <vt:lpstr>Western Blot NKCC1 in wt &amp; db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Gaiarsa</dc:creator>
  <cp:lastModifiedBy>Jean-Luc Gaiarsa</cp:lastModifiedBy>
  <dcterms:created xsi:type="dcterms:W3CDTF">2018-03-21T07:18:37Z</dcterms:created>
  <dcterms:modified xsi:type="dcterms:W3CDTF">2018-05-24T09:49:56Z</dcterms:modified>
</cp:coreProperties>
</file>