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ianyong/Desktop/"/>
    </mc:Choice>
  </mc:AlternateContent>
  <xr:revisionPtr revIDLastSave="0" documentId="13_ncr:1_{3CC385A0-501F-DD43-94BE-919702D08A59}" xr6:coauthVersionLast="34" xr6:coauthVersionMax="34" xr10:uidLastSave="{00000000-0000-0000-0000-000000000000}"/>
  <bookViews>
    <workbookView xWindow="1280" yWindow="460" windowWidth="27640" windowHeight="16420" xr2:uid="{934B491A-6571-994E-8EE1-81C6A8B806AF}"/>
  </bookViews>
  <sheets>
    <sheet name="Sheet1" sheetId="1" r:id="rId1"/>
  </sheets>
  <calcPr calcId="17901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3" i="1" l="1"/>
  <c r="T23" i="1"/>
  <c r="Q23" i="1"/>
  <c r="N23" i="1"/>
  <c r="K23" i="1"/>
  <c r="H23" i="1"/>
  <c r="E23" i="1"/>
  <c r="B23" i="1"/>
  <c r="Y22" i="1"/>
  <c r="Y21" i="1"/>
  <c r="V22" i="1"/>
  <c r="V21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M17" i="1"/>
  <c r="M13" i="1"/>
  <c r="M9" i="1"/>
  <c r="P18" i="1"/>
  <c r="P17" i="1"/>
  <c r="P14" i="1"/>
  <c r="P13" i="1"/>
  <c r="P10" i="1"/>
  <c r="P9" i="1"/>
  <c r="P6" i="1"/>
  <c r="S20" i="1"/>
  <c r="S19" i="1"/>
  <c r="S18" i="1"/>
  <c r="S17" i="1"/>
  <c r="S16" i="1"/>
  <c r="S15" i="1"/>
  <c r="S14" i="1"/>
  <c r="S13" i="1"/>
  <c r="S12" i="1"/>
  <c r="S11" i="1"/>
  <c r="S10" i="1"/>
  <c r="S9" i="1"/>
  <c r="S22" i="1"/>
  <c r="S8" i="1"/>
  <c r="S7" i="1"/>
  <c r="S6" i="1"/>
  <c r="S21" i="1"/>
  <c r="P20" i="1"/>
  <c r="P19" i="1"/>
  <c r="P16" i="1"/>
  <c r="P15" i="1"/>
  <c r="P12" i="1"/>
  <c r="P11" i="1"/>
  <c r="P8" i="1"/>
  <c r="P7" i="1"/>
  <c r="M20" i="1"/>
  <c r="M19" i="1"/>
  <c r="M18" i="1"/>
  <c r="M16" i="1"/>
  <c r="M15" i="1"/>
  <c r="M14" i="1"/>
  <c r="M12" i="1"/>
  <c r="M11" i="1"/>
  <c r="M10" i="1"/>
  <c r="M8" i="1"/>
  <c r="M7" i="1"/>
  <c r="M6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22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D7" i="1"/>
  <c r="D8" i="1"/>
  <c r="D9" i="1"/>
  <c r="D10" i="1"/>
  <c r="D11" i="1"/>
  <c r="D12" i="1"/>
  <c r="D13" i="1"/>
  <c r="D14" i="1"/>
  <c r="D15" i="1"/>
  <c r="D16" i="1"/>
  <c r="D17" i="1"/>
  <c r="D18" i="1"/>
  <c r="D21" i="1"/>
  <c r="D19" i="1"/>
  <c r="D20" i="1"/>
  <c r="D6" i="1"/>
  <c r="G22" i="1"/>
  <c r="G21" i="1"/>
  <c r="D22" i="1"/>
  <c r="M22" i="1"/>
  <c r="P22" i="1"/>
  <c r="P21" i="1"/>
  <c r="M21" i="1"/>
  <c r="J21" i="1"/>
</calcChain>
</file>

<file path=xl/sharedStrings.xml><?xml version="1.0" encoding="utf-8"?>
<sst xmlns="http://schemas.openxmlformats.org/spreadsheetml/2006/main" count="63" uniqueCount="34">
  <si>
    <t>Plate 1</t>
  </si>
  <si>
    <t>Plate 2</t>
  </si>
  <si>
    <t>Plate 3</t>
  </si>
  <si>
    <t>Plate 4</t>
  </si>
  <si>
    <t>Plate 5</t>
  </si>
  <si>
    <t>Plate 6</t>
  </si>
  <si>
    <t>Plate 7</t>
  </si>
  <si>
    <t>Plate 8</t>
  </si>
  <si>
    <t>Plate 9</t>
  </si>
  <si>
    <t>Plate 10</t>
  </si>
  <si>
    <t>Plate 11</t>
  </si>
  <si>
    <t>Plate 12</t>
  </si>
  <si>
    <t>Plate 13</t>
  </si>
  <si>
    <t>Plate 14</t>
  </si>
  <si>
    <t>Plate 15</t>
  </si>
  <si>
    <t>WT</t>
  </si>
  <si>
    <t>∆C1</t>
  </si>
  <si>
    <t>R459A</t>
  </si>
  <si>
    <t>cyk-4(RNAi)</t>
  </si>
  <si>
    <t>Mean</t>
  </si>
  <si>
    <t>SD</t>
  </si>
  <si>
    <t>Control (N2)</t>
  </si>
  <si>
    <t>None (N2)</t>
  </si>
  <si>
    <t>No RNAi</t>
  </si>
  <si>
    <t>% Embryonic Viability</t>
  </si>
  <si>
    <t>Total emb.</t>
  </si>
  <si>
    <t>% Viability</t>
  </si>
  <si>
    <t>Hatched</t>
  </si>
  <si>
    <t>L374A</t>
  </si>
  <si>
    <t>GG (C380G/C383G)</t>
  </si>
  <si>
    <t>AAE (R459A/K495A/R499E)</t>
  </si>
  <si>
    <t>AAE</t>
  </si>
  <si>
    <t>GG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</si>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</sst>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0" fillId="0" borderId="10" xfId="0" applyBorder="1"/>
    <xf numFmtId="0" fontId="0" fillId="0" borderId="8" xfId="0" applyBorder="1"/>
    <xf numFmtId="0" fontId="0" fillId="0" borderId="11" xfId="0" applyBorder="1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2" fontId="0" fillId="0" borderId="7" xfId="0" applyNumberFormat="1" applyBorder="1"/>
    <xf numFmtId="2" fontId="0" fillId="0" borderId="9" xfId="0" applyNumberFormat="1" applyBorder="1"/>
    <xf numFmtId="2" fontId="0" fillId="0" borderId="3" xfId="0" applyNumberFormat="1" applyBorder="1"/>
    <xf numFmtId="0" fontId="0" fillId="0" borderId="12" xfId="0" applyBorder="1"/>
    <xf numFmtId="0" fontId="0" fillId="0" borderId="13" xfId="0" applyBorder="1"/>
    <xf numFmtId="164" fontId="1" fillId="0" borderId="0" xfId="0" applyNumberFormat="1" applyFont="1"/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2" borderId="1" xfId="0" applyFill="1" applyBorder="1"/>
    <xf numFmtId="0" fontId="0" fillId="2" borderId="2" xfId="0" applyFill="1" applyBorder="1"/>
    <xf numFmtId="2" fontId="0" fillId="2" borderId="3" xfId="0" applyNumberFormat="1" applyFill="1" applyBorder="1"/>
    <xf numFmtId="0" fontId="0" fillId="2" borderId="3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Embryonic Viability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E7E6E6">
                <a:lumMod val="75000"/>
              </a:srgb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(Sheet1!$D$22,Sheet1!$G$22,Sheet1!$J$22,Sheet1!$M$22,Sheet1!$P$22,Sheet1!$S$22,Sheet1!$V$22,Sheet1!$Y$22)</c:f>
                <c:numCache>
                  <c:formatCode>General</c:formatCode>
                  <c:ptCount val="8"/>
                  <c:pt idx="0">
                    <c:v>1.0025492290468789</c:v>
                  </c:pt>
                  <c:pt idx="1">
                    <c:v>0</c:v>
                  </c:pt>
                  <c:pt idx="2">
                    <c:v>0.16137430609197567</c:v>
                  </c:pt>
                  <c:pt idx="3">
                    <c:v>0</c:v>
                  </c:pt>
                  <c:pt idx="4">
                    <c:v>10.114075863036254</c:v>
                  </c:pt>
                  <c:pt idx="5">
                    <c:v>12.553380214703662</c:v>
                  </c:pt>
                  <c:pt idx="6">
                    <c:v>2.9598138595075487</c:v>
                  </c:pt>
                  <c:pt idx="7">
                    <c:v>0</c:v>
                  </c:pt>
                </c:numCache>
              </c:numRef>
            </c:plus>
            <c:minus>
              <c:numRef>
                <c:f>(Sheet1!$D$22,Sheet1!$G$22,Sheet1!$J$22,Sheet1!$M$22,Sheet1!$P$22,Sheet1!$S$22,Sheet1!$V$22,Sheet1!$Y$22)</c:f>
                <c:numCache>
                  <c:formatCode>General</c:formatCode>
                  <c:ptCount val="8"/>
                  <c:pt idx="0">
                    <c:v>1.0025492290468789</c:v>
                  </c:pt>
                  <c:pt idx="1">
                    <c:v>0</c:v>
                  </c:pt>
                  <c:pt idx="2">
                    <c:v>0.16137430609197567</c:v>
                  </c:pt>
                  <c:pt idx="3">
                    <c:v>0</c:v>
                  </c:pt>
                  <c:pt idx="4">
                    <c:v>10.114075863036254</c:v>
                  </c:pt>
                  <c:pt idx="5">
                    <c:v>12.553380214703662</c:v>
                  </c:pt>
                  <c:pt idx="6">
                    <c:v>2.9598138595075487</c:v>
                  </c:pt>
                  <c:pt idx="7">
                    <c:v>0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Sheet1!$B$26:$I$27</c:f>
              <c:multiLvlStrCache>
                <c:ptCount val="8"/>
                <c:lvl>
                  <c:pt idx="0">
                    <c:v>Control (N2)</c:v>
                  </c:pt>
                  <c:pt idx="1">
                    <c:v>None (N2)</c:v>
                  </c:pt>
                  <c:pt idx="2">
                    <c:v>WT</c:v>
                  </c:pt>
                  <c:pt idx="3">
                    <c:v>∆C1</c:v>
                  </c:pt>
                  <c:pt idx="4">
                    <c:v>R459A</c:v>
                  </c:pt>
                  <c:pt idx="5">
                    <c:v>AAE</c:v>
                  </c:pt>
                  <c:pt idx="6">
                    <c:v>L374A</c:v>
                  </c:pt>
                  <c:pt idx="7">
                    <c:v>GG</c:v>
                  </c:pt>
                </c:lvl>
                <c:lvl>
                  <c:pt idx="0">
                    <c:v>No RNAi</c:v>
                  </c:pt>
                  <c:pt idx="1">
                    <c:v>cyk-4(RNAi)</c:v>
                  </c:pt>
                </c:lvl>
              </c:multiLvlStrCache>
            </c:multiLvlStrRef>
          </c:cat>
          <c:val>
            <c:numRef>
              <c:f>(Sheet1!$D$21,Sheet1!$G$21,Sheet1!$J$21,Sheet1!$M$21,Sheet1!$P$21,Sheet1!$S$21,Sheet1!$V$21,Sheet1!$Y$21)</c:f>
              <c:numCache>
                <c:formatCode>0.0</c:formatCode>
                <c:ptCount val="8"/>
                <c:pt idx="0">
                  <c:v>98.805730284302555</c:v>
                </c:pt>
                <c:pt idx="1">
                  <c:v>0</c:v>
                </c:pt>
                <c:pt idx="2">
                  <c:v>99.958333333333329</c:v>
                </c:pt>
                <c:pt idx="3">
                  <c:v>0</c:v>
                </c:pt>
                <c:pt idx="4">
                  <c:v>14.196402643149858</c:v>
                </c:pt>
                <c:pt idx="5">
                  <c:v>28.694907700740178</c:v>
                </c:pt>
                <c:pt idx="6">
                  <c:v>1.6031209231660142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C7-BF4F-9F13-3C99AF2A4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605952"/>
        <c:axId val="60606336"/>
      </c:barChart>
      <c:catAx>
        <c:axId val="60605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6336"/>
        <c:crosses val="autoZero"/>
        <c:auto val="1"/>
        <c:lblAlgn val="ctr"/>
        <c:lblOffset val="100"/>
        <c:noMultiLvlLbl val="0"/>
      </c:catAx>
      <c:valAx>
        <c:axId val="60606336"/>
        <c:scaling>
          <c:orientation val="minMax"/>
          <c:max val="10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595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768350</xdr:colOff>
      <xdr:row>27</xdr:row>
      <xdr:rowOff>177800</xdr:rowOff>
    </xdr:from>
    <xdr:to>
      <xdr:col>8</xdr:col>
      <xdr:colOff>800100</xdr:colOff>
      <xdr:row>44</xdr:row>
      <xdr:rowOff>177800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EF93A3A-0B12-6544-9085-9C0B61CC8F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82D5E-AC6E-1949-9D64-51AA93C21D1C}">
  <dimension ref="A2:Y27"/>
  <sheetViews>
    <sheetView tabSelected="1" topLeftCell="F1" workbookViewId="0">
      <selection activeCell="V35" sqref="V35"/>
    </sheetView>
  </sheetViews>
  <sheetFormatPr baseColWidth="10" defaultRowHeight="16" x14ac:dyDescent="0.2"/>
  <cols>
    <col min="4" max="4" width="11.6640625" bestFit="1" customWidth="1"/>
  </cols>
  <sheetData>
    <row r="2" spans="1:25" x14ac:dyDescent="0.2">
      <c r="A2" t="s">
        <v>24</v>
      </c>
    </row>
    <row r="3" spans="1:25" x14ac:dyDescent="0.2">
      <c r="B3" s="21" t="s">
        <v>23</v>
      </c>
      <c r="C3" s="22"/>
      <c r="D3" s="23"/>
      <c r="E3" s="24" t="s">
        <v>18</v>
      </c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6"/>
    </row>
    <row r="4" spans="1:25" x14ac:dyDescent="0.2">
      <c r="B4" s="21" t="s">
        <v>21</v>
      </c>
      <c r="C4" s="22"/>
      <c r="D4" s="23"/>
      <c r="E4" s="21" t="s">
        <v>22</v>
      </c>
      <c r="F4" s="22"/>
      <c r="G4" s="23"/>
      <c r="H4" s="21" t="s">
        <v>15</v>
      </c>
      <c r="I4" s="22"/>
      <c r="J4" s="23"/>
      <c r="K4" s="21" t="s">
        <v>16</v>
      </c>
      <c r="L4" s="22"/>
      <c r="M4" s="23"/>
      <c r="N4" s="21" t="s">
        <v>17</v>
      </c>
      <c r="O4" s="22"/>
      <c r="P4" s="23"/>
      <c r="Q4" s="21" t="s">
        <v>30</v>
      </c>
      <c r="R4" s="22"/>
      <c r="S4" s="23"/>
      <c r="T4" s="21" t="s">
        <v>28</v>
      </c>
      <c r="U4" s="22"/>
      <c r="V4" s="23"/>
      <c r="W4" s="21" t="s">
        <v>29</v>
      </c>
      <c r="X4" s="22"/>
      <c r="Y4" s="23"/>
    </row>
    <row r="5" spans="1:25" x14ac:dyDescent="0.2">
      <c r="B5" s="9" t="s">
        <v>25</v>
      </c>
      <c r="C5" s="10" t="s">
        <v>27</v>
      </c>
      <c r="D5" s="11" t="s">
        <v>26</v>
      </c>
      <c r="E5" s="9" t="s">
        <v>25</v>
      </c>
      <c r="F5" s="10" t="s">
        <v>27</v>
      </c>
      <c r="G5" s="11" t="s">
        <v>26</v>
      </c>
      <c r="H5" s="9" t="s">
        <v>25</v>
      </c>
      <c r="I5" s="10" t="s">
        <v>27</v>
      </c>
      <c r="J5" s="11" t="s">
        <v>26</v>
      </c>
      <c r="K5" s="9" t="s">
        <v>25</v>
      </c>
      <c r="L5" s="10" t="s">
        <v>27</v>
      </c>
      <c r="M5" s="11" t="s">
        <v>26</v>
      </c>
      <c r="N5" s="9" t="s">
        <v>25</v>
      </c>
      <c r="O5" s="10" t="s">
        <v>27</v>
      </c>
      <c r="P5" s="11" t="s">
        <v>26</v>
      </c>
      <c r="Q5" s="9" t="s">
        <v>25</v>
      </c>
      <c r="R5" s="10" t="s">
        <v>27</v>
      </c>
      <c r="S5" s="11" t="s">
        <v>26</v>
      </c>
      <c r="T5" s="9" t="s">
        <v>25</v>
      </c>
      <c r="U5" s="10" t="s">
        <v>27</v>
      </c>
      <c r="V5" s="11" t="s">
        <v>26</v>
      </c>
      <c r="W5" s="9" t="s">
        <v>25</v>
      </c>
      <c r="X5" s="10" t="s">
        <v>27</v>
      </c>
      <c r="Y5" s="11" t="s">
        <v>26</v>
      </c>
    </row>
    <row r="6" spans="1:25" x14ac:dyDescent="0.2">
      <c r="A6" t="s">
        <v>0</v>
      </c>
      <c r="B6" s="2">
        <v>161</v>
      </c>
      <c r="C6" s="3">
        <v>160</v>
      </c>
      <c r="D6" s="13">
        <f>C6/B6*100</f>
        <v>99.378881987577643</v>
      </c>
      <c r="E6" s="4">
        <v>18</v>
      </c>
      <c r="F6" s="5">
        <v>0</v>
      </c>
      <c r="G6" s="13">
        <f>F6/E6*100</f>
        <v>0</v>
      </c>
      <c r="H6" s="4">
        <v>144</v>
      </c>
      <c r="I6" s="5">
        <v>144</v>
      </c>
      <c r="J6" s="13">
        <f>I6/H6*100</f>
        <v>100</v>
      </c>
      <c r="K6" s="4">
        <v>33</v>
      </c>
      <c r="L6" s="5">
        <v>0</v>
      </c>
      <c r="M6" s="13">
        <f>L6/K6*100</f>
        <v>0</v>
      </c>
      <c r="N6" s="4">
        <v>21</v>
      </c>
      <c r="O6" s="5">
        <v>2</v>
      </c>
      <c r="P6" s="13">
        <f>O6/N6*100</f>
        <v>9.5238095238095237</v>
      </c>
      <c r="Q6" s="4">
        <v>29</v>
      </c>
      <c r="R6" s="5">
        <v>5</v>
      </c>
      <c r="S6" s="13">
        <f>R6/Q6*100</f>
        <v>17.241379310344829</v>
      </c>
      <c r="T6" s="2">
        <v>32</v>
      </c>
      <c r="U6" s="3">
        <v>0</v>
      </c>
      <c r="V6" s="13">
        <f>U6/T6*100</f>
        <v>0</v>
      </c>
      <c r="W6" s="2">
        <v>19</v>
      </c>
      <c r="X6" s="3">
        <v>0</v>
      </c>
      <c r="Y6" s="13">
        <f>X6/W6*100</f>
        <v>0</v>
      </c>
    </row>
    <row r="7" spans="1:25" x14ac:dyDescent="0.2">
      <c r="A7" t="s">
        <v>1</v>
      </c>
      <c r="B7" s="4">
        <v>156</v>
      </c>
      <c r="C7" s="5">
        <v>155</v>
      </c>
      <c r="D7" s="12">
        <f t="shared" ref="D7:D20" si="0">C7/B7*100</f>
        <v>99.358974358974365</v>
      </c>
      <c r="E7" s="4">
        <v>51</v>
      </c>
      <c r="F7" s="5">
        <v>0</v>
      </c>
      <c r="G7" s="12">
        <f t="shared" ref="G7:G20" si="1">F7/E7*100</f>
        <v>0</v>
      </c>
      <c r="H7" s="4">
        <v>151</v>
      </c>
      <c r="I7" s="5">
        <v>151</v>
      </c>
      <c r="J7" s="12">
        <f t="shared" ref="J7:J20" si="2">I7/H7*100</f>
        <v>100</v>
      </c>
      <c r="K7" s="4">
        <v>23</v>
      </c>
      <c r="L7" s="5">
        <v>0</v>
      </c>
      <c r="M7" s="12">
        <f t="shared" ref="M7:M20" si="3">L7/K7*100</f>
        <v>0</v>
      </c>
      <c r="N7" s="4">
        <v>22</v>
      </c>
      <c r="O7" s="5">
        <v>2</v>
      </c>
      <c r="P7" s="12">
        <f t="shared" ref="P7:P20" si="4">O7/N7*100</f>
        <v>9.0909090909090917</v>
      </c>
      <c r="Q7" s="4">
        <v>24</v>
      </c>
      <c r="R7" s="5">
        <v>12</v>
      </c>
      <c r="S7" s="12">
        <f t="shared" ref="S7:S20" si="5">R7/Q7*100</f>
        <v>50</v>
      </c>
      <c r="T7" s="4">
        <v>28</v>
      </c>
      <c r="U7" s="5">
        <v>3</v>
      </c>
      <c r="V7" s="12">
        <f t="shared" ref="V7:V19" si="6">U7/T7*100</f>
        <v>10.714285714285714</v>
      </c>
      <c r="W7" s="4">
        <v>44</v>
      </c>
      <c r="X7" s="5">
        <v>0</v>
      </c>
      <c r="Y7" s="12">
        <f t="shared" ref="Y7:Y19" si="7">X7/W7*100</f>
        <v>0</v>
      </c>
    </row>
    <row r="8" spans="1:25" x14ac:dyDescent="0.2">
      <c r="A8" t="s">
        <v>2</v>
      </c>
      <c r="B8" s="4">
        <v>166</v>
      </c>
      <c r="C8" s="5">
        <v>165</v>
      </c>
      <c r="D8" s="12">
        <f t="shared" si="0"/>
        <v>99.397590361445793</v>
      </c>
      <c r="E8" s="4">
        <v>30</v>
      </c>
      <c r="F8" s="5">
        <v>0</v>
      </c>
      <c r="G8" s="12">
        <f t="shared" si="1"/>
        <v>0</v>
      </c>
      <c r="H8" s="4">
        <v>130</v>
      </c>
      <c r="I8" s="5">
        <v>130</v>
      </c>
      <c r="J8" s="12">
        <f t="shared" si="2"/>
        <v>100</v>
      </c>
      <c r="K8" s="4">
        <v>26</v>
      </c>
      <c r="L8" s="5">
        <v>0</v>
      </c>
      <c r="M8" s="12">
        <f t="shared" si="3"/>
        <v>0</v>
      </c>
      <c r="N8" s="4">
        <v>29</v>
      </c>
      <c r="O8" s="5">
        <v>4</v>
      </c>
      <c r="P8" s="12">
        <f t="shared" si="4"/>
        <v>13.793103448275861</v>
      </c>
      <c r="Q8" s="4">
        <v>23</v>
      </c>
      <c r="R8" s="5">
        <v>5</v>
      </c>
      <c r="S8" s="12">
        <f t="shared" si="5"/>
        <v>21.739130434782609</v>
      </c>
      <c r="T8" s="4">
        <v>29</v>
      </c>
      <c r="U8" s="5">
        <v>0</v>
      </c>
      <c r="V8" s="12">
        <f t="shared" si="6"/>
        <v>0</v>
      </c>
      <c r="W8" s="4">
        <v>27</v>
      </c>
      <c r="X8" s="5">
        <v>0</v>
      </c>
      <c r="Y8" s="12">
        <f t="shared" si="7"/>
        <v>0</v>
      </c>
    </row>
    <row r="9" spans="1:25" x14ac:dyDescent="0.2">
      <c r="A9" t="s">
        <v>3</v>
      </c>
      <c r="B9" s="4">
        <v>180</v>
      </c>
      <c r="C9" s="5">
        <v>179</v>
      </c>
      <c r="D9" s="12">
        <f t="shared" si="0"/>
        <v>99.444444444444443</v>
      </c>
      <c r="E9" s="4">
        <v>57</v>
      </c>
      <c r="F9" s="5">
        <v>0</v>
      </c>
      <c r="G9" s="12">
        <f t="shared" si="1"/>
        <v>0</v>
      </c>
      <c r="H9" s="4">
        <v>130</v>
      </c>
      <c r="I9" s="5">
        <v>130</v>
      </c>
      <c r="J9" s="12">
        <f t="shared" si="2"/>
        <v>100</v>
      </c>
      <c r="K9" s="4">
        <v>34</v>
      </c>
      <c r="L9" s="5">
        <v>0</v>
      </c>
      <c r="M9" s="12">
        <f t="shared" si="3"/>
        <v>0</v>
      </c>
      <c r="N9" s="4">
        <v>23</v>
      </c>
      <c r="O9" s="5">
        <v>6</v>
      </c>
      <c r="P9" s="12">
        <f t="shared" si="4"/>
        <v>26.086956521739129</v>
      </c>
      <c r="Q9" s="4">
        <v>37</v>
      </c>
      <c r="R9" s="5">
        <v>10</v>
      </c>
      <c r="S9" s="12">
        <f t="shared" si="5"/>
        <v>27.027027027027028</v>
      </c>
      <c r="T9" s="4">
        <v>41</v>
      </c>
      <c r="U9" s="5">
        <v>1</v>
      </c>
      <c r="V9" s="12">
        <f t="shared" si="6"/>
        <v>2.4390243902439024</v>
      </c>
      <c r="W9" s="4">
        <v>23</v>
      </c>
      <c r="X9" s="5">
        <v>0</v>
      </c>
      <c r="Y9" s="12">
        <f t="shared" si="7"/>
        <v>0</v>
      </c>
    </row>
    <row r="10" spans="1:25" x14ac:dyDescent="0.2">
      <c r="A10" t="s">
        <v>4</v>
      </c>
      <c r="B10" s="4">
        <v>164</v>
      </c>
      <c r="C10" s="5">
        <v>160</v>
      </c>
      <c r="D10" s="12">
        <f t="shared" si="0"/>
        <v>97.560975609756099</v>
      </c>
      <c r="E10" s="4">
        <v>73</v>
      </c>
      <c r="F10" s="5">
        <v>0</v>
      </c>
      <c r="G10" s="12">
        <f t="shared" si="1"/>
        <v>0</v>
      </c>
      <c r="H10" s="4">
        <v>136</v>
      </c>
      <c r="I10" s="5">
        <v>136</v>
      </c>
      <c r="J10" s="12">
        <f t="shared" si="2"/>
        <v>100</v>
      </c>
      <c r="K10" s="4">
        <v>23</v>
      </c>
      <c r="L10" s="5">
        <v>0</v>
      </c>
      <c r="M10" s="12">
        <f t="shared" si="3"/>
        <v>0</v>
      </c>
      <c r="N10" s="4">
        <v>23</v>
      </c>
      <c r="O10" s="5">
        <v>3</v>
      </c>
      <c r="P10" s="12">
        <f t="shared" si="4"/>
        <v>13.043478260869565</v>
      </c>
      <c r="Q10" s="4">
        <v>31</v>
      </c>
      <c r="R10" s="5">
        <v>6</v>
      </c>
      <c r="S10" s="12">
        <f t="shared" si="5"/>
        <v>19.35483870967742</v>
      </c>
      <c r="T10" s="4">
        <v>25</v>
      </c>
      <c r="U10" s="5">
        <v>0</v>
      </c>
      <c r="V10" s="12">
        <f t="shared" si="6"/>
        <v>0</v>
      </c>
      <c r="W10" s="4">
        <v>26</v>
      </c>
      <c r="X10" s="5">
        <v>0</v>
      </c>
      <c r="Y10" s="12">
        <f t="shared" si="7"/>
        <v>0</v>
      </c>
    </row>
    <row r="11" spans="1:25" x14ac:dyDescent="0.2">
      <c r="A11" t="s">
        <v>5</v>
      </c>
      <c r="B11" s="4">
        <v>158</v>
      </c>
      <c r="C11" s="5">
        <v>155</v>
      </c>
      <c r="D11" s="12">
        <f t="shared" si="0"/>
        <v>98.101265822784811</v>
      </c>
      <c r="E11" s="4">
        <v>33</v>
      </c>
      <c r="F11" s="5">
        <v>0</v>
      </c>
      <c r="G11" s="12">
        <f t="shared" si="1"/>
        <v>0</v>
      </c>
      <c r="H11" s="4">
        <v>132</v>
      </c>
      <c r="I11" s="5">
        <v>132</v>
      </c>
      <c r="J11" s="12">
        <f t="shared" si="2"/>
        <v>100</v>
      </c>
      <c r="K11" s="4">
        <v>22</v>
      </c>
      <c r="L11" s="5">
        <v>0</v>
      </c>
      <c r="M11" s="12">
        <f t="shared" si="3"/>
        <v>0</v>
      </c>
      <c r="N11" s="4">
        <v>17</v>
      </c>
      <c r="O11" s="5">
        <v>3</v>
      </c>
      <c r="P11" s="12">
        <f t="shared" si="4"/>
        <v>17.647058823529413</v>
      </c>
      <c r="Q11" s="4">
        <v>15</v>
      </c>
      <c r="R11" s="5">
        <v>2</v>
      </c>
      <c r="S11" s="12">
        <f t="shared" si="5"/>
        <v>13.333333333333334</v>
      </c>
      <c r="T11" s="4">
        <v>28</v>
      </c>
      <c r="U11" s="5">
        <v>1</v>
      </c>
      <c r="V11" s="12">
        <f t="shared" si="6"/>
        <v>3.5714285714285712</v>
      </c>
      <c r="W11" s="4">
        <v>16</v>
      </c>
      <c r="X11" s="5">
        <v>0</v>
      </c>
      <c r="Y11" s="12">
        <f t="shared" si="7"/>
        <v>0</v>
      </c>
    </row>
    <row r="12" spans="1:25" x14ac:dyDescent="0.2">
      <c r="A12" t="s">
        <v>6</v>
      </c>
      <c r="B12" s="4">
        <v>173</v>
      </c>
      <c r="C12" s="5">
        <v>172</v>
      </c>
      <c r="D12" s="12">
        <f t="shared" si="0"/>
        <v>99.421965317919074</v>
      </c>
      <c r="E12" s="4">
        <v>41</v>
      </c>
      <c r="F12" s="5">
        <v>0</v>
      </c>
      <c r="G12" s="12">
        <f t="shared" si="1"/>
        <v>0</v>
      </c>
      <c r="H12" s="4">
        <v>170</v>
      </c>
      <c r="I12" s="5">
        <v>170</v>
      </c>
      <c r="J12" s="12">
        <f t="shared" si="2"/>
        <v>100</v>
      </c>
      <c r="K12" s="4">
        <v>25</v>
      </c>
      <c r="L12" s="5">
        <v>0</v>
      </c>
      <c r="M12" s="12">
        <f t="shared" si="3"/>
        <v>0</v>
      </c>
      <c r="N12" s="4">
        <v>27</v>
      </c>
      <c r="O12" s="5">
        <v>3</v>
      </c>
      <c r="P12" s="12">
        <f t="shared" si="4"/>
        <v>11.111111111111111</v>
      </c>
      <c r="Q12" s="4">
        <v>18</v>
      </c>
      <c r="R12" s="5">
        <v>6</v>
      </c>
      <c r="S12" s="12">
        <f t="shared" si="5"/>
        <v>33.333333333333329</v>
      </c>
      <c r="T12" s="4">
        <v>38</v>
      </c>
      <c r="U12" s="5">
        <v>0</v>
      </c>
      <c r="V12" s="12">
        <f t="shared" si="6"/>
        <v>0</v>
      </c>
      <c r="W12" s="4">
        <v>20</v>
      </c>
      <c r="X12" s="5">
        <v>0</v>
      </c>
      <c r="Y12" s="12">
        <f t="shared" si="7"/>
        <v>0</v>
      </c>
    </row>
    <row r="13" spans="1:25" x14ac:dyDescent="0.2">
      <c r="A13" t="s">
        <v>7</v>
      </c>
      <c r="B13" s="4">
        <v>170</v>
      </c>
      <c r="C13" s="5">
        <v>167</v>
      </c>
      <c r="D13" s="12">
        <f t="shared" si="0"/>
        <v>98.235294117647058</v>
      </c>
      <c r="E13" s="4">
        <v>45</v>
      </c>
      <c r="F13" s="5">
        <v>0</v>
      </c>
      <c r="G13" s="12">
        <f t="shared" si="1"/>
        <v>0</v>
      </c>
      <c r="H13" s="4">
        <v>146</v>
      </c>
      <c r="I13" s="5">
        <v>146</v>
      </c>
      <c r="J13" s="12">
        <f t="shared" si="2"/>
        <v>100</v>
      </c>
      <c r="K13" s="4">
        <v>22</v>
      </c>
      <c r="L13" s="5">
        <v>0</v>
      </c>
      <c r="M13" s="12">
        <f t="shared" si="3"/>
        <v>0</v>
      </c>
      <c r="N13" s="4">
        <v>22</v>
      </c>
      <c r="O13" s="5">
        <v>2</v>
      </c>
      <c r="P13" s="12">
        <f t="shared" si="4"/>
        <v>9.0909090909090917</v>
      </c>
      <c r="Q13" s="4">
        <v>16</v>
      </c>
      <c r="R13" s="5">
        <v>2</v>
      </c>
      <c r="S13" s="12">
        <f t="shared" si="5"/>
        <v>12.5</v>
      </c>
      <c r="T13" s="4">
        <v>36</v>
      </c>
      <c r="U13" s="5">
        <v>1</v>
      </c>
      <c r="V13" s="12">
        <f t="shared" si="6"/>
        <v>2.7777777777777777</v>
      </c>
      <c r="W13" s="4">
        <v>24</v>
      </c>
      <c r="X13" s="5">
        <v>0</v>
      </c>
      <c r="Y13" s="12">
        <f t="shared" si="7"/>
        <v>0</v>
      </c>
    </row>
    <row r="14" spans="1:25" x14ac:dyDescent="0.2">
      <c r="A14" t="s">
        <v>8</v>
      </c>
      <c r="B14" s="4">
        <v>167</v>
      </c>
      <c r="C14" s="5">
        <v>167</v>
      </c>
      <c r="D14" s="12">
        <f t="shared" si="0"/>
        <v>100</v>
      </c>
      <c r="E14" s="4">
        <v>32</v>
      </c>
      <c r="F14" s="5">
        <v>0</v>
      </c>
      <c r="G14" s="12">
        <f t="shared" si="1"/>
        <v>0</v>
      </c>
      <c r="H14" s="4">
        <v>160</v>
      </c>
      <c r="I14" s="5">
        <v>159</v>
      </c>
      <c r="J14" s="12">
        <f t="shared" si="2"/>
        <v>99.375</v>
      </c>
      <c r="K14" s="4">
        <v>20</v>
      </c>
      <c r="L14" s="5">
        <v>0</v>
      </c>
      <c r="M14" s="12">
        <f t="shared" si="3"/>
        <v>0</v>
      </c>
      <c r="N14" s="4">
        <v>26</v>
      </c>
      <c r="O14" s="5">
        <v>1</v>
      </c>
      <c r="P14" s="12">
        <f t="shared" si="4"/>
        <v>3.8461538461538463</v>
      </c>
      <c r="Q14" s="4">
        <v>28</v>
      </c>
      <c r="R14" s="5">
        <v>5</v>
      </c>
      <c r="S14" s="12">
        <f t="shared" si="5"/>
        <v>17.857142857142858</v>
      </c>
      <c r="T14" s="4">
        <v>24</v>
      </c>
      <c r="U14" s="5">
        <v>0</v>
      </c>
      <c r="V14" s="12">
        <f t="shared" si="6"/>
        <v>0</v>
      </c>
      <c r="W14" s="4">
        <v>40</v>
      </c>
      <c r="X14" s="5">
        <v>0</v>
      </c>
      <c r="Y14" s="12">
        <f t="shared" si="7"/>
        <v>0</v>
      </c>
    </row>
    <row r="15" spans="1:25" x14ac:dyDescent="0.2">
      <c r="A15" t="s">
        <v>9</v>
      </c>
      <c r="B15" s="4">
        <v>173</v>
      </c>
      <c r="C15" s="5">
        <v>170</v>
      </c>
      <c r="D15" s="12">
        <f t="shared" si="0"/>
        <v>98.265895953757223</v>
      </c>
      <c r="E15" s="4">
        <v>26</v>
      </c>
      <c r="F15" s="5">
        <v>0</v>
      </c>
      <c r="G15" s="12">
        <f t="shared" si="1"/>
        <v>0</v>
      </c>
      <c r="H15" s="4">
        <v>146</v>
      </c>
      <c r="I15" s="5">
        <v>146</v>
      </c>
      <c r="J15" s="12">
        <f t="shared" si="2"/>
        <v>100</v>
      </c>
      <c r="K15" s="4">
        <v>31</v>
      </c>
      <c r="L15" s="5">
        <v>0</v>
      </c>
      <c r="M15" s="12">
        <f t="shared" si="3"/>
        <v>0</v>
      </c>
      <c r="N15" s="4">
        <v>23</v>
      </c>
      <c r="O15" s="5">
        <v>3</v>
      </c>
      <c r="P15" s="12">
        <f t="shared" si="4"/>
        <v>13.043478260869565</v>
      </c>
      <c r="Q15" s="4">
        <v>32</v>
      </c>
      <c r="R15" s="5">
        <v>8</v>
      </c>
      <c r="S15" s="12">
        <f t="shared" si="5"/>
        <v>25</v>
      </c>
      <c r="T15" s="4">
        <v>35</v>
      </c>
      <c r="U15" s="5">
        <v>0</v>
      </c>
      <c r="V15" s="12">
        <f t="shared" si="6"/>
        <v>0</v>
      </c>
      <c r="W15" s="4">
        <v>17</v>
      </c>
      <c r="X15" s="5">
        <v>0</v>
      </c>
      <c r="Y15" s="12">
        <f t="shared" si="7"/>
        <v>0</v>
      </c>
    </row>
    <row r="16" spans="1:25" x14ac:dyDescent="0.2">
      <c r="A16" t="s">
        <v>10</v>
      </c>
      <c r="B16" s="4">
        <v>138</v>
      </c>
      <c r="C16" s="5">
        <v>137</v>
      </c>
      <c r="D16" s="12">
        <f t="shared" si="0"/>
        <v>99.275362318840578</v>
      </c>
      <c r="E16" s="4">
        <v>32</v>
      </c>
      <c r="F16" s="5">
        <v>0</v>
      </c>
      <c r="G16" s="12">
        <f t="shared" si="1"/>
        <v>0</v>
      </c>
      <c r="H16" s="4">
        <v>115</v>
      </c>
      <c r="I16" s="5">
        <v>115</v>
      </c>
      <c r="J16" s="12">
        <f t="shared" si="2"/>
        <v>100</v>
      </c>
      <c r="K16" s="4">
        <v>36</v>
      </c>
      <c r="L16" s="5">
        <v>0</v>
      </c>
      <c r="M16" s="12">
        <f t="shared" si="3"/>
        <v>0</v>
      </c>
      <c r="N16" s="4">
        <v>33</v>
      </c>
      <c r="O16" s="5">
        <v>2</v>
      </c>
      <c r="P16" s="12">
        <f t="shared" si="4"/>
        <v>6.0606060606060606</v>
      </c>
      <c r="Q16" s="4">
        <v>27</v>
      </c>
      <c r="R16" s="5">
        <v>10</v>
      </c>
      <c r="S16" s="12">
        <f t="shared" si="5"/>
        <v>37.037037037037038</v>
      </c>
      <c r="T16" s="4">
        <v>23</v>
      </c>
      <c r="U16" s="5">
        <v>0</v>
      </c>
      <c r="V16" s="12">
        <f t="shared" si="6"/>
        <v>0</v>
      </c>
      <c r="W16" s="4">
        <v>27</v>
      </c>
      <c r="X16" s="5">
        <v>0</v>
      </c>
      <c r="Y16" s="12">
        <f t="shared" si="7"/>
        <v>0</v>
      </c>
    </row>
    <row r="17" spans="1:25" x14ac:dyDescent="0.2">
      <c r="A17" t="s">
        <v>11</v>
      </c>
      <c r="B17" s="4">
        <v>161</v>
      </c>
      <c r="C17" s="5">
        <v>160</v>
      </c>
      <c r="D17" s="12">
        <f t="shared" si="0"/>
        <v>99.378881987577643</v>
      </c>
      <c r="E17" s="4">
        <v>23</v>
      </c>
      <c r="F17" s="5">
        <v>0</v>
      </c>
      <c r="G17" s="12">
        <f t="shared" si="1"/>
        <v>0</v>
      </c>
      <c r="H17" s="4">
        <v>102</v>
      </c>
      <c r="I17" s="5">
        <v>102</v>
      </c>
      <c r="J17" s="12">
        <f t="shared" si="2"/>
        <v>100</v>
      </c>
      <c r="K17" s="4">
        <v>16</v>
      </c>
      <c r="L17" s="5">
        <v>0</v>
      </c>
      <c r="M17" s="12">
        <f t="shared" si="3"/>
        <v>0</v>
      </c>
      <c r="N17" s="4">
        <v>24</v>
      </c>
      <c r="O17" s="5">
        <v>10</v>
      </c>
      <c r="P17" s="12">
        <f t="shared" si="4"/>
        <v>41.666666666666671</v>
      </c>
      <c r="Q17" s="4">
        <v>26</v>
      </c>
      <c r="R17" s="5">
        <v>12</v>
      </c>
      <c r="S17" s="12">
        <f t="shared" si="5"/>
        <v>46.153846153846153</v>
      </c>
      <c r="T17" s="4">
        <v>34</v>
      </c>
      <c r="U17" s="5">
        <v>1</v>
      </c>
      <c r="V17" s="12">
        <f t="shared" si="6"/>
        <v>2.9411764705882351</v>
      </c>
      <c r="W17" s="4">
        <v>22</v>
      </c>
      <c r="X17" s="5">
        <v>0</v>
      </c>
      <c r="Y17" s="12">
        <f t="shared" si="7"/>
        <v>0</v>
      </c>
    </row>
    <row r="18" spans="1:25" x14ac:dyDescent="0.2">
      <c r="A18" t="s">
        <v>12</v>
      </c>
      <c r="B18" s="4">
        <v>154</v>
      </c>
      <c r="C18" s="5">
        <v>148</v>
      </c>
      <c r="D18" s="12">
        <f t="shared" si="0"/>
        <v>96.103896103896105</v>
      </c>
      <c r="E18" s="4">
        <v>39</v>
      </c>
      <c r="F18" s="5">
        <v>0</v>
      </c>
      <c r="G18" s="12">
        <f t="shared" si="1"/>
        <v>0</v>
      </c>
      <c r="H18" s="4">
        <v>141</v>
      </c>
      <c r="I18" s="5">
        <v>141</v>
      </c>
      <c r="J18" s="12">
        <f t="shared" si="2"/>
        <v>100</v>
      </c>
      <c r="K18" s="4">
        <v>35</v>
      </c>
      <c r="L18" s="5">
        <v>0</v>
      </c>
      <c r="M18" s="12">
        <f t="shared" si="3"/>
        <v>0</v>
      </c>
      <c r="N18" s="4">
        <v>27</v>
      </c>
      <c r="O18" s="5">
        <v>1</v>
      </c>
      <c r="P18" s="12">
        <f t="shared" si="4"/>
        <v>3.7037037037037033</v>
      </c>
      <c r="Q18" s="4">
        <v>17</v>
      </c>
      <c r="R18" s="5">
        <v>5</v>
      </c>
      <c r="S18" s="12">
        <f t="shared" si="5"/>
        <v>29.411764705882355</v>
      </c>
      <c r="T18" s="4">
        <v>32</v>
      </c>
      <c r="U18" s="5">
        <v>0</v>
      </c>
      <c r="V18" s="12">
        <f t="shared" si="6"/>
        <v>0</v>
      </c>
      <c r="W18" s="4">
        <v>15</v>
      </c>
      <c r="X18" s="5">
        <v>0</v>
      </c>
      <c r="Y18" s="12">
        <f t="shared" si="7"/>
        <v>0</v>
      </c>
    </row>
    <row r="19" spans="1:25" x14ac:dyDescent="0.2">
      <c r="A19" t="s">
        <v>13</v>
      </c>
      <c r="B19" s="4">
        <v>168</v>
      </c>
      <c r="C19" s="5">
        <v>167</v>
      </c>
      <c r="D19" s="12">
        <f t="shared" si="0"/>
        <v>99.404761904761912</v>
      </c>
      <c r="E19" s="4">
        <v>26</v>
      </c>
      <c r="F19" s="5">
        <v>0</v>
      </c>
      <c r="G19" s="12">
        <f t="shared" si="1"/>
        <v>0</v>
      </c>
      <c r="H19" s="4">
        <v>150</v>
      </c>
      <c r="I19" s="5">
        <v>150</v>
      </c>
      <c r="J19" s="12">
        <f t="shared" si="2"/>
        <v>100</v>
      </c>
      <c r="K19" s="4">
        <v>21</v>
      </c>
      <c r="L19" s="5">
        <v>0</v>
      </c>
      <c r="M19" s="12">
        <f t="shared" si="3"/>
        <v>0</v>
      </c>
      <c r="N19" s="4">
        <v>21</v>
      </c>
      <c r="O19" s="5">
        <v>2</v>
      </c>
      <c r="P19" s="12">
        <f t="shared" si="4"/>
        <v>9.5238095238095237</v>
      </c>
      <c r="Q19" s="4">
        <v>32</v>
      </c>
      <c r="R19" s="5">
        <v>16</v>
      </c>
      <c r="S19" s="12">
        <f t="shared" si="5"/>
        <v>50</v>
      </c>
      <c r="T19" s="4">
        <v>22</v>
      </c>
      <c r="U19" s="5">
        <v>0</v>
      </c>
      <c r="V19" s="12">
        <f t="shared" si="6"/>
        <v>0</v>
      </c>
      <c r="W19" s="4">
        <v>14</v>
      </c>
      <c r="X19" s="5">
        <v>0</v>
      </c>
      <c r="Y19" s="12">
        <f t="shared" si="7"/>
        <v>0</v>
      </c>
    </row>
    <row r="20" spans="1:25" x14ac:dyDescent="0.2">
      <c r="A20" t="s">
        <v>14</v>
      </c>
      <c r="B20" s="6">
        <v>161</v>
      </c>
      <c r="C20" s="7">
        <v>159</v>
      </c>
      <c r="D20" s="14">
        <f t="shared" si="0"/>
        <v>98.757763975155271</v>
      </c>
      <c r="E20" s="6">
        <v>39</v>
      </c>
      <c r="F20" s="7">
        <v>0</v>
      </c>
      <c r="G20" s="14">
        <f t="shared" si="1"/>
        <v>0</v>
      </c>
      <c r="H20" s="6">
        <v>113</v>
      </c>
      <c r="I20" s="7">
        <v>113</v>
      </c>
      <c r="J20" s="14">
        <f t="shared" si="2"/>
        <v>100</v>
      </c>
      <c r="K20" s="6">
        <v>16</v>
      </c>
      <c r="L20" s="7">
        <v>0</v>
      </c>
      <c r="M20" s="14">
        <f t="shared" si="3"/>
        <v>0</v>
      </c>
      <c r="N20" s="6">
        <v>35</v>
      </c>
      <c r="O20" s="7">
        <v>9</v>
      </c>
      <c r="P20" s="14">
        <f t="shared" si="4"/>
        <v>25.714285714285712</v>
      </c>
      <c r="Q20" s="6">
        <v>23</v>
      </c>
      <c r="R20" s="7">
        <v>7</v>
      </c>
      <c r="S20" s="14">
        <f t="shared" si="5"/>
        <v>30.434782608695656</v>
      </c>
      <c r="T20" s="27"/>
      <c r="U20" s="28"/>
      <c r="V20" s="29"/>
      <c r="W20" s="27"/>
      <c r="X20" s="28"/>
      <c r="Y20" s="30"/>
    </row>
    <row r="21" spans="1:25" s="1" customFormat="1" x14ac:dyDescent="0.2">
      <c r="A21" s="1" t="s">
        <v>19</v>
      </c>
      <c r="D21" s="17">
        <f>AVERAGE(D6:D20)</f>
        <v>98.805730284302555</v>
      </c>
      <c r="E21" s="17"/>
      <c r="F21" s="17"/>
      <c r="G21" s="17">
        <f>AVERAGE(G6:G20)</f>
        <v>0</v>
      </c>
      <c r="H21" s="17"/>
      <c r="I21" s="17"/>
      <c r="J21" s="17">
        <f>AVERAGE(J6:J20)</f>
        <v>99.958333333333329</v>
      </c>
      <c r="K21" s="17"/>
      <c r="L21" s="17"/>
      <c r="M21" s="17">
        <f>AVERAGE(M6:M20)</f>
        <v>0</v>
      </c>
      <c r="N21" s="17"/>
      <c r="O21" s="17"/>
      <c r="P21" s="17">
        <f>AVERAGE(P6:P20)</f>
        <v>14.196402643149858</v>
      </c>
      <c r="Q21" s="17"/>
      <c r="R21" s="17"/>
      <c r="S21" s="17">
        <f>AVERAGE(S6:S20)</f>
        <v>28.694907700740178</v>
      </c>
      <c r="T21" s="17"/>
      <c r="U21" s="17"/>
      <c r="V21" s="17">
        <f>AVERAGE(V6:V19)</f>
        <v>1.6031209231660142</v>
      </c>
      <c r="W21" s="17"/>
      <c r="X21" s="17"/>
      <c r="Y21" s="17">
        <f>AVERAGE(Y6:Y19)</f>
        <v>0</v>
      </c>
    </row>
    <row r="22" spans="1:25" s="1" customFormat="1" x14ac:dyDescent="0.2">
      <c r="A22" s="1" t="s">
        <v>20</v>
      </c>
      <c r="D22" s="17">
        <f>STDEV(D6:D20)</f>
        <v>1.0025492290468789</v>
      </c>
      <c r="E22" s="17"/>
      <c r="F22" s="17"/>
      <c r="G22" s="17">
        <f>STDEV(G6:G20)</f>
        <v>0</v>
      </c>
      <c r="H22" s="17"/>
      <c r="I22" s="17"/>
      <c r="J22" s="17">
        <f>STDEV(J6:J20)</f>
        <v>0.16137430609197567</v>
      </c>
      <c r="K22" s="17"/>
      <c r="L22" s="17"/>
      <c r="M22" s="17">
        <f>STDEV(M6:M20)</f>
        <v>0</v>
      </c>
      <c r="N22" s="17"/>
      <c r="O22" s="17"/>
      <c r="P22" s="17">
        <f>STDEV(P6:P20)</f>
        <v>10.114075863036254</v>
      </c>
      <c r="Q22" s="17"/>
      <c r="R22" s="17"/>
      <c r="S22" s="17">
        <f>STDEV(S6:S20)</f>
        <v>12.553380214703662</v>
      </c>
      <c r="T22" s="17"/>
      <c r="U22" s="17"/>
      <c r="V22" s="17">
        <f>STDEV(V6:V19)</f>
        <v>2.9598138595075487</v>
      </c>
      <c r="W22" s="17"/>
      <c r="X22" s="17"/>
      <c r="Y22" s="17">
        <f>STDEV(Y6:Y19)</f>
        <v>0</v>
      </c>
    </row>
    <row r="23" spans="1:25" s="1" customFormat="1" x14ac:dyDescent="0.2">
      <c r="A23" s="1" t="s">
        <v>33</v>
      </c>
      <c r="B23" s="1">
        <f>SUM(B6:B20)</f>
        <v>2450</v>
      </c>
      <c r="E23" s="1">
        <f>SUM(E6:E20)</f>
        <v>565</v>
      </c>
      <c r="H23" s="1">
        <f>SUM(H6:H20)</f>
        <v>2066</v>
      </c>
      <c r="K23" s="1">
        <f>SUM(K6:K20)</f>
        <v>383</v>
      </c>
      <c r="N23" s="1">
        <f>SUM(N6:N20)</f>
        <v>373</v>
      </c>
      <c r="Q23" s="1">
        <f>SUM(Q6:Q20)</f>
        <v>378</v>
      </c>
      <c r="T23" s="1">
        <f>SUM(T6:T20)</f>
        <v>427</v>
      </c>
      <c r="W23" s="1">
        <f>SUM(W6:W20)</f>
        <v>334</v>
      </c>
    </row>
    <row r="26" spans="1:25" x14ac:dyDescent="0.2">
      <c r="B26" s="15" t="s">
        <v>23</v>
      </c>
      <c r="C26" s="18" t="s">
        <v>18</v>
      </c>
      <c r="D26" s="19"/>
      <c r="E26" s="19"/>
      <c r="F26" s="19"/>
      <c r="G26" s="19"/>
      <c r="H26" s="19"/>
      <c r="I26" s="20"/>
    </row>
    <row r="27" spans="1:25" x14ac:dyDescent="0.2">
      <c r="B27" s="16" t="s">
        <v>21</v>
      </c>
      <c r="C27" s="6" t="s">
        <v>22</v>
      </c>
      <c r="D27" s="7" t="s">
        <v>15</v>
      </c>
      <c r="E27" s="7" t="s">
        <v>16</v>
      </c>
      <c r="F27" s="7" t="s">
        <v>17</v>
      </c>
      <c r="G27" s="7" t="s">
        <v>31</v>
      </c>
      <c r="H27" s="7" t="s">
        <v>28</v>
      </c>
      <c r="I27" s="8" t="s">
        <v>32</v>
      </c>
    </row>
  </sheetData>
  <mergeCells count="11">
    <mergeCell ref="C26:I26"/>
    <mergeCell ref="T4:V4"/>
    <mergeCell ref="W4:Y4"/>
    <mergeCell ref="B3:D3"/>
    <mergeCell ref="B4:D4"/>
    <mergeCell ref="E4:G4"/>
    <mergeCell ref="H4:J4"/>
    <mergeCell ref="K4:M4"/>
    <mergeCell ref="N4:P4"/>
    <mergeCell ref="Q4:S4"/>
    <mergeCell ref="E3:Y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Kian-Yong Lee</dc:creator>
  <cp:lastModifiedBy>Kian-Yong Lee</cp:lastModifiedBy>
  <dcterms:created xsi:type="dcterms:W3CDTF">2018-06-22T01:12:12Z</dcterms:created>
  <dcterms:modified xsi:type="dcterms:W3CDTF">2018-06-22T06:07:32Z</dcterms:modified>
</cp:coreProperties>
</file>