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andalea/Dropbox/Amanda_files/alberts_tung_lab/mSTARR/manuscript/Mar18_version/eLife_revision/submitted/"/>
    </mc:Choice>
  </mc:AlternateContent>
  <xr:revisionPtr revIDLastSave="0" documentId="8_{44BE826F-13CC-8E47-8C0B-2DBCB6049467}" xr6:coauthVersionLast="36" xr6:coauthVersionMax="36" xr10:uidLastSave="{00000000-0000-0000-0000-000000000000}"/>
  <bookViews>
    <workbookView xWindow="2460" yWindow="1440" windowWidth="27240" windowHeight="16040" xr2:uid="{849F6604-4B6F-3242-839B-0F28FBE81A89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6" i="1" l="1"/>
  <c r="F76" i="1"/>
  <c r="K75" i="1"/>
  <c r="K74" i="1"/>
  <c r="F74" i="1"/>
  <c r="K73" i="1"/>
  <c r="F73" i="1"/>
  <c r="K72" i="1"/>
  <c r="K71" i="1"/>
  <c r="K70" i="1"/>
  <c r="F70" i="1"/>
  <c r="K69" i="1"/>
  <c r="F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F51" i="1"/>
</calcChain>
</file>

<file path=xl/sharedStrings.xml><?xml version="1.0" encoding="utf-8"?>
<sst xmlns="http://schemas.openxmlformats.org/spreadsheetml/2006/main" count="502" uniqueCount="63">
  <si>
    <t>Condition</t>
  </si>
  <si>
    <t>Method</t>
  </si>
  <si>
    <t>Time</t>
  </si>
  <si>
    <t>Treatment</t>
  </si>
  <si>
    <t>Experimental replicate</t>
  </si>
  <si>
    <t>Number of fragments sequenced (i.e., number of read pairs generated)</t>
  </si>
  <si>
    <t>Unique fragments (for DNA-seq and mRNA-seq)</t>
  </si>
  <si>
    <t>Bisulfite conversion rate estimated from lambda phage spike in (for BS-seq)</t>
  </si>
  <si>
    <t>Sequencing information</t>
  </si>
  <si>
    <t>Sample ID</t>
  </si>
  <si>
    <t>Sample name</t>
  </si>
  <si>
    <t>methylated</t>
  </si>
  <si>
    <t>DNA-seq</t>
  </si>
  <si>
    <t>post transfection</t>
  </si>
  <si>
    <t>NA</t>
  </si>
  <si>
    <t>100bp PE, HiSeq 4000</t>
  </si>
  <si>
    <t>methylated1_DNA-seq_K562</t>
  </si>
  <si>
    <t>methylated2_DNA-seq_K562</t>
  </si>
  <si>
    <t>methylated3_DNA-seq_K562</t>
  </si>
  <si>
    <t>methylated4_DNA-seq_K562</t>
  </si>
  <si>
    <t>methylated5_DNA-seq_K562</t>
  </si>
  <si>
    <t>methylated6_DNA-seq_K562</t>
  </si>
  <si>
    <t>unmethylated</t>
  </si>
  <si>
    <t>unmethylated1_DNA-seq_K562</t>
  </si>
  <si>
    <t>unmethylated2_DNA-seq_K562</t>
  </si>
  <si>
    <t>unmethylated3_DNA-seq_K562</t>
  </si>
  <si>
    <t>unmethylated4_DNA-seq_K562</t>
  </si>
  <si>
    <t>unmethylated5_DNA-seq_K562</t>
  </si>
  <si>
    <t>unmethylated6_DNA-seq_K562</t>
  </si>
  <si>
    <t>mRNA-seq</t>
  </si>
  <si>
    <t>methylated1_mRNA-seq_K562</t>
  </si>
  <si>
    <t>methylated2_mRNA-seq_K562</t>
  </si>
  <si>
    <t>methylated3_mRNA-seq_K562</t>
  </si>
  <si>
    <t>methylated4_mRNA-seq_K562</t>
  </si>
  <si>
    <t>methylated5_mRNA-seq_K562</t>
  </si>
  <si>
    <t>methylated6_mRNA-seq_K562</t>
  </si>
  <si>
    <t>unmethylated1_mRNA-seq_K562</t>
  </si>
  <si>
    <t>unmethylated2_mRNA-seq_K562</t>
  </si>
  <si>
    <t>unmethylated3_mRNA-seq_K562</t>
  </si>
  <si>
    <t>unmethylated4_mRNA-seq_K562</t>
  </si>
  <si>
    <t>unmethylated5_mRNA-seq_K562</t>
  </si>
  <si>
    <t>unmethylated6_mRNA-seq_K562</t>
  </si>
  <si>
    <t>BS-seq</t>
  </si>
  <si>
    <t>75bp PE, MiSeq</t>
  </si>
  <si>
    <t>methylated1_BS-seq_K562</t>
  </si>
  <si>
    <t>methylated2_BS-seq_K562</t>
  </si>
  <si>
    <t>methylated3_BS-seq_K562</t>
  </si>
  <si>
    <t>methylated4_BS-seq_K562</t>
  </si>
  <si>
    <t>methylated5_BS-seq_K562</t>
  </si>
  <si>
    <t>methylated6_BS-seq_K562</t>
  </si>
  <si>
    <t>unmethylated1_BS-seq_K562</t>
  </si>
  <si>
    <t>unmethylated2_BS-seq_K562</t>
  </si>
  <si>
    <t>unmethylated3_BS-seq_K562</t>
  </si>
  <si>
    <t>unmethylated4_BS-seq_K562</t>
  </si>
  <si>
    <t>unmethylated5_BS-seq_K562</t>
  </si>
  <si>
    <t>unmethylated6_BS-seq_K562</t>
  </si>
  <si>
    <t>pre transfection</t>
  </si>
  <si>
    <t>retransformed GM12878 plasmid pool</t>
  </si>
  <si>
    <t>retransformed_GM12878</t>
  </si>
  <si>
    <t>IFNA-</t>
  </si>
  <si>
    <t>100bp PE, NovaSeq 6000</t>
  </si>
  <si>
    <t>IFNA+</t>
  </si>
  <si>
    <t>Supplementary File 1. Samples sequenced as part of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</si>
</sst>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Fill="1" applyAlignment="1">
      <alignment horizontal="left"/>
    </xf>
    <xf numFmtId="164" fontId="1" fillId="0" borderId="0" xfId="0" applyNumberFormat="1" applyFont="1" applyFill="1" applyAlignment="1">
      <alignment horizontal="left"/>
    </xf>
    <xf numFmtId="3" fontId="1" fillId="0" borderId="0" xfId="0" applyNumberFormat="1" applyFont="1" applyFill="1" applyAlignment="1">
      <alignment horizontal="left"/>
    </xf>
    <xf numFmtId="3" fontId="1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0" fontId="1" fillId="0" borderId="0" xfId="0" applyFont="1" applyFill="1" applyAlignment="1">
      <alignment horizontal="left" wrapText="1"/>
    </xf>
    <xf numFmtId="165" fontId="1" fillId="0" borderId="0" xfId="0" applyNumberFormat="1" applyFont="1" applyFill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AB609-6161-8E4B-B1A2-780F889ECDEA}">
  <dimension ref="A1:K76"/>
  <sheetViews>
    <sheetView tabSelected="1" workbookViewId="0">
      <selection activeCell="C5" sqref="C5"/>
    </sheetView>
  </sheetViews>
  <sheetFormatPr baseColWidth="10" defaultRowHeight="16" x14ac:dyDescent="0.2"/>
  <cols>
    <col min="1" max="1" width="17" style="1" customWidth="1"/>
    <col min="2" max="2" width="15.33203125" style="1" customWidth="1"/>
    <col min="3" max="4" width="17.33203125" style="1" customWidth="1"/>
    <col min="5" max="5" width="14.1640625" style="1" customWidth="1"/>
    <col min="6" max="6" width="26.6640625" style="1" customWidth="1"/>
    <col min="7" max="7" width="25.83203125" style="1" customWidth="1"/>
    <col min="8" max="8" width="25.83203125" style="2" customWidth="1"/>
    <col min="9" max="9" width="27.33203125" style="1" customWidth="1"/>
    <col min="10" max="10" width="10.83203125" style="1"/>
    <col min="11" max="11" width="38.83203125" style="1" customWidth="1"/>
    <col min="12" max="16384" width="10.83203125" style="1"/>
  </cols>
  <sheetData>
    <row r="1" spans="1:11" x14ac:dyDescent="0.2">
      <c r="A1" s="1" t="s">
        <v>62</v>
      </c>
    </row>
    <row r="3" spans="1:11" s="4" customFormat="1" ht="68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  <c r="H3" s="4" t="s">
        <v>7</v>
      </c>
      <c r="I3" s="3" t="s">
        <v>8</v>
      </c>
      <c r="J3" s="4" t="s">
        <v>9</v>
      </c>
      <c r="K3" s="4" t="s">
        <v>10</v>
      </c>
    </row>
    <row r="4" spans="1:11" x14ac:dyDescent="0.2">
      <c r="A4" s="5" t="s">
        <v>11</v>
      </c>
      <c r="B4" s="5" t="s">
        <v>12</v>
      </c>
      <c r="C4" s="5" t="s">
        <v>13</v>
      </c>
      <c r="D4" s="6" t="s">
        <v>14</v>
      </c>
      <c r="E4" s="1">
        <v>1</v>
      </c>
      <c r="F4" s="7">
        <v>16350499</v>
      </c>
      <c r="G4" s="7">
        <v>10306407</v>
      </c>
      <c r="H4" s="6" t="s">
        <v>14</v>
      </c>
      <c r="I4" s="1" t="s">
        <v>15</v>
      </c>
      <c r="J4" s="1">
        <v>1</v>
      </c>
      <c r="K4" s="1" t="s">
        <v>16</v>
      </c>
    </row>
    <row r="5" spans="1:11" x14ac:dyDescent="0.2">
      <c r="A5" s="5" t="s">
        <v>11</v>
      </c>
      <c r="B5" s="5" t="s">
        <v>12</v>
      </c>
      <c r="C5" s="5" t="s">
        <v>13</v>
      </c>
      <c r="D5" s="6" t="s">
        <v>14</v>
      </c>
      <c r="E5" s="1">
        <v>2</v>
      </c>
      <c r="F5" s="7">
        <v>13985626</v>
      </c>
      <c r="G5" s="7">
        <v>8892147</v>
      </c>
      <c r="H5" s="6" t="s">
        <v>14</v>
      </c>
      <c r="I5" s="1" t="s">
        <v>15</v>
      </c>
      <c r="J5" s="1">
        <v>2</v>
      </c>
      <c r="K5" s="1" t="s">
        <v>17</v>
      </c>
    </row>
    <row r="6" spans="1:11" x14ac:dyDescent="0.2">
      <c r="A6" s="5" t="s">
        <v>11</v>
      </c>
      <c r="B6" s="5" t="s">
        <v>12</v>
      </c>
      <c r="C6" s="5" t="s">
        <v>13</v>
      </c>
      <c r="D6" s="6" t="s">
        <v>14</v>
      </c>
      <c r="E6" s="1">
        <v>3</v>
      </c>
      <c r="F6" s="7">
        <v>15200609</v>
      </c>
      <c r="G6" s="7">
        <v>9688810</v>
      </c>
      <c r="H6" s="6" t="s">
        <v>14</v>
      </c>
      <c r="I6" s="1" t="s">
        <v>15</v>
      </c>
      <c r="J6" s="1">
        <v>3</v>
      </c>
      <c r="K6" s="1" t="s">
        <v>18</v>
      </c>
    </row>
    <row r="7" spans="1:11" x14ac:dyDescent="0.2">
      <c r="A7" s="5" t="s">
        <v>11</v>
      </c>
      <c r="B7" s="5" t="s">
        <v>12</v>
      </c>
      <c r="C7" s="5" t="s">
        <v>13</v>
      </c>
      <c r="D7" s="6" t="s">
        <v>14</v>
      </c>
      <c r="E7" s="1">
        <v>4</v>
      </c>
      <c r="F7" s="7">
        <v>48383451</v>
      </c>
      <c r="G7" s="7">
        <v>28737021</v>
      </c>
      <c r="H7" s="6" t="s">
        <v>14</v>
      </c>
      <c r="I7" s="1" t="s">
        <v>15</v>
      </c>
      <c r="J7" s="1">
        <v>4</v>
      </c>
      <c r="K7" s="1" t="s">
        <v>19</v>
      </c>
    </row>
    <row r="8" spans="1:11" x14ac:dyDescent="0.2">
      <c r="A8" s="5" t="s">
        <v>11</v>
      </c>
      <c r="B8" s="5" t="s">
        <v>12</v>
      </c>
      <c r="C8" s="5" t="s">
        <v>13</v>
      </c>
      <c r="D8" s="6" t="s">
        <v>14</v>
      </c>
      <c r="E8" s="1">
        <v>5</v>
      </c>
      <c r="F8" s="7">
        <v>21676157</v>
      </c>
      <c r="G8" s="7">
        <v>13528561</v>
      </c>
      <c r="H8" s="6" t="s">
        <v>14</v>
      </c>
      <c r="I8" s="1" t="s">
        <v>15</v>
      </c>
      <c r="J8" s="1">
        <v>5</v>
      </c>
      <c r="K8" s="1" t="s">
        <v>20</v>
      </c>
    </row>
    <row r="9" spans="1:11" x14ac:dyDescent="0.2">
      <c r="A9" s="5" t="s">
        <v>11</v>
      </c>
      <c r="B9" s="5" t="s">
        <v>12</v>
      </c>
      <c r="C9" s="5" t="s">
        <v>13</v>
      </c>
      <c r="D9" s="6" t="s">
        <v>14</v>
      </c>
      <c r="E9" s="1">
        <v>6</v>
      </c>
      <c r="F9" s="7">
        <v>28616829</v>
      </c>
      <c r="G9" s="7">
        <v>17466205</v>
      </c>
      <c r="H9" s="6" t="s">
        <v>14</v>
      </c>
      <c r="I9" s="1" t="s">
        <v>15</v>
      </c>
      <c r="J9" s="1">
        <v>6</v>
      </c>
      <c r="K9" s="1" t="s">
        <v>21</v>
      </c>
    </row>
    <row r="10" spans="1:11" x14ac:dyDescent="0.2">
      <c r="A10" s="5" t="s">
        <v>22</v>
      </c>
      <c r="B10" s="5" t="s">
        <v>12</v>
      </c>
      <c r="C10" s="5" t="s">
        <v>13</v>
      </c>
      <c r="D10" s="6" t="s">
        <v>14</v>
      </c>
      <c r="E10" s="1">
        <v>1</v>
      </c>
      <c r="F10" s="7">
        <v>22734434</v>
      </c>
      <c r="G10" s="7">
        <v>14279579</v>
      </c>
      <c r="H10" s="6" t="s">
        <v>14</v>
      </c>
      <c r="I10" s="1" t="s">
        <v>15</v>
      </c>
      <c r="J10" s="1">
        <v>7</v>
      </c>
      <c r="K10" s="1" t="s">
        <v>23</v>
      </c>
    </row>
    <row r="11" spans="1:11" x14ac:dyDescent="0.2">
      <c r="A11" s="5" t="s">
        <v>22</v>
      </c>
      <c r="B11" s="5" t="s">
        <v>12</v>
      </c>
      <c r="C11" s="5" t="s">
        <v>13</v>
      </c>
      <c r="D11" s="6" t="s">
        <v>14</v>
      </c>
      <c r="E11" s="1">
        <v>2</v>
      </c>
      <c r="F11" s="7">
        <v>12384870</v>
      </c>
      <c r="G11" s="7">
        <v>8018357</v>
      </c>
      <c r="H11" s="6" t="s">
        <v>14</v>
      </c>
      <c r="I11" s="1" t="s">
        <v>15</v>
      </c>
      <c r="J11" s="1">
        <v>8</v>
      </c>
      <c r="K11" s="1" t="s">
        <v>24</v>
      </c>
    </row>
    <row r="12" spans="1:11" x14ac:dyDescent="0.2">
      <c r="A12" s="5" t="s">
        <v>22</v>
      </c>
      <c r="B12" s="5" t="s">
        <v>12</v>
      </c>
      <c r="C12" s="5" t="s">
        <v>13</v>
      </c>
      <c r="D12" s="6" t="s">
        <v>14</v>
      </c>
      <c r="E12" s="1">
        <v>3</v>
      </c>
      <c r="F12" s="7">
        <v>18468315</v>
      </c>
      <c r="G12" s="7">
        <v>11605673</v>
      </c>
      <c r="H12" s="6" t="s">
        <v>14</v>
      </c>
      <c r="I12" s="1" t="s">
        <v>15</v>
      </c>
      <c r="J12" s="1">
        <v>9</v>
      </c>
      <c r="K12" s="1" t="s">
        <v>25</v>
      </c>
    </row>
    <row r="13" spans="1:11" x14ac:dyDescent="0.2">
      <c r="A13" s="5" t="s">
        <v>22</v>
      </c>
      <c r="B13" s="5" t="s">
        <v>12</v>
      </c>
      <c r="C13" s="5" t="s">
        <v>13</v>
      </c>
      <c r="D13" s="6" t="s">
        <v>14</v>
      </c>
      <c r="E13" s="1">
        <v>4</v>
      </c>
      <c r="F13" s="7">
        <v>29034866</v>
      </c>
      <c r="G13" s="7">
        <v>17223434</v>
      </c>
      <c r="H13" s="6" t="s">
        <v>14</v>
      </c>
      <c r="I13" s="1" t="s">
        <v>15</v>
      </c>
      <c r="J13" s="1">
        <v>10</v>
      </c>
      <c r="K13" s="1" t="s">
        <v>26</v>
      </c>
    </row>
    <row r="14" spans="1:11" x14ac:dyDescent="0.2">
      <c r="A14" s="5" t="s">
        <v>22</v>
      </c>
      <c r="B14" s="5" t="s">
        <v>12</v>
      </c>
      <c r="C14" s="5" t="s">
        <v>13</v>
      </c>
      <c r="D14" s="6" t="s">
        <v>14</v>
      </c>
      <c r="E14" s="1">
        <v>5</v>
      </c>
      <c r="F14" s="7">
        <v>20152237</v>
      </c>
      <c r="G14" s="7">
        <v>12206461</v>
      </c>
      <c r="H14" s="6" t="s">
        <v>14</v>
      </c>
      <c r="I14" s="1" t="s">
        <v>15</v>
      </c>
      <c r="J14" s="1">
        <v>11</v>
      </c>
      <c r="K14" s="1" t="s">
        <v>27</v>
      </c>
    </row>
    <row r="15" spans="1:11" x14ac:dyDescent="0.2">
      <c r="A15" s="5" t="s">
        <v>22</v>
      </c>
      <c r="B15" s="5" t="s">
        <v>12</v>
      </c>
      <c r="C15" s="5" t="s">
        <v>13</v>
      </c>
      <c r="D15" s="6" t="s">
        <v>14</v>
      </c>
      <c r="E15" s="1">
        <v>6</v>
      </c>
      <c r="F15" s="7">
        <v>30035538</v>
      </c>
      <c r="G15" s="7">
        <v>17763813</v>
      </c>
      <c r="H15" s="6" t="s">
        <v>14</v>
      </c>
      <c r="I15" s="1" t="s">
        <v>15</v>
      </c>
      <c r="J15" s="1">
        <v>12</v>
      </c>
      <c r="K15" s="1" t="s">
        <v>28</v>
      </c>
    </row>
    <row r="16" spans="1:11" x14ac:dyDescent="0.2">
      <c r="A16" s="5" t="s">
        <v>11</v>
      </c>
      <c r="B16" s="5" t="s">
        <v>29</v>
      </c>
      <c r="C16" s="5" t="s">
        <v>13</v>
      </c>
      <c r="D16" s="6" t="s">
        <v>14</v>
      </c>
      <c r="E16" s="1">
        <v>1</v>
      </c>
      <c r="F16" s="7">
        <v>31480064</v>
      </c>
      <c r="G16" s="7">
        <v>585341</v>
      </c>
      <c r="H16" s="6" t="s">
        <v>14</v>
      </c>
      <c r="I16" s="1" t="s">
        <v>15</v>
      </c>
      <c r="J16" s="1">
        <v>13</v>
      </c>
      <c r="K16" s="1" t="s">
        <v>30</v>
      </c>
    </row>
    <row r="17" spans="1:11" x14ac:dyDescent="0.2">
      <c r="A17" s="5" t="s">
        <v>11</v>
      </c>
      <c r="B17" s="5" t="s">
        <v>29</v>
      </c>
      <c r="C17" s="5" t="s">
        <v>13</v>
      </c>
      <c r="D17" s="6" t="s">
        <v>14</v>
      </c>
      <c r="E17" s="1">
        <v>2</v>
      </c>
      <c r="F17" s="7">
        <v>3744729</v>
      </c>
      <c r="G17" s="7">
        <v>123921</v>
      </c>
      <c r="H17" s="6" t="s">
        <v>14</v>
      </c>
      <c r="I17" s="1" t="s">
        <v>15</v>
      </c>
      <c r="J17" s="1">
        <v>14</v>
      </c>
      <c r="K17" s="1" t="s">
        <v>31</v>
      </c>
    </row>
    <row r="18" spans="1:11" x14ac:dyDescent="0.2">
      <c r="A18" s="5" t="s">
        <v>11</v>
      </c>
      <c r="B18" s="5" t="s">
        <v>29</v>
      </c>
      <c r="C18" s="5" t="s">
        <v>13</v>
      </c>
      <c r="D18" s="6" t="s">
        <v>14</v>
      </c>
      <c r="E18" s="1">
        <v>3</v>
      </c>
      <c r="F18" s="7">
        <v>37211765</v>
      </c>
      <c r="G18" s="7">
        <v>953398</v>
      </c>
      <c r="H18" s="6" t="s">
        <v>14</v>
      </c>
      <c r="I18" s="1" t="s">
        <v>15</v>
      </c>
      <c r="J18" s="1">
        <v>15</v>
      </c>
      <c r="K18" s="1" t="s">
        <v>32</v>
      </c>
    </row>
    <row r="19" spans="1:11" x14ac:dyDescent="0.2">
      <c r="A19" s="5" t="s">
        <v>11</v>
      </c>
      <c r="B19" s="5" t="s">
        <v>29</v>
      </c>
      <c r="C19" s="5" t="s">
        <v>13</v>
      </c>
      <c r="D19" s="6" t="s">
        <v>14</v>
      </c>
      <c r="E19" s="1">
        <v>4</v>
      </c>
      <c r="F19" s="7">
        <v>53467044</v>
      </c>
      <c r="G19" s="7">
        <v>842286</v>
      </c>
      <c r="H19" s="6" t="s">
        <v>14</v>
      </c>
      <c r="I19" s="1" t="s">
        <v>15</v>
      </c>
      <c r="J19" s="1">
        <v>16</v>
      </c>
      <c r="K19" s="1" t="s">
        <v>33</v>
      </c>
    </row>
    <row r="20" spans="1:11" x14ac:dyDescent="0.2">
      <c r="A20" s="5" t="s">
        <v>11</v>
      </c>
      <c r="B20" s="5" t="s">
        <v>29</v>
      </c>
      <c r="C20" s="5" t="s">
        <v>13</v>
      </c>
      <c r="D20" s="6" t="s">
        <v>14</v>
      </c>
      <c r="E20" s="1">
        <v>5</v>
      </c>
      <c r="F20" s="7">
        <v>25578564</v>
      </c>
      <c r="G20" s="7">
        <v>548688</v>
      </c>
      <c r="H20" s="6" t="s">
        <v>14</v>
      </c>
      <c r="I20" s="1" t="s">
        <v>15</v>
      </c>
      <c r="J20" s="1">
        <v>17</v>
      </c>
      <c r="K20" s="1" t="s">
        <v>34</v>
      </c>
    </row>
    <row r="21" spans="1:11" x14ac:dyDescent="0.2">
      <c r="A21" s="5" t="s">
        <v>11</v>
      </c>
      <c r="B21" s="5" t="s">
        <v>29</v>
      </c>
      <c r="C21" s="5" t="s">
        <v>13</v>
      </c>
      <c r="D21" s="6" t="s">
        <v>14</v>
      </c>
      <c r="E21" s="1">
        <v>6</v>
      </c>
      <c r="F21" s="7">
        <v>31257496</v>
      </c>
      <c r="G21" s="7">
        <v>650201</v>
      </c>
      <c r="H21" s="6" t="s">
        <v>14</v>
      </c>
      <c r="I21" s="1" t="s">
        <v>15</v>
      </c>
      <c r="J21" s="1">
        <v>18</v>
      </c>
      <c r="K21" s="1" t="s">
        <v>35</v>
      </c>
    </row>
    <row r="22" spans="1:11" x14ac:dyDescent="0.2">
      <c r="A22" s="5" t="s">
        <v>22</v>
      </c>
      <c r="B22" s="5" t="s">
        <v>29</v>
      </c>
      <c r="C22" s="5" t="s">
        <v>13</v>
      </c>
      <c r="D22" s="6" t="s">
        <v>14</v>
      </c>
      <c r="E22" s="1">
        <v>1</v>
      </c>
      <c r="F22" s="7">
        <v>39648678</v>
      </c>
      <c r="G22" s="7">
        <v>1337415</v>
      </c>
      <c r="H22" s="6" t="s">
        <v>14</v>
      </c>
      <c r="I22" s="1" t="s">
        <v>15</v>
      </c>
      <c r="J22" s="1">
        <v>19</v>
      </c>
      <c r="K22" s="1" t="s">
        <v>36</v>
      </c>
    </row>
    <row r="23" spans="1:11" x14ac:dyDescent="0.2">
      <c r="A23" s="5" t="s">
        <v>22</v>
      </c>
      <c r="B23" s="5" t="s">
        <v>29</v>
      </c>
      <c r="C23" s="5" t="s">
        <v>13</v>
      </c>
      <c r="D23" s="6" t="s">
        <v>14</v>
      </c>
      <c r="E23" s="1">
        <v>2</v>
      </c>
      <c r="F23" s="7">
        <v>32956215</v>
      </c>
      <c r="G23" s="7">
        <v>785954</v>
      </c>
      <c r="H23" s="6" t="s">
        <v>14</v>
      </c>
      <c r="I23" s="1" t="s">
        <v>15</v>
      </c>
      <c r="J23" s="1">
        <v>20</v>
      </c>
      <c r="K23" s="1" t="s">
        <v>37</v>
      </c>
    </row>
    <row r="24" spans="1:11" x14ac:dyDescent="0.2">
      <c r="A24" s="5" t="s">
        <v>22</v>
      </c>
      <c r="B24" s="5" t="s">
        <v>29</v>
      </c>
      <c r="C24" s="5" t="s">
        <v>13</v>
      </c>
      <c r="D24" s="6" t="s">
        <v>14</v>
      </c>
      <c r="E24" s="1">
        <v>3</v>
      </c>
      <c r="F24" s="7">
        <v>49196304</v>
      </c>
      <c r="G24" s="7">
        <v>1470928</v>
      </c>
      <c r="H24" s="6" t="s">
        <v>14</v>
      </c>
      <c r="I24" s="1" t="s">
        <v>15</v>
      </c>
      <c r="J24" s="1">
        <v>21</v>
      </c>
      <c r="K24" s="1" t="s">
        <v>38</v>
      </c>
    </row>
    <row r="25" spans="1:11" x14ac:dyDescent="0.2">
      <c r="A25" s="5" t="s">
        <v>22</v>
      </c>
      <c r="B25" s="5" t="s">
        <v>29</v>
      </c>
      <c r="C25" s="5" t="s">
        <v>13</v>
      </c>
      <c r="D25" s="6" t="s">
        <v>14</v>
      </c>
      <c r="E25" s="1">
        <v>4</v>
      </c>
      <c r="F25" s="7">
        <v>30463689</v>
      </c>
      <c r="G25" s="7">
        <v>636422</v>
      </c>
      <c r="H25" s="6" t="s">
        <v>14</v>
      </c>
      <c r="I25" s="1" t="s">
        <v>15</v>
      </c>
      <c r="J25" s="1">
        <v>22</v>
      </c>
      <c r="K25" s="1" t="s">
        <v>39</v>
      </c>
    </row>
    <row r="26" spans="1:11" x14ac:dyDescent="0.2">
      <c r="A26" s="5" t="s">
        <v>22</v>
      </c>
      <c r="B26" s="5" t="s">
        <v>29</v>
      </c>
      <c r="C26" s="5" t="s">
        <v>13</v>
      </c>
      <c r="D26" s="6" t="s">
        <v>14</v>
      </c>
      <c r="E26" s="1">
        <v>5</v>
      </c>
      <c r="F26" s="7">
        <v>46039371</v>
      </c>
      <c r="G26" s="7">
        <v>675764</v>
      </c>
      <c r="H26" s="6" t="s">
        <v>14</v>
      </c>
      <c r="I26" s="1" t="s">
        <v>15</v>
      </c>
      <c r="J26" s="1">
        <v>23</v>
      </c>
      <c r="K26" s="1" t="s">
        <v>40</v>
      </c>
    </row>
    <row r="27" spans="1:11" x14ac:dyDescent="0.2">
      <c r="A27" s="5" t="s">
        <v>22</v>
      </c>
      <c r="B27" s="5" t="s">
        <v>29</v>
      </c>
      <c r="C27" s="5" t="s">
        <v>13</v>
      </c>
      <c r="D27" s="6" t="s">
        <v>14</v>
      </c>
      <c r="E27" s="1">
        <v>6</v>
      </c>
      <c r="F27" s="7">
        <v>35413327</v>
      </c>
      <c r="G27" s="7">
        <v>601070</v>
      </c>
      <c r="H27" s="6" t="s">
        <v>14</v>
      </c>
      <c r="I27" s="1" t="s">
        <v>15</v>
      </c>
      <c r="J27" s="1">
        <v>24</v>
      </c>
      <c r="K27" s="1" t="s">
        <v>41</v>
      </c>
    </row>
    <row r="28" spans="1:11" x14ac:dyDescent="0.2">
      <c r="A28" s="5" t="s">
        <v>11</v>
      </c>
      <c r="B28" s="5" t="s">
        <v>42</v>
      </c>
      <c r="C28" s="5" t="s">
        <v>13</v>
      </c>
      <c r="D28" s="6" t="s">
        <v>14</v>
      </c>
      <c r="E28" s="1">
        <v>1</v>
      </c>
      <c r="F28" s="8">
        <v>456815.011</v>
      </c>
      <c r="G28" s="1" t="s">
        <v>14</v>
      </c>
      <c r="H28" s="9">
        <v>0.99941622900000004</v>
      </c>
      <c r="I28" s="1" t="s">
        <v>43</v>
      </c>
      <c r="J28" s="1">
        <v>25</v>
      </c>
      <c r="K28" s="1" t="s">
        <v>44</v>
      </c>
    </row>
    <row r="29" spans="1:11" x14ac:dyDescent="0.2">
      <c r="A29" s="5" t="s">
        <v>11</v>
      </c>
      <c r="B29" s="5" t="s">
        <v>42</v>
      </c>
      <c r="C29" s="5" t="s">
        <v>13</v>
      </c>
      <c r="D29" s="6" t="s">
        <v>14</v>
      </c>
      <c r="E29" s="1">
        <v>2</v>
      </c>
      <c r="F29" s="8">
        <v>422998.11799999996</v>
      </c>
      <c r="G29" s="1" t="s">
        <v>14</v>
      </c>
      <c r="H29" s="9">
        <v>0.99885321100000002</v>
      </c>
      <c r="I29" s="1" t="s">
        <v>43</v>
      </c>
      <c r="J29" s="1">
        <v>26</v>
      </c>
      <c r="K29" s="1" t="s">
        <v>45</v>
      </c>
    </row>
    <row r="30" spans="1:11" x14ac:dyDescent="0.2">
      <c r="A30" s="5" t="s">
        <v>11</v>
      </c>
      <c r="B30" s="5" t="s">
        <v>42</v>
      </c>
      <c r="C30" s="5" t="s">
        <v>13</v>
      </c>
      <c r="D30" s="6" t="s">
        <v>14</v>
      </c>
      <c r="E30" s="1">
        <v>3</v>
      </c>
      <c r="F30" s="8">
        <v>320567.473</v>
      </c>
      <c r="G30" s="1" t="s">
        <v>14</v>
      </c>
      <c r="H30" s="9">
        <v>1</v>
      </c>
      <c r="I30" s="1" t="s">
        <v>43</v>
      </c>
      <c r="J30" s="1">
        <v>27</v>
      </c>
      <c r="K30" s="1" t="s">
        <v>46</v>
      </c>
    </row>
    <row r="31" spans="1:11" x14ac:dyDescent="0.2">
      <c r="A31" s="5" t="s">
        <v>11</v>
      </c>
      <c r="B31" s="5" t="s">
        <v>42</v>
      </c>
      <c r="C31" s="5" t="s">
        <v>13</v>
      </c>
      <c r="D31" s="6" t="s">
        <v>14</v>
      </c>
      <c r="E31" s="1">
        <v>4</v>
      </c>
      <c r="F31" s="8">
        <v>227811.94699999999</v>
      </c>
      <c r="G31" s="1" t="s">
        <v>14</v>
      </c>
      <c r="H31" s="9">
        <v>0.99956312800000002</v>
      </c>
      <c r="I31" s="1" t="s">
        <v>43</v>
      </c>
      <c r="J31" s="1">
        <v>28</v>
      </c>
      <c r="K31" s="1" t="s">
        <v>47</v>
      </c>
    </row>
    <row r="32" spans="1:11" x14ac:dyDescent="0.2">
      <c r="A32" s="5" t="s">
        <v>11</v>
      </c>
      <c r="B32" s="5" t="s">
        <v>42</v>
      </c>
      <c r="C32" s="5" t="s">
        <v>13</v>
      </c>
      <c r="D32" s="6" t="s">
        <v>14</v>
      </c>
      <c r="E32" s="1">
        <v>5</v>
      </c>
      <c r="F32" s="8">
        <v>273626.63699999999</v>
      </c>
      <c r="G32" s="1" t="s">
        <v>14</v>
      </c>
      <c r="H32" s="9">
        <v>1</v>
      </c>
      <c r="I32" s="1" t="s">
        <v>43</v>
      </c>
      <c r="J32" s="1">
        <v>29</v>
      </c>
      <c r="K32" s="1" t="s">
        <v>48</v>
      </c>
    </row>
    <row r="33" spans="1:11" x14ac:dyDescent="0.2">
      <c r="A33" s="5" t="s">
        <v>11</v>
      </c>
      <c r="B33" s="5" t="s">
        <v>42</v>
      </c>
      <c r="C33" s="5" t="s">
        <v>13</v>
      </c>
      <c r="D33" s="6" t="s">
        <v>14</v>
      </c>
      <c r="E33" s="1">
        <v>6</v>
      </c>
      <c r="F33" s="8">
        <v>305965.462</v>
      </c>
      <c r="G33" s="1" t="s">
        <v>14</v>
      </c>
      <c r="H33" s="9">
        <v>0.99934167200000001</v>
      </c>
      <c r="I33" s="1" t="s">
        <v>43</v>
      </c>
      <c r="J33" s="1">
        <v>30</v>
      </c>
      <c r="K33" s="1" t="s">
        <v>49</v>
      </c>
    </row>
    <row r="34" spans="1:11" x14ac:dyDescent="0.2">
      <c r="A34" s="5" t="s">
        <v>22</v>
      </c>
      <c r="B34" s="5" t="s">
        <v>42</v>
      </c>
      <c r="C34" s="5" t="s">
        <v>13</v>
      </c>
      <c r="D34" s="6" t="s">
        <v>14</v>
      </c>
      <c r="E34" s="1">
        <v>1</v>
      </c>
      <c r="F34" s="8">
        <v>320805.69699999999</v>
      </c>
      <c r="G34" s="1" t="s">
        <v>14</v>
      </c>
      <c r="H34" s="9">
        <v>1</v>
      </c>
      <c r="I34" s="1" t="s">
        <v>43</v>
      </c>
      <c r="J34" s="1">
        <v>31</v>
      </c>
      <c r="K34" s="1" t="s">
        <v>50</v>
      </c>
    </row>
    <row r="35" spans="1:11" x14ac:dyDescent="0.2">
      <c r="A35" s="5" t="s">
        <v>22</v>
      </c>
      <c r="B35" s="5" t="s">
        <v>42</v>
      </c>
      <c r="C35" s="5" t="s">
        <v>13</v>
      </c>
      <c r="D35" s="6" t="s">
        <v>14</v>
      </c>
      <c r="E35" s="1">
        <v>2</v>
      </c>
      <c r="F35" s="8">
        <v>403220.16200000001</v>
      </c>
      <c r="G35" s="1" t="s">
        <v>14</v>
      </c>
      <c r="H35" s="9">
        <v>0.99967051500000004</v>
      </c>
      <c r="I35" s="1" t="s">
        <v>43</v>
      </c>
      <c r="J35" s="1">
        <v>32</v>
      </c>
      <c r="K35" s="1" t="s">
        <v>51</v>
      </c>
    </row>
    <row r="36" spans="1:11" x14ac:dyDescent="0.2">
      <c r="A36" s="5" t="s">
        <v>22</v>
      </c>
      <c r="B36" s="5" t="s">
        <v>42</v>
      </c>
      <c r="C36" s="5" t="s">
        <v>13</v>
      </c>
      <c r="D36" s="6" t="s">
        <v>14</v>
      </c>
      <c r="E36" s="1">
        <v>3</v>
      </c>
      <c r="F36" s="8">
        <v>202722.69200000001</v>
      </c>
      <c r="G36" s="1" t="s">
        <v>14</v>
      </c>
      <c r="H36" s="9">
        <v>1</v>
      </c>
      <c r="I36" s="1" t="s">
        <v>43</v>
      </c>
      <c r="J36" s="1">
        <v>33</v>
      </c>
      <c r="K36" s="1" t="s">
        <v>52</v>
      </c>
    </row>
    <row r="37" spans="1:11" x14ac:dyDescent="0.2">
      <c r="A37" s="5" t="s">
        <v>22</v>
      </c>
      <c r="B37" s="5" t="s">
        <v>42</v>
      </c>
      <c r="C37" s="5" t="s">
        <v>13</v>
      </c>
      <c r="D37" s="6" t="s">
        <v>14</v>
      </c>
      <c r="E37" s="1">
        <v>4</v>
      </c>
      <c r="F37" s="8">
        <v>338786.14799999999</v>
      </c>
      <c r="G37" s="1" t="s">
        <v>14</v>
      </c>
      <c r="H37" s="9">
        <v>1</v>
      </c>
      <c r="I37" s="1" t="s">
        <v>43</v>
      </c>
      <c r="J37" s="1">
        <v>34</v>
      </c>
      <c r="K37" s="1" t="s">
        <v>53</v>
      </c>
    </row>
    <row r="38" spans="1:11" x14ac:dyDescent="0.2">
      <c r="A38" s="5" t="s">
        <v>22</v>
      </c>
      <c r="B38" s="5" t="s">
        <v>42</v>
      </c>
      <c r="C38" s="5" t="s">
        <v>13</v>
      </c>
      <c r="D38" s="6" t="s">
        <v>14</v>
      </c>
      <c r="E38" s="1">
        <v>5</v>
      </c>
      <c r="F38" s="8">
        <v>121542.65699999999</v>
      </c>
      <c r="G38" s="1" t="s">
        <v>14</v>
      </c>
      <c r="H38" s="9">
        <v>0.99790356400000002</v>
      </c>
      <c r="I38" s="1" t="s">
        <v>43</v>
      </c>
      <c r="J38" s="1">
        <v>35</v>
      </c>
      <c r="K38" s="1" t="s">
        <v>54</v>
      </c>
    </row>
    <row r="39" spans="1:11" x14ac:dyDescent="0.2">
      <c r="A39" s="5" t="s">
        <v>22</v>
      </c>
      <c r="B39" s="5" t="s">
        <v>42</v>
      </c>
      <c r="C39" s="5" t="s">
        <v>13</v>
      </c>
      <c r="D39" s="6" t="s">
        <v>14</v>
      </c>
      <c r="E39" s="1">
        <v>6</v>
      </c>
      <c r="F39" s="8">
        <v>228180.11</v>
      </c>
      <c r="G39" s="1" t="s">
        <v>14</v>
      </c>
      <c r="H39" s="9">
        <v>0.998742138</v>
      </c>
      <c r="I39" s="1" t="s">
        <v>43</v>
      </c>
      <c r="J39" s="1">
        <v>36</v>
      </c>
      <c r="K39" s="1" t="s">
        <v>55</v>
      </c>
    </row>
    <row r="40" spans="1:11" x14ac:dyDescent="0.2">
      <c r="A40" s="5" t="s">
        <v>11</v>
      </c>
      <c r="B40" s="5" t="s">
        <v>42</v>
      </c>
      <c r="C40" s="5" t="s">
        <v>56</v>
      </c>
      <c r="D40" s="6" t="s">
        <v>14</v>
      </c>
      <c r="E40" s="1" t="s">
        <v>14</v>
      </c>
      <c r="F40" s="8">
        <v>121845.85100000001</v>
      </c>
      <c r="G40" s="1" t="s">
        <v>14</v>
      </c>
      <c r="H40" s="9">
        <v>1</v>
      </c>
      <c r="I40" s="1" t="s">
        <v>43</v>
      </c>
      <c r="J40" s="1">
        <v>37</v>
      </c>
      <c r="K40" s="1" t="s">
        <v>44</v>
      </c>
    </row>
    <row r="41" spans="1:11" x14ac:dyDescent="0.2">
      <c r="A41" s="5" t="s">
        <v>11</v>
      </c>
      <c r="B41" s="5" t="s">
        <v>42</v>
      </c>
      <c r="C41" s="5" t="s">
        <v>56</v>
      </c>
      <c r="D41" s="6" t="s">
        <v>14</v>
      </c>
      <c r="E41" s="1" t="s">
        <v>14</v>
      </c>
      <c r="F41" s="8">
        <v>121158.25199999999</v>
      </c>
      <c r="G41" s="1" t="s">
        <v>14</v>
      </c>
      <c r="H41" s="9">
        <v>1</v>
      </c>
      <c r="I41" s="1" t="s">
        <v>43</v>
      </c>
      <c r="J41" s="1">
        <v>38</v>
      </c>
      <c r="K41" s="1" t="s">
        <v>45</v>
      </c>
    </row>
    <row r="42" spans="1:11" x14ac:dyDescent="0.2">
      <c r="A42" s="5" t="s">
        <v>11</v>
      </c>
      <c r="B42" s="5" t="s">
        <v>42</v>
      </c>
      <c r="C42" s="5" t="s">
        <v>56</v>
      </c>
      <c r="D42" s="6" t="s">
        <v>14</v>
      </c>
      <c r="E42" s="1" t="s">
        <v>14</v>
      </c>
      <c r="F42" s="8">
        <v>96724.111000000004</v>
      </c>
      <c r="G42" s="1" t="s">
        <v>14</v>
      </c>
      <c r="H42" s="9">
        <v>1</v>
      </c>
      <c r="I42" s="1" t="s">
        <v>43</v>
      </c>
      <c r="J42" s="1">
        <v>39</v>
      </c>
      <c r="K42" s="1" t="s">
        <v>46</v>
      </c>
    </row>
    <row r="43" spans="1:11" x14ac:dyDescent="0.2">
      <c r="A43" s="5" t="s">
        <v>11</v>
      </c>
      <c r="B43" s="5" t="s">
        <v>42</v>
      </c>
      <c r="C43" s="5" t="s">
        <v>56</v>
      </c>
      <c r="D43" s="6" t="s">
        <v>14</v>
      </c>
      <c r="E43" s="1" t="s">
        <v>14</v>
      </c>
      <c r="F43" s="8">
        <v>140654.67000000001</v>
      </c>
      <c r="G43" s="1" t="s">
        <v>14</v>
      </c>
      <c r="H43" s="9">
        <v>0.99810785199999996</v>
      </c>
      <c r="I43" s="1" t="s">
        <v>43</v>
      </c>
      <c r="J43" s="1">
        <v>40</v>
      </c>
      <c r="K43" s="1" t="s">
        <v>47</v>
      </c>
    </row>
    <row r="44" spans="1:11" x14ac:dyDescent="0.2">
      <c r="A44" s="5" t="s">
        <v>11</v>
      </c>
      <c r="B44" s="5" t="s">
        <v>42</v>
      </c>
      <c r="C44" s="5" t="s">
        <v>56</v>
      </c>
      <c r="D44" s="6" t="s">
        <v>14</v>
      </c>
      <c r="E44" s="1" t="s">
        <v>14</v>
      </c>
      <c r="F44" s="8">
        <v>175830.52</v>
      </c>
      <c r="G44" s="1" t="s">
        <v>14</v>
      </c>
      <c r="H44" s="9">
        <v>0.99879807700000001</v>
      </c>
      <c r="I44" s="1" t="s">
        <v>43</v>
      </c>
      <c r="J44" s="1">
        <v>41</v>
      </c>
      <c r="K44" s="1" t="s">
        <v>48</v>
      </c>
    </row>
    <row r="45" spans="1:11" x14ac:dyDescent="0.2">
      <c r="A45" s="5" t="s">
        <v>22</v>
      </c>
      <c r="B45" s="5" t="s">
        <v>42</v>
      </c>
      <c r="C45" s="5" t="s">
        <v>56</v>
      </c>
      <c r="D45" s="6" t="s">
        <v>14</v>
      </c>
      <c r="E45" s="1" t="s">
        <v>14</v>
      </c>
      <c r="F45" s="8">
        <v>191618.234</v>
      </c>
      <c r="G45" s="1" t="s">
        <v>14</v>
      </c>
      <c r="H45" s="9">
        <v>0.99925705799999998</v>
      </c>
      <c r="I45" s="1" t="s">
        <v>43</v>
      </c>
      <c r="J45" s="1">
        <v>42</v>
      </c>
      <c r="K45" s="1" t="s">
        <v>50</v>
      </c>
    </row>
    <row r="46" spans="1:11" x14ac:dyDescent="0.2">
      <c r="A46" s="5" t="s">
        <v>22</v>
      </c>
      <c r="B46" s="5" t="s">
        <v>42</v>
      </c>
      <c r="C46" s="5" t="s">
        <v>56</v>
      </c>
      <c r="D46" s="6" t="s">
        <v>14</v>
      </c>
      <c r="E46" s="1" t="s">
        <v>14</v>
      </c>
      <c r="F46" s="8">
        <v>113735.427</v>
      </c>
      <c r="G46" s="1" t="s">
        <v>14</v>
      </c>
      <c r="H46" s="9">
        <v>0.99887387400000005</v>
      </c>
      <c r="I46" s="1" t="s">
        <v>43</v>
      </c>
      <c r="J46" s="1">
        <v>43</v>
      </c>
      <c r="K46" s="1" t="s">
        <v>51</v>
      </c>
    </row>
    <row r="47" spans="1:11" x14ac:dyDescent="0.2">
      <c r="A47" s="5" t="s">
        <v>22</v>
      </c>
      <c r="B47" s="5" t="s">
        <v>42</v>
      </c>
      <c r="C47" s="5" t="s">
        <v>56</v>
      </c>
      <c r="D47" s="6" t="s">
        <v>14</v>
      </c>
      <c r="E47" s="1" t="s">
        <v>14</v>
      </c>
      <c r="F47" s="8">
        <v>49447.596000000005</v>
      </c>
      <c r="G47" s="1" t="s">
        <v>14</v>
      </c>
      <c r="H47" s="9">
        <v>1</v>
      </c>
      <c r="I47" s="1" t="s">
        <v>43</v>
      </c>
      <c r="J47" s="1">
        <v>44</v>
      </c>
      <c r="K47" s="1" t="s">
        <v>52</v>
      </c>
    </row>
    <row r="48" spans="1:11" x14ac:dyDescent="0.2">
      <c r="A48" s="5" t="s">
        <v>22</v>
      </c>
      <c r="B48" s="5" t="s">
        <v>42</v>
      </c>
      <c r="C48" s="5" t="s">
        <v>56</v>
      </c>
      <c r="D48" s="6" t="s">
        <v>14</v>
      </c>
      <c r="E48" s="1" t="s">
        <v>14</v>
      </c>
      <c r="F48" s="8">
        <v>274146.397</v>
      </c>
      <c r="G48" s="1" t="s">
        <v>14</v>
      </c>
      <c r="H48" s="9">
        <v>0.99955698299999995</v>
      </c>
      <c r="I48" s="1" t="s">
        <v>43</v>
      </c>
      <c r="J48" s="1">
        <v>45</v>
      </c>
      <c r="K48" s="1" t="s">
        <v>53</v>
      </c>
    </row>
    <row r="49" spans="1:11" x14ac:dyDescent="0.2">
      <c r="A49" s="5" t="s">
        <v>22</v>
      </c>
      <c r="B49" s="5" t="s">
        <v>42</v>
      </c>
      <c r="C49" s="5" t="s">
        <v>56</v>
      </c>
      <c r="D49" s="6" t="s">
        <v>14</v>
      </c>
      <c r="E49" s="1" t="s">
        <v>14</v>
      </c>
      <c r="F49" s="8">
        <v>199084.372</v>
      </c>
      <c r="G49" s="1" t="s">
        <v>14</v>
      </c>
      <c r="H49" s="9">
        <v>0.99918699200000005</v>
      </c>
      <c r="I49" s="1" t="s">
        <v>43</v>
      </c>
      <c r="J49" s="1">
        <v>46</v>
      </c>
      <c r="K49" s="1" t="s">
        <v>54</v>
      </c>
    </row>
    <row r="50" spans="1:11" x14ac:dyDescent="0.2">
      <c r="A50" s="5"/>
      <c r="B50" s="5"/>
      <c r="C50" s="5"/>
      <c r="D50" s="5"/>
      <c r="F50" s="8"/>
      <c r="H50" s="9"/>
    </row>
    <row r="51" spans="1:11" ht="45" customHeight="1" x14ac:dyDescent="0.2">
      <c r="A51" s="10" t="s">
        <v>57</v>
      </c>
      <c r="B51" s="5" t="s">
        <v>12</v>
      </c>
      <c r="C51" s="5" t="s">
        <v>56</v>
      </c>
      <c r="D51" s="6" t="s">
        <v>14</v>
      </c>
      <c r="E51" s="1" t="s">
        <v>14</v>
      </c>
      <c r="F51" s="7">
        <f>28719252/4</f>
        <v>7179813</v>
      </c>
      <c r="G51" s="7">
        <v>5601414</v>
      </c>
      <c r="H51" s="11" t="s">
        <v>14</v>
      </c>
      <c r="I51" s="1" t="s">
        <v>15</v>
      </c>
      <c r="J51" s="1">
        <v>47</v>
      </c>
      <c r="K51" s="10" t="s">
        <v>58</v>
      </c>
    </row>
    <row r="53" spans="1:11" x14ac:dyDescent="0.2">
      <c r="A53" s="5" t="s">
        <v>22</v>
      </c>
      <c r="B53" s="5" t="s">
        <v>42</v>
      </c>
      <c r="C53" s="1" t="s">
        <v>13</v>
      </c>
      <c r="D53" s="12" t="s">
        <v>59</v>
      </c>
      <c r="E53" s="1">
        <v>1</v>
      </c>
      <c r="F53" s="8">
        <v>4056731</v>
      </c>
      <c r="G53" s="11" t="s">
        <v>14</v>
      </c>
      <c r="H53" s="11" t="s">
        <v>14</v>
      </c>
      <c r="I53" s="1" t="s">
        <v>60</v>
      </c>
      <c r="J53" s="1">
        <v>48</v>
      </c>
      <c r="K53" s="1" t="str">
        <f>CONCATENATE(A53,E53,"_",B53,"_",D53,"_K562")</f>
        <v>unmethylated1_BS-seq_IFNA-_K562</v>
      </c>
    </row>
    <row r="54" spans="1:11" x14ac:dyDescent="0.2">
      <c r="A54" s="5" t="s">
        <v>22</v>
      </c>
      <c r="B54" s="5" t="s">
        <v>42</v>
      </c>
      <c r="C54" s="1" t="s">
        <v>13</v>
      </c>
      <c r="D54" s="12" t="s">
        <v>59</v>
      </c>
      <c r="E54" s="1">
        <v>2</v>
      </c>
      <c r="F54" s="8">
        <v>16232299</v>
      </c>
      <c r="G54" s="11" t="s">
        <v>14</v>
      </c>
      <c r="H54" s="11" t="s">
        <v>14</v>
      </c>
      <c r="I54" s="1" t="s">
        <v>60</v>
      </c>
      <c r="J54" s="1">
        <v>49</v>
      </c>
      <c r="K54" s="1" t="str">
        <f t="shared" ref="K54:K76" si="0">CONCATENATE(A54,E54,"_",B54,"_",D54,"_K562")</f>
        <v>unmethylated2_BS-seq_IFNA-_K562</v>
      </c>
    </row>
    <row r="55" spans="1:11" x14ac:dyDescent="0.2">
      <c r="A55" s="5" t="s">
        <v>11</v>
      </c>
      <c r="B55" s="5" t="s">
        <v>42</v>
      </c>
      <c r="C55" s="1" t="s">
        <v>13</v>
      </c>
      <c r="D55" s="12" t="s">
        <v>61</v>
      </c>
      <c r="E55" s="1">
        <v>3</v>
      </c>
      <c r="F55" s="8">
        <v>404918</v>
      </c>
      <c r="G55" s="11" t="s">
        <v>14</v>
      </c>
      <c r="H55" s="11" t="s">
        <v>14</v>
      </c>
      <c r="I55" s="1" t="s">
        <v>60</v>
      </c>
      <c r="J55" s="1">
        <v>50</v>
      </c>
      <c r="K55" s="1" t="str">
        <f t="shared" si="0"/>
        <v>methylated3_BS-seq_IFNA+_K562</v>
      </c>
    </row>
    <row r="56" spans="1:11" x14ac:dyDescent="0.2">
      <c r="A56" s="5" t="s">
        <v>11</v>
      </c>
      <c r="B56" s="5" t="s">
        <v>42</v>
      </c>
      <c r="C56" s="1" t="s">
        <v>13</v>
      </c>
      <c r="D56" s="12" t="s">
        <v>59</v>
      </c>
      <c r="E56" s="1">
        <v>4</v>
      </c>
      <c r="F56" s="8">
        <v>5212</v>
      </c>
      <c r="G56" s="11" t="s">
        <v>14</v>
      </c>
      <c r="H56" s="11" t="s">
        <v>14</v>
      </c>
      <c r="I56" s="1" t="s">
        <v>60</v>
      </c>
      <c r="J56" s="1">
        <v>51</v>
      </c>
      <c r="K56" s="1" t="str">
        <f t="shared" si="0"/>
        <v>methylated4_BS-seq_IFNA-_K562</v>
      </c>
    </row>
    <row r="57" spans="1:11" x14ac:dyDescent="0.2">
      <c r="A57" s="5" t="s">
        <v>11</v>
      </c>
      <c r="B57" s="5" t="s">
        <v>42</v>
      </c>
      <c r="C57" s="1" t="s">
        <v>13</v>
      </c>
      <c r="D57" s="12" t="s">
        <v>61</v>
      </c>
      <c r="E57" s="1">
        <v>5</v>
      </c>
      <c r="F57" s="8">
        <v>13027316</v>
      </c>
      <c r="G57" s="11" t="s">
        <v>14</v>
      </c>
      <c r="H57" s="11" t="s">
        <v>14</v>
      </c>
      <c r="I57" s="1" t="s">
        <v>60</v>
      </c>
      <c r="J57" s="1">
        <v>52</v>
      </c>
      <c r="K57" s="1" t="str">
        <f t="shared" si="0"/>
        <v>methylated5_BS-seq_IFNA+_K562</v>
      </c>
    </row>
    <row r="58" spans="1:11" x14ac:dyDescent="0.2">
      <c r="A58" s="5" t="s">
        <v>11</v>
      </c>
      <c r="B58" s="5" t="s">
        <v>42</v>
      </c>
      <c r="C58" s="1" t="s">
        <v>13</v>
      </c>
      <c r="D58" s="12" t="s">
        <v>59</v>
      </c>
      <c r="E58" s="1">
        <v>6</v>
      </c>
      <c r="F58" s="8">
        <v>7112188</v>
      </c>
      <c r="G58" s="11" t="s">
        <v>14</v>
      </c>
      <c r="H58" s="11" t="s">
        <v>14</v>
      </c>
      <c r="I58" s="1" t="s">
        <v>60</v>
      </c>
      <c r="J58" s="1">
        <v>53</v>
      </c>
      <c r="K58" s="1" t="str">
        <f t="shared" si="0"/>
        <v>methylated6_BS-seq_IFNA-_K562</v>
      </c>
    </row>
    <row r="59" spans="1:11" x14ac:dyDescent="0.2">
      <c r="A59" s="5" t="s">
        <v>22</v>
      </c>
      <c r="B59" s="5" t="s">
        <v>12</v>
      </c>
      <c r="C59" s="1" t="s">
        <v>13</v>
      </c>
      <c r="D59" s="12" t="s">
        <v>59</v>
      </c>
      <c r="E59" s="12">
        <v>1</v>
      </c>
      <c r="F59" s="8">
        <v>5069527</v>
      </c>
      <c r="G59" s="8">
        <v>3844828</v>
      </c>
      <c r="H59" s="11" t="s">
        <v>14</v>
      </c>
      <c r="I59" s="1" t="s">
        <v>60</v>
      </c>
      <c r="J59" s="1">
        <v>54</v>
      </c>
      <c r="K59" s="1" t="str">
        <f t="shared" si="0"/>
        <v>unmethylated1_DNA-seq_IFNA-_K562</v>
      </c>
    </row>
    <row r="60" spans="1:11" x14ac:dyDescent="0.2">
      <c r="A60" s="5" t="s">
        <v>22</v>
      </c>
      <c r="B60" s="5" t="s">
        <v>12</v>
      </c>
      <c r="C60" s="1" t="s">
        <v>13</v>
      </c>
      <c r="D60" s="12" t="s">
        <v>59</v>
      </c>
      <c r="E60" s="12">
        <v>7</v>
      </c>
      <c r="F60" s="8">
        <v>10662236</v>
      </c>
      <c r="G60" s="8">
        <v>7796033</v>
      </c>
      <c r="H60" s="11" t="s">
        <v>14</v>
      </c>
      <c r="I60" s="1" t="s">
        <v>60</v>
      </c>
      <c r="J60" s="1">
        <v>55</v>
      </c>
      <c r="K60" s="1" t="str">
        <f t="shared" si="0"/>
        <v>unmethylated7_DNA-seq_IFNA-_K562</v>
      </c>
    </row>
    <row r="61" spans="1:11" x14ac:dyDescent="0.2">
      <c r="A61" s="5" t="s">
        <v>22</v>
      </c>
      <c r="B61" s="5" t="s">
        <v>12</v>
      </c>
      <c r="C61" s="1" t="s">
        <v>13</v>
      </c>
      <c r="D61" s="12" t="s">
        <v>59</v>
      </c>
      <c r="E61" s="12">
        <v>2</v>
      </c>
      <c r="F61" s="8">
        <v>30993113</v>
      </c>
      <c r="G61" s="8">
        <v>20064288</v>
      </c>
      <c r="H61" s="11" t="s">
        <v>14</v>
      </c>
      <c r="I61" s="1" t="s">
        <v>60</v>
      </c>
      <c r="J61" s="1">
        <v>56</v>
      </c>
      <c r="K61" s="1" t="str">
        <f t="shared" si="0"/>
        <v>unmethylated2_DNA-seq_IFNA-_K562</v>
      </c>
    </row>
    <row r="62" spans="1:11" x14ac:dyDescent="0.2">
      <c r="A62" s="5" t="s">
        <v>11</v>
      </c>
      <c r="B62" s="5" t="s">
        <v>12</v>
      </c>
      <c r="C62" s="1" t="s">
        <v>13</v>
      </c>
      <c r="D62" s="12" t="s">
        <v>59</v>
      </c>
      <c r="E62" s="12">
        <v>8</v>
      </c>
      <c r="F62" s="8">
        <v>14436742</v>
      </c>
      <c r="G62" s="8">
        <v>9954861</v>
      </c>
      <c r="H62" s="11" t="s">
        <v>14</v>
      </c>
      <c r="I62" s="1" t="s">
        <v>60</v>
      </c>
      <c r="J62" s="1">
        <v>57</v>
      </c>
      <c r="K62" s="1" t="str">
        <f t="shared" si="0"/>
        <v>methylated8_DNA-seq_IFNA-_K562</v>
      </c>
    </row>
    <row r="63" spans="1:11" x14ac:dyDescent="0.2">
      <c r="A63" s="5" t="s">
        <v>11</v>
      </c>
      <c r="B63" s="5" t="s">
        <v>12</v>
      </c>
      <c r="C63" s="1" t="s">
        <v>13</v>
      </c>
      <c r="D63" s="12" t="s">
        <v>61</v>
      </c>
      <c r="E63" s="12">
        <v>9</v>
      </c>
      <c r="F63" s="8">
        <v>12145010</v>
      </c>
      <c r="G63" s="8">
        <v>8600560</v>
      </c>
      <c r="H63" s="11" t="s">
        <v>14</v>
      </c>
      <c r="I63" s="1" t="s">
        <v>60</v>
      </c>
      <c r="J63" s="1">
        <v>58</v>
      </c>
      <c r="K63" s="1" t="str">
        <f t="shared" si="0"/>
        <v>methylated9_DNA-seq_IFNA+_K562</v>
      </c>
    </row>
    <row r="64" spans="1:11" x14ac:dyDescent="0.2">
      <c r="A64" s="5" t="s">
        <v>11</v>
      </c>
      <c r="B64" s="5" t="s">
        <v>12</v>
      </c>
      <c r="C64" s="1" t="s">
        <v>13</v>
      </c>
      <c r="D64" s="12" t="s">
        <v>61</v>
      </c>
      <c r="E64" s="12">
        <v>3</v>
      </c>
      <c r="F64" s="8">
        <v>10071700</v>
      </c>
      <c r="G64" s="8">
        <v>7107239</v>
      </c>
      <c r="H64" s="11" t="s">
        <v>14</v>
      </c>
      <c r="I64" s="1" t="s">
        <v>60</v>
      </c>
      <c r="J64" s="1">
        <v>59</v>
      </c>
      <c r="K64" s="1" t="str">
        <f t="shared" si="0"/>
        <v>methylated3_DNA-seq_IFNA+_K562</v>
      </c>
    </row>
    <row r="65" spans="1:11" x14ac:dyDescent="0.2">
      <c r="A65" s="5" t="s">
        <v>11</v>
      </c>
      <c r="B65" s="5" t="s">
        <v>12</v>
      </c>
      <c r="C65" s="1" t="s">
        <v>13</v>
      </c>
      <c r="D65" s="12" t="s">
        <v>59</v>
      </c>
      <c r="E65" s="12">
        <v>4</v>
      </c>
      <c r="F65" s="8">
        <v>32062426</v>
      </c>
      <c r="G65" s="8">
        <v>22764323</v>
      </c>
      <c r="H65" s="11" t="s">
        <v>14</v>
      </c>
      <c r="I65" s="1" t="s">
        <v>60</v>
      </c>
      <c r="J65" s="1">
        <v>60</v>
      </c>
      <c r="K65" s="1" t="str">
        <f t="shared" si="0"/>
        <v>methylated4_DNA-seq_IFNA-_K562</v>
      </c>
    </row>
    <row r="66" spans="1:11" x14ac:dyDescent="0.2">
      <c r="A66" s="5" t="s">
        <v>11</v>
      </c>
      <c r="B66" s="5" t="s">
        <v>12</v>
      </c>
      <c r="C66" s="1" t="s">
        <v>13</v>
      </c>
      <c r="D66" s="12" t="s">
        <v>61</v>
      </c>
      <c r="E66" s="12">
        <v>5</v>
      </c>
      <c r="F66" s="8">
        <v>35695745</v>
      </c>
      <c r="G66" s="8">
        <v>22120226</v>
      </c>
      <c r="H66" s="11" t="s">
        <v>14</v>
      </c>
      <c r="I66" s="1" t="s">
        <v>60</v>
      </c>
      <c r="J66" s="1">
        <v>61</v>
      </c>
      <c r="K66" s="1" t="str">
        <f t="shared" si="0"/>
        <v>methylated5_DNA-seq_IFNA+_K562</v>
      </c>
    </row>
    <row r="67" spans="1:11" x14ac:dyDescent="0.2">
      <c r="A67" s="5" t="s">
        <v>11</v>
      </c>
      <c r="B67" s="5" t="s">
        <v>12</v>
      </c>
      <c r="C67" s="1" t="s">
        <v>13</v>
      </c>
      <c r="D67" s="12" t="s">
        <v>59</v>
      </c>
      <c r="E67" s="12">
        <v>6</v>
      </c>
      <c r="F67" s="8">
        <v>11911123</v>
      </c>
      <c r="G67" s="8">
        <v>8270068</v>
      </c>
      <c r="H67" s="11" t="s">
        <v>14</v>
      </c>
      <c r="I67" s="1" t="s">
        <v>60</v>
      </c>
      <c r="J67" s="1">
        <v>62</v>
      </c>
      <c r="K67" s="1" t="str">
        <f t="shared" si="0"/>
        <v>methylated6_DNA-seq_IFNA-_K562</v>
      </c>
    </row>
    <row r="68" spans="1:11" x14ac:dyDescent="0.2">
      <c r="A68" s="5" t="s">
        <v>22</v>
      </c>
      <c r="B68" s="5" t="s">
        <v>29</v>
      </c>
      <c r="C68" s="1" t="s">
        <v>13</v>
      </c>
      <c r="D68" s="12" t="s">
        <v>59</v>
      </c>
      <c r="E68" s="12">
        <v>1</v>
      </c>
      <c r="F68" s="8">
        <v>8725396</v>
      </c>
      <c r="G68" s="8">
        <v>1187140</v>
      </c>
      <c r="H68" s="11" t="s">
        <v>14</v>
      </c>
      <c r="I68" s="1" t="s">
        <v>60</v>
      </c>
      <c r="J68" s="1">
        <v>63</v>
      </c>
      <c r="K68" s="1" t="str">
        <f t="shared" si="0"/>
        <v>unmethylated1_mRNA-seq_IFNA-_K562</v>
      </c>
    </row>
    <row r="69" spans="1:11" x14ac:dyDescent="0.2">
      <c r="A69" s="5" t="s">
        <v>22</v>
      </c>
      <c r="B69" s="5" t="s">
        <v>29</v>
      </c>
      <c r="C69" s="1" t="s">
        <v>13</v>
      </c>
      <c r="D69" s="12" t="s">
        <v>59</v>
      </c>
      <c r="E69" s="12">
        <v>7</v>
      </c>
      <c r="F69" s="8">
        <f>70300640/4</f>
        <v>17575160</v>
      </c>
      <c r="G69" s="8">
        <v>737992</v>
      </c>
      <c r="H69" s="11" t="s">
        <v>14</v>
      </c>
      <c r="I69" s="1" t="s">
        <v>15</v>
      </c>
      <c r="J69" s="1">
        <v>64</v>
      </c>
      <c r="K69" s="1" t="str">
        <f t="shared" si="0"/>
        <v>unmethylated7_mRNA-seq_IFNA-_K562</v>
      </c>
    </row>
    <row r="70" spans="1:11" x14ac:dyDescent="0.2">
      <c r="A70" s="5" t="s">
        <v>22</v>
      </c>
      <c r="B70" s="5" t="s">
        <v>29</v>
      </c>
      <c r="C70" s="1" t="s">
        <v>13</v>
      </c>
      <c r="D70" s="12" t="s">
        <v>59</v>
      </c>
      <c r="E70" s="12">
        <v>2</v>
      </c>
      <c r="F70" s="8">
        <f>59930580/4</f>
        <v>14982645</v>
      </c>
      <c r="G70" s="8">
        <v>702958</v>
      </c>
      <c r="H70" s="11" t="s">
        <v>14</v>
      </c>
      <c r="I70" s="1" t="s">
        <v>15</v>
      </c>
      <c r="J70" s="1">
        <v>65</v>
      </c>
      <c r="K70" s="1" t="str">
        <f t="shared" si="0"/>
        <v>unmethylated2_mRNA-seq_IFNA-_K562</v>
      </c>
    </row>
    <row r="71" spans="1:11" x14ac:dyDescent="0.2">
      <c r="A71" s="5" t="s">
        <v>11</v>
      </c>
      <c r="B71" s="5" t="s">
        <v>29</v>
      </c>
      <c r="C71" s="1" t="s">
        <v>13</v>
      </c>
      <c r="D71" s="12" t="s">
        <v>59</v>
      </c>
      <c r="E71" s="12">
        <v>8</v>
      </c>
      <c r="F71" s="8">
        <v>8785827</v>
      </c>
      <c r="G71" s="8">
        <v>804168</v>
      </c>
      <c r="H71" s="11" t="s">
        <v>14</v>
      </c>
      <c r="I71" s="1" t="s">
        <v>60</v>
      </c>
      <c r="J71" s="1">
        <v>66</v>
      </c>
      <c r="K71" s="1" t="str">
        <f t="shared" si="0"/>
        <v>methylated8_mRNA-seq_IFNA-_K562</v>
      </c>
    </row>
    <row r="72" spans="1:11" x14ac:dyDescent="0.2">
      <c r="A72" s="5" t="s">
        <v>11</v>
      </c>
      <c r="B72" s="5" t="s">
        <v>29</v>
      </c>
      <c r="C72" s="1" t="s">
        <v>13</v>
      </c>
      <c r="D72" s="12" t="s">
        <v>61</v>
      </c>
      <c r="E72" s="12">
        <v>9</v>
      </c>
      <c r="F72" s="8">
        <v>21337818</v>
      </c>
      <c r="G72" s="8">
        <v>746249</v>
      </c>
      <c r="H72" s="11" t="s">
        <v>14</v>
      </c>
      <c r="I72" s="1" t="s">
        <v>60</v>
      </c>
      <c r="J72" s="1">
        <v>67</v>
      </c>
      <c r="K72" s="1" t="str">
        <f t="shared" si="0"/>
        <v>methylated9_mRNA-seq_IFNA+_K562</v>
      </c>
    </row>
    <row r="73" spans="1:11" x14ac:dyDescent="0.2">
      <c r="A73" s="5" t="s">
        <v>11</v>
      </c>
      <c r="B73" s="5" t="s">
        <v>29</v>
      </c>
      <c r="C73" s="1" t="s">
        <v>13</v>
      </c>
      <c r="D73" s="12" t="s">
        <v>61</v>
      </c>
      <c r="E73" s="12">
        <v>3</v>
      </c>
      <c r="F73" s="8">
        <f>66344552/4</f>
        <v>16586138</v>
      </c>
      <c r="G73" s="8">
        <v>387984</v>
      </c>
      <c r="H73" s="11" t="s">
        <v>14</v>
      </c>
      <c r="I73" s="1" t="s">
        <v>15</v>
      </c>
      <c r="J73" s="1">
        <v>68</v>
      </c>
      <c r="K73" s="1" t="str">
        <f t="shared" si="0"/>
        <v>methylated3_mRNA-seq_IFNA+_K562</v>
      </c>
    </row>
    <row r="74" spans="1:11" x14ac:dyDescent="0.2">
      <c r="A74" s="5" t="s">
        <v>11</v>
      </c>
      <c r="B74" s="5" t="s">
        <v>29</v>
      </c>
      <c r="C74" s="1" t="s">
        <v>13</v>
      </c>
      <c r="D74" s="12" t="s">
        <v>59</v>
      </c>
      <c r="E74" s="12">
        <v>4</v>
      </c>
      <c r="F74" s="8">
        <f>74015336/4</f>
        <v>18503834</v>
      </c>
      <c r="G74" s="8">
        <v>560909</v>
      </c>
      <c r="H74" s="11" t="s">
        <v>14</v>
      </c>
      <c r="I74" s="1" t="s">
        <v>15</v>
      </c>
      <c r="J74" s="1">
        <v>69</v>
      </c>
      <c r="K74" s="1" t="str">
        <f t="shared" si="0"/>
        <v>methylated4_mRNA-seq_IFNA-_K562</v>
      </c>
    </row>
    <row r="75" spans="1:11" x14ac:dyDescent="0.2">
      <c r="A75" s="5" t="s">
        <v>11</v>
      </c>
      <c r="B75" s="5" t="s">
        <v>29</v>
      </c>
      <c r="C75" s="1" t="s">
        <v>13</v>
      </c>
      <c r="D75" s="12" t="s">
        <v>61</v>
      </c>
      <c r="E75" s="12">
        <v>5</v>
      </c>
      <c r="F75" s="8">
        <v>11422855</v>
      </c>
      <c r="G75" s="8">
        <v>594623</v>
      </c>
      <c r="H75" s="11" t="s">
        <v>14</v>
      </c>
      <c r="I75" s="1" t="s">
        <v>60</v>
      </c>
      <c r="J75" s="1">
        <v>70</v>
      </c>
      <c r="K75" s="1" t="str">
        <f t="shared" si="0"/>
        <v>methylated5_mRNA-seq_IFNA+_K562</v>
      </c>
    </row>
    <row r="76" spans="1:11" x14ac:dyDescent="0.2">
      <c r="A76" s="5" t="s">
        <v>11</v>
      </c>
      <c r="B76" s="5" t="s">
        <v>29</v>
      </c>
      <c r="C76" s="1" t="s">
        <v>13</v>
      </c>
      <c r="D76" s="12" t="s">
        <v>59</v>
      </c>
      <c r="E76" s="12">
        <v>6</v>
      </c>
      <c r="F76" s="8">
        <f>49411676/4</f>
        <v>12352919</v>
      </c>
      <c r="G76" s="8">
        <v>646905</v>
      </c>
      <c r="H76" s="11" t="s">
        <v>14</v>
      </c>
      <c r="I76" s="1" t="s">
        <v>15</v>
      </c>
      <c r="J76" s="1">
        <v>71</v>
      </c>
      <c r="K76" s="1" t="str">
        <f t="shared" si="0"/>
        <v>methylated6_mRNA-seq_IFNA-_K562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2018-11-06T16:26:12Z</dcterms:created>
  <dcterms:modified xsi:type="dcterms:W3CDTF">2018-11-06T16:26:46Z</dcterms:modified>
</cp:coreProperties>
</file>