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26120" yWindow="280" windowWidth="28720" windowHeight="20480" tabRatio="500"/>
  </bookViews>
  <sheets>
    <sheet name="Table 2" sheetId="1" r:id="rId1"/>
  </sheets>
  <definedNames>
    <definedName name="_xlnm.Print_Area" localSheetId="0">'Table 2'!$B$2:$N$208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02" i="1" l="1"/>
  <c r="K203" i="1"/>
  <c r="K204" i="1"/>
  <c r="K205" i="1"/>
  <c r="K206" i="1"/>
  <c r="K207" i="1"/>
  <c r="N203" i="1"/>
  <c r="J202" i="1"/>
  <c r="J203" i="1"/>
  <c r="J204" i="1"/>
  <c r="J205" i="1"/>
  <c r="J206" i="1"/>
  <c r="J207" i="1"/>
  <c r="M203" i="1"/>
  <c r="I202" i="1"/>
  <c r="I203" i="1"/>
  <c r="I204" i="1"/>
  <c r="I205" i="1"/>
  <c r="I206" i="1"/>
  <c r="I207" i="1"/>
  <c r="L203" i="1"/>
  <c r="N202" i="1"/>
  <c r="M202" i="1"/>
  <c r="L202" i="1"/>
  <c r="K208" i="1"/>
  <c r="J208" i="1"/>
  <c r="I208" i="1"/>
  <c r="K201" i="1"/>
  <c r="J201" i="1"/>
  <c r="I201" i="1"/>
  <c r="K200" i="1"/>
  <c r="J200" i="1"/>
  <c r="I200" i="1"/>
  <c r="K199" i="1"/>
  <c r="J199" i="1"/>
  <c r="I199" i="1"/>
  <c r="K198" i="1"/>
  <c r="J198" i="1"/>
  <c r="I198" i="1"/>
  <c r="K197" i="1"/>
  <c r="J197" i="1"/>
  <c r="I197" i="1"/>
  <c r="K196" i="1"/>
  <c r="J196" i="1"/>
  <c r="I196" i="1"/>
  <c r="K195" i="1"/>
  <c r="J195" i="1"/>
  <c r="I195" i="1"/>
  <c r="K194" i="1"/>
  <c r="J194" i="1"/>
  <c r="I194" i="1"/>
  <c r="K193" i="1"/>
  <c r="J193" i="1"/>
  <c r="I193" i="1"/>
  <c r="K192" i="1"/>
  <c r="J192" i="1"/>
  <c r="I192" i="1"/>
  <c r="K191" i="1"/>
  <c r="J191" i="1"/>
  <c r="I191" i="1"/>
  <c r="K190" i="1"/>
  <c r="J190" i="1"/>
  <c r="I190" i="1"/>
  <c r="K189" i="1"/>
  <c r="J189" i="1"/>
  <c r="I189" i="1"/>
  <c r="K188" i="1"/>
  <c r="J188" i="1"/>
  <c r="I188" i="1"/>
  <c r="K187" i="1"/>
  <c r="J187" i="1"/>
  <c r="I187" i="1"/>
  <c r="K186" i="1"/>
  <c r="J186" i="1"/>
  <c r="I186" i="1"/>
  <c r="K185" i="1"/>
  <c r="J185" i="1"/>
  <c r="I185" i="1"/>
  <c r="K184" i="1"/>
  <c r="J184" i="1"/>
  <c r="I184" i="1"/>
  <c r="K183" i="1"/>
  <c r="J183" i="1"/>
  <c r="I183" i="1"/>
  <c r="K182" i="1"/>
  <c r="J182" i="1"/>
  <c r="I182" i="1"/>
  <c r="K181" i="1"/>
  <c r="J181" i="1"/>
  <c r="I181" i="1"/>
  <c r="K180" i="1"/>
  <c r="J180" i="1"/>
  <c r="I180" i="1"/>
  <c r="K179" i="1"/>
  <c r="J179" i="1"/>
  <c r="I179" i="1"/>
  <c r="K178" i="1"/>
  <c r="J178" i="1"/>
  <c r="I178" i="1"/>
  <c r="K177" i="1"/>
  <c r="J177" i="1"/>
  <c r="I177" i="1"/>
  <c r="K176" i="1"/>
  <c r="J176" i="1"/>
  <c r="I176" i="1"/>
  <c r="K175" i="1"/>
  <c r="J175" i="1"/>
  <c r="I175" i="1"/>
  <c r="K174" i="1"/>
  <c r="J174" i="1"/>
  <c r="I174" i="1"/>
  <c r="K173" i="1"/>
  <c r="J173" i="1"/>
  <c r="I173" i="1"/>
  <c r="K172" i="1"/>
  <c r="J172" i="1"/>
  <c r="I172" i="1"/>
  <c r="K171" i="1"/>
  <c r="J171" i="1"/>
  <c r="I171" i="1"/>
  <c r="K170" i="1"/>
  <c r="J170" i="1"/>
  <c r="I170" i="1"/>
  <c r="K169" i="1"/>
  <c r="J169" i="1"/>
  <c r="I169" i="1"/>
  <c r="K168" i="1"/>
  <c r="J168" i="1"/>
  <c r="I168" i="1"/>
  <c r="K167" i="1"/>
  <c r="J167" i="1"/>
  <c r="I167" i="1"/>
  <c r="K166" i="1"/>
  <c r="J166" i="1"/>
  <c r="I166" i="1"/>
  <c r="K165" i="1"/>
  <c r="J165" i="1"/>
  <c r="I165" i="1"/>
  <c r="K164" i="1"/>
  <c r="J164" i="1"/>
  <c r="I164" i="1"/>
  <c r="K163" i="1"/>
  <c r="J163" i="1"/>
  <c r="I163" i="1"/>
  <c r="K162" i="1"/>
  <c r="J162" i="1"/>
  <c r="I162" i="1"/>
  <c r="K161" i="1"/>
  <c r="J161" i="1"/>
  <c r="I161" i="1"/>
  <c r="K160" i="1"/>
  <c r="J160" i="1"/>
  <c r="I160" i="1"/>
  <c r="K159" i="1"/>
  <c r="J159" i="1"/>
  <c r="I159" i="1"/>
  <c r="K158" i="1"/>
  <c r="J158" i="1"/>
  <c r="I158" i="1"/>
  <c r="K157" i="1"/>
  <c r="J157" i="1"/>
  <c r="I157" i="1"/>
  <c r="K156" i="1"/>
  <c r="J156" i="1"/>
  <c r="I156" i="1"/>
  <c r="K155" i="1"/>
  <c r="J155" i="1"/>
  <c r="I155" i="1"/>
  <c r="K154" i="1"/>
  <c r="J154" i="1"/>
  <c r="I154" i="1"/>
  <c r="K153" i="1"/>
  <c r="J153" i="1"/>
  <c r="I153" i="1"/>
  <c r="K152" i="1"/>
  <c r="J152" i="1"/>
  <c r="I152" i="1"/>
  <c r="K151" i="1"/>
  <c r="J151" i="1"/>
  <c r="I151" i="1"/>
  <c r="K150" i="1"/>
  <c r="J150" i="1"/>
  <c r="I150" i="1"/>
  <c r="K149" i="1"/>
  <c r="J149" i="1"/>
  <c r="I149" i="1"/>
  <c r="K148" i="1"/>
  <c r="J148" i="1"/>
  <c r="I148" i="1"/>
  <c r="K146" i="1"/>
  <c r="K147" i="1"/>
  <c r="N147" i="1"/>
  <c r="J146" i="1"/>
  <c r="J147" i="1"/>
  <c r="M147" i="1"/>
  <c r="I146" i="1"/>
  <c r="I147" i="1"/>
  <c r="L147" i="1"/>
  <c r="N146" i="1"/>
  <c r="M146" i="1"/>
  <c r="L146" i="1"/>
  <c r="K145" i="1"/>
  <c r="J145" i="1"/>
  <c r="I145" i="1"/>
  <c r="K144" i="1"/>
  <c r="J144" i="1"/>
  <c r="I144" i="1"/>
  <c r="K143" i="1"/>
  <c r="J143" i="1"/>
  <c r="I143" i="1"/>
  <c r="K142" i="1"/>
  <c r="J142" i="1"/>
  <c r="I142" i="1"/>
  <c r="K141" i="1"/>
  <c r="J141" i="1"/>
  <c r="I141" i="1"/>
  <c r="K140" i="1"/>
  <c r="J140" i="1"/>
  <c r="I140" i="1"/>
  <c r="K139" i="1"/>
  <c r="J139" i="1"/>
  <c r="I139" i="1"/>
  <c r="K138" i="1"/>
  <c r="J138" i="1"/>
  <c r="I138" i="1"/>
  <c r="K137" i="1"/>
  <c r="J137" i="1"/>
  <c r="I137" i="1"/>
  <c r="K136" i="1"/>
  <c r="J136" i="1"/>
  <c r="I136" i="1"/>
  <c r="K135" i="1"/>
  <c r="J135" i="1"/>
  <c r="I135" i="1"/>
  <c r="K134" i="1"/>
  <c r="J134" i="1"/>
  <c r="I134" i="1"/>
  <c r="K133" i="1"/>
  <c r="J133" i="1"/>
  <c r="I133" i="1"/>
  <c r="K132" i="1"/>
  <c r="J132" i="1"/>
  <c r="I132" i="1"/>
  <c r="K131" i="1"/>
  <c r="J131" i="1"/>
  <c r="I131" i="1"/>
  <c r="K130" i="1"/>
  <c r="J130" i="1"/>
  <c r="I130" i="1"/>
  <c r="K129" i="1"/>
  <c r="J129" i="1"/>
  <c r="I129" i="1"/>
  <c r="K128" i="1"/>
  <c r="J128" i="1"/>
  <c r="I128" i="1"/>
  <c r="K127" i="1"/>
  <c r="J127" i="1"/>
  <c r="I127" i="1"/>
  <c r="K126" i="1"/>
  <c r="J126" i="1"/>
  <c r="I126" i="1"/>
  <c r="K125" i="1"/>
  <c r="J125" i="1"/>
  <c r="I125" i="1"/>
  <c r="K124" i="1"/>
  <c r="J124" i="1"/>
  <c r="I124" i="1"/>
  <c r="K123" i="1"/>
  <c r="J123" i="1"/>
  <c r="I123" i="1"/>
  <c r="K122" i="1"/>
  <c r="J122" i="1"/>
  <c r="I122" i="1"/>
  <c r="K121" i="1"/>
  <c r="J121" i="1"/>
  <c r="I121" i="1"/>
  <c r="K120" i="1"/>
  <c r="J120" i="1"/>
  <c r="I120" i="1"/>
  <c r="K119" i="1"/>
  <c r="J119" i="1"/>
  <c r="I119" i="1"/>
  <c r="K118" i="1"/>
  <c r="J118" i="1"/>
  <c r="I118" i="1"/>
  <c r="K117" i="1"/>
  <c r="J117" i="1"/>
  <c r="I117" i="1"/>
  <c r="K116" i="1"/>
  <c r="J116" i="1"/>
  <c r="I116" i="1"/>
  <c r="K115" i="1"/>
  <c r="J115" i="1"/>
  <c r="I115" i="1"/>
  <c r="K114" i="1"/>
  <c r="J114" i="1"/>
  <c r="I114" i="1"/>
  <c r="K113" i="1"/>
  <c r="J113" i="1"/>
  <c r="I113" i="1"/>
  <c r="K112" i="1"/>
  <c r="J112" i="1"/>
  <c r="I112" i="1"/>
  <c r="K111" i="1"/>
  <c r="J111" i="1"/>
  <c r="I111" i="1"/>
  <c r="K110" i="1"/>
  <c r="J110" i="1"/>
  <c r="I110" i="1"/>
  <c r="K109" i="1"/>
  <c r="J109" i="1"/>
  <c r="I109" i="1"/>
  <c r="K108" i="1"/>
  <c r="J108" i="1"/>
  <c r="I108" i="1"/>
  <c r="K107" i="1"/>
  <c r="J107" i="1"/>
  <c r="I107" i="1"/>
  <c r="K106" i="1"/>
  <c r="J106" i="1"/>
  <c r="I106" i="1"/>
  <c r="K105" i="1"/>
  <c r="J105" i="1"/>
  <c r="I105" i="1"/>
  <c r="K104" i="1"/>
  <c r="J104" i="1"/>
  <c r="I104" i="1"/>
  <c r="K103" i="1"/>
  <c r="J103" i="1"/>
  <c r="I103" i="1"/>
  <c r="K102" i="1"/>
  <c r="J102" i="1"/>
  <c r="I102" i="1"/>
  <c r="K101" i="1"/>
  <c r="J101" i="1"/>
  <c r="I101" i="1"/>
  <c r="K100" i="1"/>
  <c r="J100" i="1"/>
  <c r="I100" i="1"/>
  <c r="K99" i="1"/>
  <c r="J99" i="1"/>
  <c r="I99" i="1"/>
  <c r="K98" i="1"/>
  <c r="J98" i="1"/>
  <c r="I98" i="1"/>
  <c r="K97" i="1"/>
  <c r="J97" i="1"/>
  <c r="I97" i="1"/>
  <c r="K95" i="1"/>
  <c r="K96" i="1"/>
  <c r="N96" i="1"/>
  <c r="J95" i="1"/>
  <c r="J96" i="1"/>
  <c r="M96" i="1"/>
  <c r="I95" i="1"/>
  <c r="I96" i="1"/>
  <c r="L96" i="1"/>
  <c r="N95" i="1"/>
  <c r="M95" i="1"/>
  <c r="L95" i="1"/>
  <c r="K94" i="1"/>
  <c r="J94" i="1"/>
  <c r="I94" i="1"/>
  <c r="K92" i="1"/>
  <c r="K93" i="1"/>
  <c r="N93" i="1"/>
  <c r="J92" i="1"/>
  <c r="J93" i="1"/>
  <c r="M93" i="1"/>
  <c r="I92" i="1"/>
  <c r="I93" i="1"/>
  <c r="L93" i="1"/>
  <c r="N92" i="1"/>
  <c r="M92" i="1"/>
  <c r="L92" i="1"/>
  <c r="K90" i="1"/>
  <c r="K91" i="1"/>
  <c r="N91" i="1"/>
  <c r="J90" i="1"/>
  <c r="J91" i="1"/>
  <c r="M91" i="1"/>
  <c r="I90" i="1"/>
  <c r="I91" i="1"/>
  <c r="L91" i="1"/>
  <c r="N90" i="1"/>
  <c r="M90" i="1"/>
  <c r="L90" i="1"/>
  <c r="K89" i="1"/>
  <c r="J89" i="1"/>
  <c r="I89" i="1"/>
  <c r="K88" i="1"/>
  <c r="J88" i="1"/>
  <c r="I88" i="1"/>
  <c r="K87" i="1"/>
  <c r="J87" i="1"/>
  <c r="I87" i="1"/>
  <c r="K86" i="1"/>
  <c r="J86" i="1"/>
  <c r="I86" i="1"/>
  <c r="K85" i="1"/>
  <c r="J85" i="1"/>
  <c r="I85" i="1"/>
  <c r="K84" i="1"/>
  <c r="J84" i="1"/>
  <c r="I84" i="1"/>
  <c r="K83" i="1"/>
  <c r="J83" i="1"/>
  <c r="I83" i="1"/>
  <c r="K82" i="1"/>
  <c r="J82" i="1"/>
  <c r="I82" i="1"/>
  <c r="K81" i="1"/>
  <c r="J81" i="1"/>
  <c r="I81" i="1"/>
  <c r="K80" i="1"/>
  <c r="J80" i="1"/>
  <c r="I80" i="1"/>
  <c r="K79" i="1"/>
  <c r="J79" i="1"/>
  <c r="I79" i="1"/>
  <c r="K78" i="1"/>
  <c r="J78" i="1"/>
  <c r="I78" i="1"/>
  <c r="K77" i="1"/>
  <c r="J77" i="1"/>
  <c r="I77" i="1"/>
  <c r="K76" i="1"/>
  <c r="J76" i="1"/>
  <c r="I76" i="1"/>
  <c r="K75" i="1"/>
  <c r="J75" i="1"/>
  <c r="I75" i="1"/>
  <c r="K74" i="1"/>
  <c r="J74" i="1"/>
  <c r="I74" i="1"/>
  <c r="K73" i="1"/>
  <c r="J73" i="1"/>
  <c r="I73" i="1"/>
  <c r="K72" i="1"/>
  <c r="J72" i="1"/>
  <c r="I72" i="1"/>
  <c r="K71" i="1"/>
  <c r="J71" i="1"/>
  <c r="I71" i="1"/>
  <c r="K70" i="1"/>
  <c r="J70" i="1"/>
  <c r="I70" i="1"/>
  <c r="K69" i="1"/>
  <c r="J69" i="1"/>
  <c r="I69" i="1"/>
  <c r="K68" i="1"/>
  <c r="J68" i="1"/>
  <c r="I68" i="1"/>
  <c r="K67" i="1"/>
  <c r="J67" i="1"/>
  <c r="I67" i="1"/>
  <c r="K66" i="1"/>
  <c r="J66" i="1"/>
  <c r="I66" i="1"/>
  <c r="K65" i="1"/>
  <c r="J65" i="1"/>
  <c r="I65" i="1"/>
  <c r="K63" i="1"/>
  <c r="K64" i="1"/>
  <c r="N64" i="1"/>
  <c r="J63" i="1"/>
  <c r="J64" i="1"/>
  <c r="M64" i="1"/>
  <c r="I63" i="1"/>
  <c r="I64" i="1"/>
  <c r="L64" i="1"/>
  <c r="N63" i="1"/>
  <c r="M63" i="1"/>
  <c r="L63" i="1"/>
  <c r="K62" i="1"/>
  <c r="J62" i="1"/>
  <c r="I62" i="1"/>
  <c r="K61" i="1"/>
  <c r="J61" i="1"/>
  <c r="I61" i="1"/>
  <c r="K60" i="1"/>
  <c r="J60" i="1"/>
  <c r="I60" i="1"/>
  <c r="K59" i="1"/>
  <c r="J59" i="1"/>
  <c r="I59" i="1"/>
  <c r="K58" i="1"/>
  <c r="J58" i="1"/>
  <c r="I58" i="1"/>
  <c r="K57" i="1"/>
  <c r="J57" i="1"/>
  <c r="I57" i="1"/>
  <c r="K56" i="1"/>
  <c r="J56" i="1"/>
  <c r="I56" i="1"/>
  <c r="K55" i="1"/>
  <c r="J55" i="1"/>
  <c r="I55" i="1"/>
  <c r="K54" i="1"/>
  <c r="J54" i="1"/>
  <c r="I54" i="1"/>
  <c r="K53" i="1"/>
  <c r="J53" i="1"/>
  <c r="I53" i="1"/>
  <c r="K52" i="1"/>
  <c r="J52" i="1"/>
  <c r="I52" i="1"/>
  <c r="K51" i="1"/>
  <c r="J51" i="1"/>
  <c r="I51" i="1"/>
  <c r="K50" i="1"/>
  <c r="J50" i="1"/>
  <c r="I50" i="1"/>
  <c r="K49" i="1"/>
  <c r="J49" i="1"/>
  <c r="I49" i="1"/>
  <c r="K48" i="1"/>
  <c r="J48" i="1"/>
  <c r="I48" i="1"/>
  <c r="K46" i="1"/>
  <c r="K47" i="1"/>
  <c r="N47" i="1"/>
  <c r="J46" i="1"/>
  <c r="J47" i="1"/>
  <c r="M47" i="1"/>
  <c r="I46" i="1"/>
  <c r="I47" i="1"/>
  <c r="L47" i="1"/>
  <c r="N46" i="1"/>
  <c r="M46" i="1"/>
  <c r="L46" i="1"/>
  <c r="K45" i="1"/>
  <c r="J45" i="1"/>
  <c r="I45" i="1"/>
  <c r="K43" i="1"/>
  <c r="K44" i="1"/>
  <c r="N44" i="1"/>
  <c r="J43" i="1"/>
  <c r="J44" i="1"/>
  <c r="M44" i="1"/>
  <c r="I43" i="1"/>
  <c r="I44" i="1"/>
  <c r="L44" i="1"/>
  <c r="N43" i="1"/>
  <c r="M43" i="1"/>
  <c r="L43" i="1"/>
  <c r="K42" i="1"/>
  <c r="J42" i="1"/>
  <c r="I42" i="1"/>
  <c r="K41" i="1"/>
  <c r="J41" i="1"/>
  <c r="I41" i="1"/>
  <c r="K39" i="1"/>
  <c r="K40" i="1"/>
  <c r="N40" i="1"/>
  <c r="J39" i="1"/>
  <c r="J40" i="1"/>
  <c r="M40" i="1"/>
  <c r="I39" i="1"/>
  <c r="I40" i="1"/>
  <c r="L40" i="1"/>
  <c r="N39" i="1"/>
  <c r="M39" i="1"/>
  <c r="L39" i="1"/>
  <c r="K38" i="1"/>
  <c r="J38" i="1"/>
  <c r="I38" i="1"/>
  <c r="K36" i="1"/>
  <c r="K37" i="1"/>
  <c r="N37" i="1"/>
  <c r="J36" i="1"/>
  <c r="J37" i="1"/>
  <c r="M37" i="1"/>
  <c r="I36" i="1"/>
  <c r="I37" i="1"/>
  <c r="L37" i="1"/>
  <c r="N36" i="1"/>
  <c r="M36" i="1"/>
  <c r="L36" i="1"/>
  <c r="K35" i="1"/>
  <c r="J35" i="1"/>
  <c r="I35" i="1"/>
  <c r="K33" i="1"/>
  <c r="K34" i="1"/>
  <c r="N34" i="1"/>
  <c r="J33" i="1"/>
  <c r="J34" i="1"/>
  <c r="M34" i="1"/>
  <c r="I33" i="1"/>
  <c r="I34" i="1"/>
  <c r="L34" i="1"/>
  <c r="N33" i="1"/>
  <c r="M33" i="1"/>
  <c r="L33" i="1"/>
  <c r="K32" i="1"/>
  <c r="J32" i="1"/>
  <c r="K31" i="1"/>
  <c r="N31" i="1"/>
  <c r="J31" i="1"/>
  <c r="K30" i="1"/>
  <c r="J30" i="1"/>
  <c r="I30" i="1"/>
  <c r="K29" i="1"/>
  <c r="J29" i="1"/>
  <c r="I29" i="1"/>
  <c r="K27" i="1"/>
  <c r="K28" i="1"/>
  <c r="N28" i="1"/>
  <c r="J27" i="1"/>
  <c r="J28" i="1"/>
  <c r="M28" i="1"/>
  <c r="I28" i="1"/>
  <c r="L28" i="1"/>
  <c r="N27" i="1"/>
  <c r="M27" i="1"/>
  <c r="L27" i="1"/>
  <c r="K26" i="1"/>
  <c r="J26" i="1"/>
  <c r="K25" i="1"/>
  <c r="N25" i="1"/>
  <c r="J25" i="1"/>
  <c r="M25" i="1"/>
  <c r="I25" i="1"/>
  <c r="L25" i="1"/>
  <c r="K24" i="1"/>
  <c r="J24" i="1"/>
  <c r="I24" i="1"/>
  <c r="K22" i="1"/>
  <c r="K23" i="1"/>
  <c r="N23" i="1"/>
  <c r="J22" i="1"/>
  <c r="J23" i="1"/>
  <c r="M23" i="1"/>
  <c r="I22" i="1"/>
  <c r="I23" i="1"/>
  <c r="L23" i="1"/>
  <c r="N22" i="1"/>
  <c r="M22" i="1"/>
  <c r="L22" i="1"/>
  <c r="K21" i="1"/>
  <c r="J21" i="1"/>
  <c r="I21" i="1"/>
  <c r="K20" i="1"/>
  <c r="J20" i="1"/>
  <c r="I20" i="1"/>
  <c r="K18" i="1"/>
  <c r="K19" i="1"/>
  <c r="N19" i="1"/>
  <c r="J18" i="1"/>
  <c r="J19" i="1"/>
  <c r="M19" i="1"/>
  <c r="I18" i="1"/>
  <c r="I19" i="1"/>
  <c r="L19" i="1"/>
  <c r="N18" i="1"/>
  <c r="M18" i="1"/>
  <c r="L18" i="1"/>
  <c r="K17" i="1"/>
  <c r="J17" i="1"/>
  <c r="I17" i="1"/>
</calcChain>
</file>

<file path=xl/sharedStrings.xml><?xml version="1.0" encoding="utf-8"?>
<sst xmlns="http://schemas.openxmlformats.org/spreadsheetml/2006/main" count="277" uniqueCount="59">
  <si>
    <t>name</t>
  </si>
  <si>
    <t>Cell_ID</t>
  </si>
  <si>
    <t>vol (µm3)</t>
  </si>
  <si>
    <t>pre/post</t>
  </si>
  <si>
    <t>AL-AST3?</t>
  </si>
  <si>
    <t>AL-lPN2</t>
  </si>
  <si>
    <t>AL-lPN2_Comm</t>
  </si>
  <si>
    <t>AL-lPN4</t>
  </si>
  <si>
    <t>AL-mlPN1</t>
  </si>
  <si>
    <t>AL-mlPN2</t>
  </si>
  <si>
    <t>AL-mlPN3</t>
  </si>
  <si>
    <t>AL-mPN1</t>
  </si>
  <si>
    <t>LN_commissure</t>
  </si>
  <si>
    <t>LN_LV Exit</t>
  </si>
  <si>
    <t>LN1</t>
  </si>
  <si>
    <t>LN2L</t>
  </si>
  <si>
    <t>LN2V</t>
  </si>
  <si>
    <t>LN3</t>
  </si>
  <si>
    <t>LN4</t>
  </si>
  <si>
    <t>LN6</t>
  </si>
  <si>
    <t>LNV</t>
  </si>
  <si>
    <t>Orphan</t>
  </si>
  <si>
    <t>Unknown</t>
  </si>
  <si>
    <t>T-bars</t>
  </si>
  <si>
    <t>Inventory of cells in VA1v</t>
  </si>
  <si>
    <t>Table 2</t>
  </si>
  <si>
    <t>Cell_ID - unique id given by NeuTu program</t>
  </si>
  <si>
    <t>T-bar/vol - # of T-bars per neurite vol (µm-3)</t>
  </si>
  <si>
    <t>pre</t>
  </si>
  <si>
    <t>post</t>
  </si>
  <si>
    <t>PSDs per     T-bar</t>
  </si>
  <si>
    <t>average per class</t>
  </si>
  <si>
    <t>PSDs per       T-bar</t>
  </si>
  <si>
    <t>T-bar/vol</t>
  </si>
  <si>
    <t>ORN CONTRA</t>
  </si>
  <si>
    <t>ORN IPSI</t>
  </si>
  <si>
    <t>AL-mlPN2 external</t>
  </si>
  <si>
    <t>AL-mPN1 external</t>
  </si>
  <si>
    <t>Pre - targets of pre-synapse</t>
  </si>
  <si>
    <t>Post – postsynaptic site</t>
  </si>
  <si>
    <t>PSDs per T-bar – Average number of targets of pre-synapse</t>
  </si>
  <si>
    <t>pre/post – ratio of targets of pre-synapses to postsynaptic site</t>
  </si>
  <si>
    <t>name - putative name based on Tanaka 2012</t>
  </si>
  <si>
    <t>soma</t>
  </si>
  <si>
    <t>V</t>
  </si>
  <si>
    <t>DL</t>
  </si>
  <si>
    <t>L</t>
  </si>
  <si>
    <t>Lt</t>
  </si>
  <si>
    <t>D</t>
  </si>
  <si>
    <t>Dt</t>
  </si>
  <si>
    <t>DLt</t>
  </si>
  <si>
    <t>Vt</t>
  </si>
  <si>
    <t>A</t>
  </si>
  <si>
    <t>At</t>
  </si>
  <si>
    <t>AD</t>
  </si>
  <si>
    <t>VLt</t>
  </si>
  <si>
    <t>soma - location of soma, or soma tract (t)</t>
  </si>
  <si>
    <t>vol – volume of neurite in glomerulus</t>
  </si>
  <si>
    <t>T-bars - number of presynaptic ribbons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</si>
</sst>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color rgb="FF000000"/>
      <name val="Arial"/>
    </font>
    <font>
      <sz val="16"/>
      <color theme="1"/>
      <name val="Arial"/>
    </font>
    <font>
      <sz val="8"/>
      <name val="Calibri"/>
      <family val="2"/>
      <scheme val="minor"/>
    </font>
    <font>
      <sz val="14"/>
      <color rgb="FF000000"/>
      <name val="Calibri"/>
      <family val="2"/>
      <scheme val="minor"/>
    </font>
    <font>
      <sz val="11"/>
      <color theme="0"/>
      <name val="Arial"/>
    </font>
  </fonts>
  <fills count="12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D0066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6633FF"/>
        <bgColor indexed="64"/>
      </patternFill>
    </fill>
    <fill>
      <patternFill patternType="solid">
        <fgColor rgb="FFCCCCFF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2" fontId="3" fillId="0" borderId="0" xfId="0" applyNumberFormat="1" applyFont="1"/>
    <xf numFmtId="0" fontId="3" fillId="0" borderId="19" xfId="0" applyFont="1" applyBorder="1"/>
    <xf numFmtId="2" fontId="3" fillId="0" borderId="19" xfId="0" applyNumberFormat="1" applyFont="1" applyBorder="1"/>
    <xf numFmtId="2" fontId="3" fillId="0" borderId="20" xfId="0" applyNumberFormat="1" applyFont="1" applyBorder="1"/>
    <xf numFmtId="2" fontId="3" fillId="0" borderId="21" xfId="0" applyNumberFormat="1" applyFont="1" applyBorder="1"/>
    <xf numFmtId="2" fontId="3" fillId="0" borderId="22" xfId="0" applyNumberFormat="1" applyFont="1" applyBorder="1"/>
    <xf numFmtId="0" fontId="3" fillId="0" borderId="10" xfId="0" applyFont="1" applyBorder="1"/>
    <xf numFmtId="2" fontId="3" fillId="0" borderId="10" xfId="0" applyNumberFormat="1" applyFont="1" applyBorder="1"/>
    <xf numFmtId="2" fontId="3" fillId="0" borderId="11" xfId="0" applyNumberFormat="1" applyFont="1" applyBorder="1"/>
    <xf numFmtId="2" fontId="4" fillId="0" borderId="12" xfId="0" applyNumberFormat="1" applyFont="1" applyBorder="1"/>
    <xf numFmtId="2" fontId="4" fillId="0" borderId="13" xfId="0" applyNumberFormat="1" applyFont="1" applyBorder="1"/>
    <xf numFmtId="0" fontId="3" fillId="0" borderId="0" xfId="0" applyFont="1" applyBorder="1"/>
    <xf numFmtId="2" fontId="3" fillId="0" borderId="0" xfId="0" applyNumberFormat="1" applyFont="1" applyBorder="1"/>
    <xf numFmtId="2" fontId="3" fillId="0" borderId="15" xfId="0" applyNumberFormat="1" applyFont="1" applyBorder="1"/>
    <xf numFmtId="2" fontId="5" fillId="0" borderId="16" xfId="0" applyNumberFormat="1" applyFont="1" applyBorder="1"/>
    <xf numFmtId="2" fontId="5" fillId="0" borderId="17" xfId="0" applyNumberFormat="1" applyFont="1" applyBorder="1"/>
    <xf numFmtId="0" fontId="3" fillId="0" borderId="5" xfId="0" applyFont="1" applyBorder="1"/>
    <xf numFmtId="2" fontId="3" fillId="0" borderId="5" xfId="0" applyNumberFormat="1" applyFont="1" applyBorder="1"/>
    <xf numFmtId="2" fontId="3" fillId="0" borderId="6" xfId="0" applyNumberFormat="1" applyFont="1" applyBorder="1"/>
    <xf numFmtId="2" fontId="3" fillId="0" borderId="23" xfId="0" applyNumberFormat="1" applyFont="1" applyBorder="1"/>
    <xf numFmtId="2" fontId="3" fillId="0" borderId="12" xfId="0" applyNumberFormat="1" applyFont="1" applyBorder="1"/>
    <xf numFmtId="2" fontId="3" fillId="0" borderId="13" xfId="0" applyNumberFormat="1" applyFont="1" applyBorder="1"/>
    <xf numFmtId="2" fontId="3" fillId="0" borderId="0" xfId="0" applyNumberFormat="1" applyFont="1" applyFill="1" applyBorder="1"/>
    <xf numFmtId="2" fontId="3" fillId="0" borderId="16" xfId="0" applyNumberFormat="1" applyFont="1" applyBorder="1"/>
    <xf numFmtId="2" fontId="3" fillId="0" borderId="7" xfId="0" applyNumberFormat="1" applyFont="1" applyBorder="1"/>
    <xf numFmtId="2" fontId="3" fillId="0" borderId="8" xfId="0" applyNumberFormat="1" applyFont="1" applyBorder="1"/>
    <xf numFmtId="2" fontId="4" fillId="0" borderId="24" xfId="0" applyNumberFormat="1" applyFont="1" applyBorder="1"/>
    <xf numFmtId="2" fontId="4" fillId="0" borderId="29" xfId="0" applyNumberFormat="1" applyFont="1" applyBorder="1" applyAlignment="1">
      <alignment wrapText="1"/>
    </xf>
    <xf numFmtId="2" fontId="4" fillId="0" borderId="30" xfId="0" applyNumberFormat="1" applyFont="1" applyBorder="1"/>
    <xf numFmtId="2" fontId="4" fillId="0" borderId="31" xfId="0" applyNumberFormat="1" applyFont="1" applyBorder="1"/>
    <xf numFmtId="0" fontId="3" fillId="0" borderId="26" xfId="0" applyFont="1" applyBorder="1" applyAlignment="1">
      <alignment vertical="center"/>
    </xf>
    <xf numFmtId="0" fontId="3" fillId="0" borderId="27" xfId="0" applyFont="1" applyBorder="1"/>
    <xf numFmtId="0" fontId="3" fillId="0" borderId="28" xfId="0" applyFont="1" applyBorder="1"/>
    <xf numFmtId="0" fontId="4" fillId="0" borderId="29" xfId="0" applyFont="1" applyBorder="1"/>
    <xf numFmtId="0" fontId="4" fillId="0" borderId="30" xfId="0" applyFont="1" applyBorder="1"/>
    <xf numFmtId="0" fontId="4" fillId="0" borderId="30" xfId="0" applyFont="1" applyBorder="1" applyAlignment="1">
      <alignment wrapText="1"/>
    </xf>
    <xf numFmtId="2" fontId="4" fillId="0" borderId="30" xfId="0" applyNumberFormat="1" applyFont="1" applyBorder="1" applyAlignment="1">
      <alignment wrapText="1"/>
    </xf>
    <xf numFmtId="0" fontId="3" fillId="0" borderId="33" xfId="0" applyFont="1" applyBorder="1"/>
    <xf numFmtId="2" fontId="3" fillId="0" borderId="33" xfId="0" applyNumberFormat="1" applyFont="1" applyBorder="1"/>
    <xf numFmtId="2" fontId="3" fillId="0" borderId="34" xfId="0" applyNumberFormat="1" applyFont="1" applyBorder="1"/>
    <xf numFmtId="0" fontId="6" fillId="0" borderId="0" xfId="0" applyFont="1" applyBorder="1"/>
    <xf numFmtId="0" fontId="7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33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2" borderId="18" xfId="0" applyFont="1" applyFill="1" applyBorder="1"/>
    <xf numFmtId="0" fontId="10" fillId="2" borderId="14" xfId="0" applyFont="1" applyFill="1" applyBorder="1"/>
    <xf numFmtId="0" fontId="10" fillId="2" borderId="32" xfId="0" applyFont="1" applyFill="1" applyBorder="1"/>
    <xf numFmtId="0" fontId="3" fillId="3" borderId="9" xfId="0" applyFont="1" applyFill="1" applyBorder="1"/>
    <xf numFmtId="0" fontId="3" fillId="3" borderId="14" xfId="0" applyFont="1" applyFill="1" applyBorder="1"/>
    <xf numFmtId="0" fontId="3" fillId="4" borderId="9" xfId="0" applyFont="1" applyFill="1" applyBorder="1"/>
    <xf numFmtId="0" fontId="3" fillId="4" borderId="14" xfId="0" applyFont="1" applyFill="1" applyBorder="1"/>
    <xf numFmtId="0" fontId="3" fillId="4" borderId="25" xfId="0" applyFont="1" applyFill="1" applyBorder="1"/>
    <xf numFmtId="0" fontId="3" fillId="5" borderId="4" xfId="0" applyFont="1" applyFill="1" applyBorder="1"/>
    <xf numFmtId="0" fontId="3" fillId="5" borderId="9" xfId="0" applyFont="1" applyFill="1" applyBorder="1"/>
    <xf numFmtId="0" fontId="3" fillId="5" borderId="18" xfId="0" applyFont="1" applyFill="1" applyBorder="1"/>
    <xf numFmtId="0" fontId="3" fillId="5" borderId="14" xfId="0" applyFont="1" applyFill="1" applyBorder="1"/>
    <xf numFmtId="0" fontId="3" fillId="6" borderId="4" xfId="0" applyFont="1" applyFill="1" applyBorder="1"/>
    <xf numFmtId="0" fontId="3" fillId="7" borderId="9" xfId="0" applyFont="1" applyFill="1" applyBorder="1"/>
    <xf numFmtId="0" fontId="3" fillId="7" borderId="14" xfId="0" applyFont="1" applyFill="1" applyBorder="1"/>
    <xf numFmtId="0" fontId="3" fillId="7" borderId="18" xfId="0" applyFont="1" applyFill="1" applyBorder="1"/>
    <xf numFmtId="0" fontId="3" fillId="8" borderId="9" xfId="0" applyFont="1" applyFill="1" applyBorder="1"/>
    <xf numFmtId="0" fontId="3" fillId="8" borderId="14" xfId="0" applyFont="1" applyFill="1" applyBorder="1"/>
    <xf numFmtId="0" fontId="3" fillId="8" borderId="18" xfId="0" applyFont="1" applyFill="1" applyBorder="1"/>
    <xf numFmtId="0" fontId="3" fillId="9" borderId="9" xfId="0" applyFont="1" applyFill="1" applyBorder="1"/>
    <xf numFmtId="0" fontId="3" fillId="9" borderId="14" xfId="0" applyFont="1" applyFill="1" applyBorder="1"/>
    <xf numFmtId="0" fontId="3" fillId="9" borderId="18" xfId="0" applyFont="1" applyFill="1" applyBorder="1"/>
    <xf numFmtId="0" fontId="3" fillId="10" borderId="9" xfId="0" applyFont="1" applyFill="1" applyBorder="1"/>
    <xf numFmtId="0" fontId="3" fillId="10" borderId="18" xfId="0" applyFont="1" applyFill="1" applyBorder="1"/>
    <xf numFmtId="0" fontId="3" fillId="10" borderId="14" xfId="0" applyFont="1" applyFill="1" applyBorder="1"/>
    <xf numFmtId="0" fontId="3" fillId="11" borderId="9" xfId="0" applyFont="1" applyFill="1" applyBorder="1"/>
    <xf numFmtId="0" fontId="3" fillId="11" borderId="14" xfId="0" applyFont="1" applyFill="1" applyBorder="1"/>
    <xf numFmtId="0" fontId="3" fillId="11" borderId="18" xfId="0" applyFont="1" applyFill="1" applyBorder="1"/>
    <xf numFmtId="0" fontId="3" fillId="11" borderId="4" xfId="0" applyFont="1" applyFill="1" applyBorder="1"/>
    <xf numFmtId="0" fontId="9" fillId="0" borderId="0" xfId="0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colors>
    <mruColors>
      <color rgb="FF6633FF"/>
      <color rgb="FFCCCCFF"/>
      <color rgb="FF0000CC"/>
      <color rgb="FFFF0066"/>
      <color rgb="FFFF6600"/>
      <color rgb="FFFF9999"/>
      <color rgb="FF000000"/>
      <color rgb="FF66FF66"/>
      <color rgb="FF00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469900</xdr:colOff>
      <xdr:row>3</xdr:row>
      <xdr:rowOff>25400</xdr:rowOff>
    </xdr:from>
    <xdr:to>
      <xdr:col>9</xdr:col>
      <xdr:colOff>292101</xdr:colOff>
      <xdr:row>11</xdr:row>
      <xdr:rowOff>112776</xdr:rowOff>
    </xdr:to>
    <xdr:pic>
      <xdr:nvPicPr>
        <xdr:cNvPr id="7" name="Picture 6" descr="Table 1 v2gif copy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9100" y="749300"/>
          <a:ext cx="914400" cy="14081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AD208"/>
  <sheetViews>
    <sheetView tabSelected="1" zoomScale="75" zoomScaleNormal="75" zoomScalePageLayoutView="75" workbookViewId="0">
      <selection activeCell="U48" sqref="U48"/>
    </sheetView>
  </sheetViews>
  <sheetFormatPr baseColWidth="10" defaultColWidth="11.42578125" defaultRowHeight="13" x14ac:dyDescent="0"/>
  <cols>
    <col min="1" max="1" width="11.42578125" style="3"/>
    <col min="2" max="2" width="13.85546875" style="3" customWidth="1"/>
    <col min="3" max="3" width="10" style="3" bestFit="1" customWidth="1"/>
    <col min="4" max="4" width="4.85546875" style="3" customWidth="1"/>
    <col min="5" max="5" width="8" style="3" bestFit="1" customWidth="1"/>
    <col min="6" max="6" width="5.7109375" style="3" bestFit="1" customWidth="1"/>
    <col min="7" max="7" width="7.5703125" style="3" customWidth="1"/>
    <col min="8" max="9" width="6.140625" style="3" customWidth="1"/>
    <col min="10" max="10" width="7.5703125" style="3" customWidth="1"/>
    <col min="11" max="11" width="11.42578125" style="3" customWidth="1"/>
    <col min="12" max="12" width="5.42578125" style="3" customWidth="1"/>
    <col min="13" max="13" width="7.140625" style="3" customWidth="1"/>
    <col min="14" max="16384" width="11.42578125" style="3"/>
  </cols>
  <sheetData>
    <row r="1" spans="2:30">
      <c r="E1" s="4"/>
    </row>
    <row r="2" spans="2:30" ht="18">
      <c r="E2" s="4"/>
      <c r="G2" s="45" t="s">
        <v>25</v>
      </c>
    </row>
    <row r="3" spans="2:30">
      <c r="E3" s="4"/>
      <c r="G3" s="2" t="s">
        <v>24</v>
      </c>
    </row>
    <row r="4" spans="2:30">
      <c r="B4" s="3" t="s">
        <v>42</v>
      </c>
      <c r="E4" s="4"/>
    </row>
    <row r="5" spans="2:30">
      <c r="B5" s="3" t="s">
        <v>26</v>
      </c>
      <c r="E5" s="4"/>
    </row>
    <row r="6" spans="2:30">
      <c r="B6" s="3" t="s">
        <v>56</v>
      </c>
      <c r="E6" s="4"/>
    </row>
    <row r="7" spans="2:30">
      <c r="B7" s="1" t="s">
        <v>57</v>
      </c>
      <c r="E7" s="4"/>
    </row>
    <row r="8" spans="2:30">
      <c r="B8" s="1" t="s">
        <v>58</v>
      </c>
      <c r="E8" s="4"/>
    </row>
    <row r="9" spans="2:30">
      <c r="B9" s="1" t="s">
        <v>38</v>
      </c>
      <c r="E9" s="4"/>
    </row>
    <row r="10" spans="2:30">
      <c r="B10" s="1" t="s">
        <v>39</v>
      </c>
      <c r="E10" s="4"/>
    </row>
    <row r="11" spans="2:30">
      <c r="B11" s="1" t="s">
        <v>40</v>
      </c>
      <c r="E11" s="4"/>
    </row>
    <row r="12" spans="2:30">
      <c r="B12" s="1" t="s">
        <v>41</v>
      </c>
      <c r="E12" s="4"/>
    </row>
    <row r="13" spans="2:30">
      <c r="B13" s="1" t="s">
        <v>27</v>
      </c>
      <c r="E13" s="4"/>
    </row>
    <row r="14" spans="2:30" ht="14" thickBot="1">
      <c r="B14" s="1"/>
    </row>
    <row r="15" spans="2:30" ht="18">
      <c r="B15" s="34"/>
      <c r="C15" s="35"/>
      <c r="D15" s="35"/>
      <c r="E15" s="35"/>
      <c r="F15" s="35"/>
      <c r="G15" s="35"/>
      <c r="H15" s="35"/>
      <c r="I15" s="35"/>
      <c r="J15" s="35"/>
      <c r="K15" s="36"/>
      <c r="L15" s="54" t="s">
        <v>31</v>
      </c>
      <c r="M15" s="55"/>
      <c r="N15" s="56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</row>
    <row r="16" spans="2:30" ht="42" thickBot="1">
      <c r="B16" s="37" t="s">
        <v>0</v>
      </c>
      <c r="C16" s="38" t="s">
        <v>1</v>
      </c>
      <c r="D16" s="46" t="s">
        <v>43</v>
      </c>
      <c r="E16" s="32" t="s">
        <v>2</v>
      </c>
      <c r="F16" s="38" t="s">
        <v>23</v>
      </c>
      <c r="G16" s="39" t="s">
        <v>28</v>
      </c>
      <c r="H16" s="38" t="s">
        <v>29</v>
      </c>
      <c r="I16" s="40" t="s">
        <v>30</v>
      </c>
      <c r="J16" s="32" t="s">
        <v>3</v>
      </c>
      <c r="K16" s="33" t="s">
        <v>33</v>
      </c>
      <c r="L16" s="31" t="s">
        <v>32</v>
      </c>
      <c r="M16" s="32" t="s">
        <v>3</v>
      </c>
      <c r="N16" s="33" t="s">
        <v>33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</row>
    <row r="17" spans="2:30" ht="18">
      <c r="B17" s="57" t="s">
        <v>4</v>
      </c>
      <c r="C17" s="5">
        <v>753633</v>
      </c>
      <c r="D17" s="47"/>
      <c r="E17" s="6">
        <v>9.0427847680000006</v>
      </c>
      <c r="F17" s="5">
        <v>9</v>
      </c>
      <c r="G17" s="5">
        <v>34</v>
      </c>
      <c r="H17" s="5">
        <v>71</v>
      </c>
      <c r="I17" s="6">
        <f t="shared" ref="I17:I25" si="0">G17/F17</f>
        <v>3.7777777777777777</v>
      </c>
      <c r="J17" s="6">
        <f>G17/H17</f>
        <v>0.47887323943661969</v>
      </c>
      <c r="K17" s="7">
        <f t="shared" ref="K17:K47" si="1">F17/E17</f>
        <v>0.99526862917810399</v>
      </c>
      <c r="L17" s="8"/>
      <c r="M17" s="6"/>
      <c r="N17" s="9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</row>
    <row r="18" spans="2:30" ht="18">
      <c r="B18" s="82" t="s">
        <v>5</v>
      </c>
      <c r="C18" s="10">
        <v>932210</v>
      </c>
      <c r="D18" s="48"/>
      <c r="E18" s="11">
        <v>39.081006080000002</v>
      </c>
      <c r="F18" s="10">
        <v>168</v>
      </c>
      <c r="G18" s="10">
        <v>604</v>
      </c>
      <c r="H18" s="10">
        <v>31</v>
      </c>
      <c r="I18" s="11">
        <f t="shared" si="0"/>
        <v>3.5952380952380953</v>
      </c>
      <c r="J18" s="11">
        <f t="shared" ref="J18:J81" si="2">G18/H18</f>
        <v>19.483870967741936</v>
      </c>
      <c r="K18" s="12">
        <f t="shared" si="1"/>
        <v>4.2987634365425222</v>
      </c>
      <c r="L18" s="13">
        <f>AVERAGE(I18:I20)</f>
        <v>3.8515658515658515</v>
      </c>
      <c r="M18" s="13">
        <f>AVERAGE(J18:J20)</f>
        <v>6.7492276272386453</v>
      </c>
      <c r="N18" s="14">
        <f>AVERAGE(K18:K20)</f>
        <v>2.2421517534550399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</row>
    <row r="19" spans="2:30" ht="18">
      <c r="B19" s="83" t="s">
        <v>5</v>
      </c>
      <c r="C19" s="15">
        <v>136973</v>
      </c>
      <c r="D19" s="49"/>
      <c r="E19" s="16">
        <v>32.503471615999999</v>
      </c>
      <c r="F19" s="15">
        <v>74</v>
      </c>
      <c r="G19" s="15">
        <v>293</v>
      </c>
      <c r="H19" s="15">
        <v>393</v>
      </c>
      <c r="I19" s="16">
        <f t="shared" si="0"/>
        <v>3.9594594594594597</v>
      </c>
      <c r="J19" s="16">
        <f t="shared" si="2"/>
        <v>0.74554707379134855</v>
      </c>
      <c r="K19" s="17">
        <f t="shared" si="1"/>
        <v>2.276679884359587</v>
      </c>
      <c r="L19" s="18">
        <f>STDEV(I18:I20)</f>
        <v>0.22290989851248424</v>
      </c>
      <c r="M19" s="18">
        <f t="shared" ref="M19:N19" si="3">STDEV(J18:J20)</f>
        <v>11.034518141686085</v>
      </c>
      <c r="N19" s="19">
        <f t="shared" si="3"/>
        <v>2.074091310489766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</row>
    <row r="20" spans="2:30" ht="18">
      <c r="B20" s="84" t="s">
        <v>5</v>
      </c>
      <c r="C20" s="5">
        <v>161395</v>
      </c>
      <c r="D20" s="50"/>
      <c r="E20" s="6">
        <v>6.62199296</v>
      </c>
      <c r="F20" s="5">
        <v>1</v>
      </c>
      <c r="G20" s="5">
        <v>4</v>
      </c>
      <c r="H20" s="5">
        <v>219</v>
      </c>
      <c r="I20" s="6">
        <f t="shared" si="0"/>
        <v>4</v>
      </c>
      <c r="J20" s="6">
        <f t="shared" si="2"/>
        <v>1.8264840182648401E-2</v>
      </c>
      <c r="K20" s="7">
        <f t="shared" si="1"/>
        <v>0.15101193946301025</v>
      </c>
      <c r="L20" s="8"/>
      <c r="M20" s="6"/>
      <c r="N20" s="9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</row>
    <row r="21" spans="2:30" ht="18">
      <c r="B21" s="85" t="s">
        <v>6</v>
      </c>
      <c r="C21" s="20">
        <v>208062</v>
      </c>
      <c r="D21" s="47"/>
      <c r="E21" s="21">
        <v>21.70246912</v>
      </c>
      <c r="F21" s="20">
        <v>21</v>
      </c>
      <c r="G21" s="20">
        <v>69</v>
      </c>
      <c r="H21" s="20">
        <v>446</v>
      </c>
      <c r="I21" s="21">
        <f t="shared" si="0"/>
        <v>3.2857142857142856</v>
      </c>
      <c r="J21" s="21">
        <f t="shared" si="2"/>
        <v>0.1547085201793722</v>
      </c>
      <c r="K21" s="22">
        <f t="shared" si="1"/>
        <v>0.96763183414219733</v>
      </c>
      <c r="L21" s="16"/>
      <c r="M21" s="16"/>
      <c r="N21" s="23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</row>
    <row r="22" spans="2:30" ht="18">
      <c r="B22" s="82" t="s">
        <v>7</v>
      </c>
      <c r="C22" s="10">
        <v>965256</v>
      </c>
      <c r="D22" s="48"/>
      <c r="E22" s="11">
        <v>99.463844863999995</v>
      </c>
      <c r="F22" s="10">
        <v>100</v>
      </c>
      <c r="G22" s="10">
        <v>387</v>
      </c>
      <c r="H22" s="10">
        <v>1311</v>
      </c>
      <c r="I22" s="11">
        <f t="shared" si="0"/>
        <v>3.87</v>
      </c>
      <c r="J22" s="11">
        <f t="shared" si="2"/>
        <v>0.29519450800915331</v>
      </c>
      <c r="K22" s="12">
        <f t="shared" si="1"/>
        <v>1.0053904525481909</v>
      </c>
      <c r="L22" s="13">
        <f>AVERAGE(I22:I24)</f>
        <v>3.2369696969696968</v>
      </c>
      <c r="M22" s="13">
        <f>AVERAGE(J22:J24)</f>
        <v>0.11321659541355374</v>
      </c>
      <c r="N22" s="14">
        <f>AVERAGE(K22:K24)</f>
        <v>0.44395731461848648</v>
      </c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</row>
    <row r="23" spans="2:30" ht="18">
      <c r="B23" s="83" t="s">
        <v>7</v>
      </c>
      <c r="C23" s="15">
        <v>703</v>
      </c>
      <c r="D23" s="49" t="s">
        <v>46</v>
      </c>
      <c r="E23" s="16">
        <v>47.277940223999998</v>
      </c>
      <c r="F23" s="15">
        <v>11</v>
      </c>
      <c r="G23" s="15">
        <v>34</v>
      </c>
      <c r="H23" s="15">
        <v>934</v>
      </c>
      <c r="I23" s="16">
        <f t="shared" si="0"/>
        <v>3.0909090909090908</v>
      </c>
      <c r="J23" s="16">
        <f t="shared" si="2"/>
        <v>3.6402569593147749E-2</v>
      </c>
      <c r="K23" s="17">
        <f t="shared" si="1"/>
        <v>0.23266665061723651</v>
      </c>
      <c r="L23" s="18">
        <f>STDEV(I22:I24)</f>
        <v>0.57410824369808089</v>
      </c>
      <c r="M23" s="18">
        <f t="shared" ref="M23:N23" si="4">STDEV(J22:J24)</f>
        <v>0.15823368528391071</v>
      </c>
      <c r="N23" s="19">
        <f t="shared" si="4"/>
        <v>0.49114695616913989</v>
      </c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</row>
    <row r="24" spans="2:30" ht="18">
      <c r="B24" s="84" t="s">
        <v>7</v>
      </c>
      <c r="C24" s="5">
        <v>933007</v>
      </c>
      <c r="D24" s="50"/>
      <c r="E24" s="6">
        <v>42.637177344000001</v>
      </c>
      <c r="F24" s="5">
        <v>4</v>
      </c>
      <c r="G24" s="5">
        <v>11</v>
      </c>
      <c r="H24" s="5">
        <v>1366</v>
      </c>
      <c r="I24" s="6">
        <f t="shared" si="0"/>
        <v>2.75</v>
      </c>
      <c r="J24" s="6">
        <f t="shared" si="2"/>
        <v>8.0527086383601759E-3</v>
      </c>
      <c r="K24" s="7">
        <f t="shared" si="1"/>
        <v>9.3814840690031959E-2</v>
      </c>
      <c r="L24" s="8"/>
      <c r="M24" s="6"/>
      <c r="N24" s="9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</row>
    <row r="25" spans="2:30" ht="18">
      <c r="B25" s="79" t="s">
        <v>8</v>
      </c>
      <c r="C25" s="10">
        <v>500319</v>
      </c>
      <c r="D25" s="48" t="s">
        <v>55</v>
      </c>
      <c r="E25" s="11">
        <v>126.616351744</v>
      </c>
      <c r="F25" s="10">
        <v>63</v>
      </c>
      <c r="G25" s="10">
        <v>199</v>
      </c>
      <c r="H25" s="10">
        <v>2034</v>
      </c>
      <c r="I25" s="11">
        <f t="shared" si="0"/>
        <v>3.1587301587301586</v>
      </c>
      <c r="J25" s="11">
        <f t="shared" si="2"/>
        <v>9.7836774827925271E-2</v>
      </c>
      <c r="K25" s="12">
        <f t="shared" si="1"/>
        <v>0.49756606577463952</v>
      </c>
      <c r="L25" s="24">
        <f>AVERAGE(I25:I26)</f>
        <v>3.1587301587301586</v>
      </c>
      <c r="M25" s="24">
        <f>AVERAGE(J25:J26)</f>
        <v>4.8918387413962636E-2</v>
      </c>
      <c r="N25" s="25">
        <f>AVERAGE(K25:K26)</f>
        <v>0.24878303288731976</v>
      </c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2:30" ht="18">
      <c r="B26" s="81" t="s">
        <v>8</v>
      </c>
      <c r="C26" s="15">
        <v>302</v>
      </c>
      <c r="D26" s="49" t="s">
        <v>55</v>
      </c>
      <c r="E26" s="16">
        <v>105.01529600000001</v>
      </c>
      <c r="F26" s="15">
        <v>0</v>
      </c>
      <c r="G26" s="15">
        <v>0</v>
      </c>
      <c r="H26" s="15">
        <v>1854</v>
      </c>
      <c r="I26" s="26"/>
      <c r="J26" s="26">
        <f t="shared" si="2"/>
        <v>0</v>
      </c>
      <c r="K26" s="17">
        <f t="shared" si="1"/>
        <v>0</v>
      </c>
      <c r="L26" s="8"/>
      <c r="M26" s="6"/>
      <c r="N26" s="9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</row>
    <row r="27" spans="2:30" ht="18">
      <c r="B27" s="79" t="s">
        <v>9</v>
      </c>
      <c r="C27" s="10">
        <v>521152</v>
      </c>
      <c r="D27" s="48" t="s">
        <v>44</v>
      </c>
      <c r="E27" s="11">
        <v>39.552100864000003</v>
      </c>
      <c r="F27" s="10">
        <v>0</v>
      </c>
      <c r="G27" s="10">
        <v>0</v>
      </c>
      <c r="H27" s="10">
        <v>1044</v>
      </c>
      <c r="I27" s="11"/>
      <c r="J27" s="11">
        <f t="shared" si="2"/>
        <v>0</v>
      </c>
      <c r="K27" s="12">
        <f t="shared" si="1"/>
        <v>0</v>
      </c>
      <c r="L27" s="13">
        <f>AVERAGE(I27:I29)</f>
        <v>2.5942028985507246</v>
      </c>
      <c r="M27" s="13">
        <f>AVERAGE(J27:J29)</f>
        <v>6.4832443078392171E-2</v>
      </c>
      <c r="N27" s="14">
        <f>AVERAGE(K27:K29)</f>
        <v>0.52287200843604342</v>
      </c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</row>
    <row r="28" spans="2:30" ht="18">
      <c r="B28" s="81" t="s">
        <v>9</v>
      </c>
      <c r="C28" s="15">
        <v>414</v>
      </c>
      <c r="D28" s="49" t="s">
        <v>51</v>
      </c>
      <c r="E28" s="16">
        <v>37.481210879999999</v>
      </c>
      <c r="F28" s="15">
        <v>3</v>
      </c>
      <c r="G28" s="15">
        <v>8</v>
      </c>
      <c r="H28" s="15">
        <v>1081</v>
      </c>
      <c r="I28" s="16">
        <f>G28/F28</f>
        <v>2.6666666666666665</v>
      </c>
      <c r="J28" s="16">
        <f t="shared" si="2"/>
        <v>7.4005550416281225E-3</v>
      </c>
      <c r="K28" s="17">
        <f t="shared" si="1"/>
        <v>8.004010354961083E-2</v>
      </c>
      <c r="L28" s="18">
        <f>STDEV(I27:I29)</f>
        <v>0.10247924365022411</v>
      </c>
      <c r="M28" s="18">
        <f t="shared" ref="M28:N28" si="5">STDEV(J27:J29)</f>
        <v>0.10594865289850768</v>
      </c>
      <c r="N28" s="19">
        <f t="shared" si="5"/>
        <v>0.83728110016816715</v>
      </c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</row>
    <row r="29" spans="2:30" ht="18">
      <c r="B29" s="80" t="s">
        <v>9</v>
      </c>
      <c r="C29" s="5">
        <v>968577</v>
      </c>
      <c r="D29" s="50" t="s">
        <v>51</v>
      </c>
      <c r="E29" s="6">
        <v>15.451009023999999</v>
      </c>
      <c r="F29" s="5">
        <v>23</v>
      </c>
      <c r="G29" s="5">
        <v>58</v>
      </c>
      <c r="H29" s="5">
        <v>310</v>
      </c>
      <c r="I29" s="6">
        <f>G29/F29</f>
        <v>2.5217391304347827</v>
      </c>
      <c r="J29" s="6">
        <f t="shared" si="2"/>
        <v>0.18709677419354839</v>
      </c>
      <c r="K29" s="7">
        <f t="shared" si="1"/>
        <v>1.4885759217585195</v>
      </c>
      <c r="L29" s="27"/>
      <c r="M29" s="16"/>
      <c r="N29" s="23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</row>
    <row r="30" spans="2:30" ht="18">
      <c r="B30" s="80" t="s">
        <v>36</v>
      </c>
      <c r="C30" s="5">
        <v>47835122</v>
      </c>
      <c r="D30" s="50" t="s">
        <v>44</v>
      </c>
      <c r="E30" s="6">
        <v>24.563889152000002</v>
      </c>
      <c r="F30" s="5">
        <v>79</v>
      </c>
      <c r="G30" s="5">
        <v>245</v>
      </c>
      <c r="H30" s="5">
        <v>216</v>
      </c>
      <c r="I30" s="6">
        <f>G30/F30</f>
        <v>3.1012658227848102</v>
      </c>
      <c r="J30" s="6">
        <f t="shared" si="2"/>
        <v>1.1342592592592593</v>
      </c>
      <c r="K30" s="7">
        <f t="shared" si="1"/>
        <v>3.2161030979724883</v>
      </c>
      <c r="L30" s="28"/>
      <c r="M30" s="21"/>
      <c r="N30" s="29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</row>
    <row r="31" spans="2:30" ht="18">
      <c r="B31" s="79" t="s">
        <v>10</v>
      </c>
      <c r="C31" s="10">
        <v>1129076</v>
      </c>
      <c r="D31" s="48" t="s">
        <v>51</v>
      </c>
      <c r="E31" s="11">
        <v>3.0717358080000001</v>
      </c>
      <c r="F31" s="10">
        <v>0</v>
      </c>
      <c r="G31" s="10">
        <v>0</v>
      </c>
      <c r="H31" s="10">
        <v>66</v>
      </c>
      <c r="I31" s="11"/>
      <c r="J31" s="11">
        <f t="shared" si="2"/>
        <v>0</v>
      </c>
      <c r="K31" s="12">
        <f t="shared" si="1"/>
        <v>0</v>
      </c>
      <c r="L31" s="24"/>
      <c r="M31" s="11"/>
      <c r="N31" s="25">
        <f>AVERAGE(K31:K32)</f>
        <v>0</v>
      </c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</row>
    <row r="32" spans="2:30" ht="18">
      <c r="B32" s="80" t="s">
        <v>10</v>
      </c>
      <c r="C32" s="5">
        <v>9645816</v>
      </c>
      <c r="D32" s="50" t="s">
        <v>51</v>
      </c>
      <c r="E32" s="6">
        <v>2.9545702399999998</v>
      </c>
      <c r="F32" s="5">
        <v>0</v>
      </c>
      <c r="G32" s="5">
        <v>0</v>
      </c>
      <c r="H32" s="5">
        <v>58</v>
      </c>
      <c r="I32" s="6"/>
      <c r="J32" s="6">
        <f t="shared" si="2"/>
        <v>0</v>
      </c>
      <c r="K32" s="7">
        <f t="shared" si="1"/>
        <v>0</v>
      </c>
      <c r="L32" s="8"/>
      <c r="M32" s="6"/>
      <c r="N32" s="9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33" spans="2:30" ht="18">
      <c r="B33" s="76" t="s">
        <v>11</v>
      </c>
      <c r="C33" s="10">
        <v>622</v>
      </c>
      <c r="D33" s="48" t="s">
        <v>52</v>
      </c>
      <c r="E33" s="11">
        <v>178.78322124799999</v>
      </c>
      <c r="F33" s="10">
        <v>242</v>
      </c>
      <c r="G33" s="10">
        <v>861</v>
      </c>
      <c r="H33" s="10">
        <v>2224</v>
      </c>
      <c r="I33" s="11">
        <f t="shared" ref="I33:I63" si="6">G33/F33</f>
        <v>3.5578512396694215</v>
      </c>
      <c r="J33" s="11">
        <f t="shared" si="2"/>
        <v>0.38714028776978415</v>
      </c>
      <c r="K33" s="12">
        <f t="shared" si="1"/>
        <v>1.3535945840482904</v>
      </c>
      <c r="L33" s="13">
        <f>AVERAGE(I33:I35)</f>
        <v>3.5398837643611567</v>
      </c>
      <c r="M33" s="13">
        <f>AVERAGE(J33:J35)</f>
        <v>0.39892238758953941</v>
      </c>
      <c r="N33" s="14">
        <f>AVERAGE(K33:K35)</f>
        <v>1.4492680071422359</v>
      </c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</row>
    <row r="34" spans="2:30" ht="18">
      <c r="B34" s="77" t="s">
        <v>11</v>
      </c>
      <c r="C34" s="15">
        <v>205788</v>
      </c>
      <c r="D34" s="49" t="s">
        <v>53</v>
      </c>
      <c r="E34" s="16">
        <v>162.77693952000001</v>
      </c>
      <c r="F34" s="15">
        <v>239</v>
      </c>
      <c r="G34" s="15">
        <v>865</v>
      </c>
      <c r="H34" s="15">
        <v>2286</v>
      </c>
      <c r="I34" s="16">
        <f t="shared" si="6"/>
        <v>3.6192468619246863</v>
      </c>
      <c r="J34" s="16">
        <f t="shared" si="2"/>
        <v>0.3783902012248469</v>
      </c>
      <c r="K34" s="17">
        <f t="shared" si="1"/>
        <v>1.4682669468093461</v>
      </c>
      <c r="L34" s="18">
        <f>STDEV(I33:I35)</f>
        <v>8.9706665971328953E-2</v>
      </c>
      <c r="M34" s="18">
        <f t="shared" ref="M34:N34" si="7">STDEV(J33:J35)</f>
        <v>2.8324915222181484E-2</v>
      </c>
      <c r="N34" s="19">
        <f t="shared" si="7"/>
        <v>8.7730667396753934E-2</v>
      </c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</row>
    <row r="35" spans="2:30" ht="18">
      <c r="B35" s="78" t="s">
        <v>11</v>
      </c>
      <c r="C35" s="5">
        <v>230</v>
      </c>
      <c r="D35" s="50" t="s">
        <v>52</v>
      </c>
      <c r="E35" s="6">
        <v>154.003182592</v>
      </c>
      <c r="F35" s="5">
        <v>235</v>
      </c>
      <c r="G35" s="5">
        <v>809</v>
      </c>
      <c r="H35" s="5">
        <v>1876</v>
      </c>
      <c r="I35" s="6">
        <f t="shared" si="6"/>
        <v>3.4425531914893619</v>
      </c>
      <c r="J35" s="6">
        <f t="shared" si="2"/>
        <v>0.43123667377398722</v>
      </c>
      <c r="K35" s="7">
        <f t="shared" si="1"/>
        <v>1.5259424905690717</v>
      </c>
      <c r="L35" s="8"/>
      <c r="M35" s="6"/>
      <c r="N35" s="9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2:30" ht="18">
      <c r="B36" s="76" t="s">
        <v>37</v>
      </c>
      <c r="C36" s="10">
        <v>7346262</v>
      </c>
      <c r="D36" s="48" t="s">
        <v>46</v>
      </c>
      <c r="E36" s="11">
        <v>24.490288128</v>
      </c>
      <c r="F36" s="10">
        <v>38</v>
      </c>
      <c r="G36" s="10">
        <v>105</v>
      </c>
      <c r="H36" s="10">
        <v>126</v>
      </c>
      <c r="I36" s="11">
        <f t="shared" si="6"/>
        <v>2.763157894736842</v>
      </c>
      <c r="J36" s="11">
        <f t="shared" si="2"/>
        <v>0.83333333333333337</v>
      </c>
      <c r="K36" s="12">
        <f t="shared" si="1"/>
        <v>1.5516354810278532</v>
      </c>
      <c r="L36" s="13">
        <f>AVERAGE(I36:I38)</f>
        <v>3.2330184435447591</v>
      </c>
      <c r="M36" s="13">
        <f>AVERAGE(J36:J38)</f>
        <v>1.4277777777777778</v>
      </c>
      <c r="N36" s="14">
        <f>AVERAGE(K36:K38)</f>
        <v>2.0162585412597296</v>
      </c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</row>
    <row r="37" spans="2:30" ht="18">
      <c r="B37" s="77" t="s">
        <v>37</v>
      </c>
      <c r="C37" s="15">
        <v>178405</v>
      </c>
      <c r="D37" s="49" t="s">
        <v>54</v>
      </c>
      <c r="E37" s="16">
        <v>19.175611904</v>
      </c>
      <c r="F37" s="15">
        <v>39</v>
      </c>
      <c r="G37" s="15">
        <v>134</v>
      </c>
      <c r="H37" s="15">
        <v>120</v>
      </c>
      <c r="I37" s="16">
        <f t="shared" si="6"/>
        <v>3.4358974358974357</v>
      </c>
      <c r="J37" s="16">
        <f t="shared" si="2"/>
        <v>1.1166666666666667</v>
      </c>
      <c r="K37" s="17">
        <f t="shared" si="1"/>
        <v>2.0338334023053868</v>
      </c>
      <c r="L37" s="18">
        <f>STDEV(I36:I38)</f>
        <v>0.40817151563489917</v>
      </c>
      <c r="M37" s="18">
        <f t="shared" ref="M37:N37" si="8">STDEV(J36:J38)</f>
        <v>0.79692696816746855</v>
      </c>
      <c r="N37" s="19">
        <f t="shared" si="8"/>
        <v>0.45608966017420771</v>
      </c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</row>
    <row r="38" spans="2:30" ht="18">
      <c r="B38" s="78" t="s">
        <v>37</v>
      </c>
      <c r="C38" s="5">
        <v>252139</v>
      </c>
      <c r="D38" s="50" t="s">
        <v>54</v>
      </c>
      <c r="E38" s="6">
        <v>8.1191674880000004</v>
      </c>
      <c r="F38" s="5">
        <v>20</v>
      </c>
      <c r="G38" s="5">
        <v>70</v>
      </c>
      <c r="H38" s="5">
        <v>30</v>
      </c>
      <c r="I38" s="6">
        <f t="shared" si="6"/>
        <v>3.5</v>
      </c>
      <c r="J38" s="6">
        <f t="shared" si="2"/>
        <v>2.3333333333333335</v>
      </c>
      <c r="K38" s="7">
        <f t="shared" si="1"/>
        <v>2.4633067404459483</v>
      </c>
      <c r="L38" s="8"/>
      <c r="M38" s="6"/>
      <c r="N38" s="9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</row>
    <row r="39" spans="2:30" ht="18">
      <c r="B39" s="66" t="s">
        <v>12</v>
      </c>
      <c r="C39" s="10">
        <v>387234</v>
      </c>
      <c r="D39" s="48"/>
      <c r="E39" s="11">
        <v>29.573139968</v>
      </c>
      <c r="F39" s="10">
        <v>61</v>
      </c>
      <c r="G39" s="10">
        <v>197</v>
      </c>
      <c r="H39" s="10">
        <v>190</v>
      </c>
      <c r="I39" s="11">
        <f t="shared" si="6"/>
        <v>3.2295081967213113</v>
      </c>
      <c r="J39" s="11">
        <f t="shared" si="2"/>
        <v>1.0368421052631578</v>
      </c>
      <c r="K39" s="12">
        <f t="shared" si="1"/>
        <v>2.0626825580917632</v>
      </c>
      <c r="L39" s="13">
        <f>AVERAGE(I39:I42)</f>
        <v>3.4572455331592851</v>
      </c>
      <c r="M39" s="13">
        <f>AVERAGE(J39:J42)</f>
        <v>2.6531052740411822</v>
      </c>
      <c r="N39" s="14">
        <f>AVERAGE(K39:K42)</f>
        <v>2.5677696712013098</v>
      </c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</row>
    <row r="40" spans="2:30" ht="18">
      <c r="B40" s="68" t="s">
        <v>12</v>
      </c>
      <c r="C40" s="15">
        <v>3710676</v>
      </c>
      <c r="D40" s="49"/>
      <c r="E40" s="16">
        <v>17.210086912000001</v>
      </c>
      <c r="F40" s="15">
        <v>51</v>
      </c>
      <c r="G40" s="15">
        <v>173</v>
      </c>
      <c r="H40" s="15">
        <v>24</v>
      </c>
      <c r="I40" s="16">
        <f t="shared" si="6"/>
        <v>3.392156862745098</v>
      </c>
      <c r="J40" s="16">
        <f t="shared" si="2"/>
        <v>7.208333333333333</v>
      </c>
      <c r="K40" s="17">
        <f t="shared" si="1"/>
        <v>2.9633784106249608</v>
      </c>
      <c r="L40" s="18">
        <f>STDEV(I39:I42)</f>
        <v>0.75406242063488327</v>
      </c>
      <c r="M40" s="18">
        <f t="shared" ref="M40:N40" si="9">STDEV(J39:J42)</f>
        <v>3.0777337871971522</v>
      </c>
      <c r="N40" s="19">
        <f t="shared" si="9"/>
        <v>1.2614658750931977</v>
      </c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</row>
    <row r="41" spans="2:30" ht="18">
      <c r="B41" s="68" t="s">
        <v>12</v>
      </c>
      <c r="C41" s="15">
        <v>679856</v>
      </c>
      <c r="D41" s="49"/>
      <c r="E41" s="16">
        <v>10.004000255999999</v>
      </c>
      <c r="F41" s="15">
        <v>41</v>
      </c>
      <c r="G41" s="15">
        <v>111</v>
      </c>
      <c r="H41" s="15">
        <v>62</v>
      </c>
      <c r="I41" s="16">
        <f t="shared" si="6"/>
        <v>2.7073170731707319</v>
      </c>
      <c r="J41" s="16">
        <f t="shared" si="2"/>
        <v>1.7903225806451613</v>
      </c>
      <c r="K41" s="17">
        <f t="shared" si="1"/>
        <v>4.0983605508616252</v>
      </c>
      <c r="L41" s="27"/>
      <c r="M41" s="16"/>
      <c r="N41" s="23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</row>
    <row r="42" spans="2:30" ht="18">
      <c r="B42" s="67" t="s">
        <v>12</v>
      </c>
      <c r="C42" s="5">
        <v>1177228</v>
      </c>
      <c r="D42" s="50"/>
      <c r="E42" s="6">
        <v>8.7210024960000005</v>
      </c>
      <c r="F42" s="5">
        <v>10</v>
      </c>
      <c r="G42" s="5">
        <v>45</v>
      </c>
      <c r="H42" s="5">
        <v>78</v>
      </c>
      <c r="I42" s="6">
        <f t="shared" si="6"/>
        <v>4.5</v>
      </c>
      <c r="J42" s="6">
        <f t="shared" si="2"/>
        <v>0.57692307692307687</v>
      </c>
      <c r="K42" s="7">
        <f t="shared" si="1"/>
        <v>1.1466571652268909</v>
      </c>
      <c r="L42" s="8"/>
      <c r="M42" s="6"/>
      <c r="N42" s="9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</row>
    <row r="43" spans="2:30" ht="18">
      <c r="B43" s="66" t="s">
        <v>13</v>
      </c>
      <c r="C43" s="10">
        <v>780</v>
      </c>
      <c r="D43" s="48"/>
      <c r="E43" s="11">
        <v>47.300265472</v>
      </c>
      <c r="F43" s="10">
        <v>98</v>
      </c>
      <c r="G43" s="10">
        <v>310</v>
      </c>
      <c r="H43" s="10">
        <v>316</v>
      </c>
      <c r="I43" s="11">
        <f t="shared" si="6"/>
        <v>3.1632653061224492</v>
      </c>
      <c r="J43" s="11">
        <f t="shared" si="2"/>
        <v>0.98101265822784811</v>
      </c>
      <c r="K43" s="12">
        <f t="shared" si="1"/>
        <v>2.0718699783622223</v>
      </c>
      <c r="L43" s="13">
        <f>AVERAGE(I43:I45)</f>
        <v>3.1757735352205398</v>
      </c>
      <c r="M43" s="13">
        <f>AVERAGE(J43:J45)</f>
        <v>0.96788144624059014</v>
      </c>
      <c r="N43" s="14">
        <f>AVERAGE(K43:K45)</f>
        <v>2.0690357836121014</v>
      </c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</row>
    <row r="44" spans="2:30" ht="18">
      <c r="B44" s="68" t="s">
        <v>13</v>
      </c>
      <c r="C44" s="15">
        <v>842991</v>
      </c>
      <c r="D44" s="49"/>
      <c r="E44" s="16">
        <v>12.081857024</v>
      </c>
      <c r="F44" s="15">
        <v>31</v>
      </c>
      <c r="G44" s="15">
        <v>91</v>
      </c>
      <c r="H44" s="15">
        <v>73</v>
      </c>
      <c r="I44" s="16">
        <f t="shared" si="6"/>
        <v>2.935483870967742</v>
      </c>
      <c r="J44" s="16">
        <f t="shared" si="2"/>
        <v>1.2465753424657535</v>
      </c>
      <c r="K44" s="17">
        <f t="shared" si="1"/>
        <v>2.5658307277118131</v>
      </c>
      <c r="L44" s="18">
        <f>STDEV(I43:I45)</f>
        <v>0.24678163771291803</v>
      </c>
      <c r="M44" s="18">
        <f t="shared" ref="M44:N44" si="10">STDEV(J43:J45)</f>
        <v>0.28548608574202672</v>
      </c>
      <c r="N44" s="19">
        <f t="shared" si="10"/>
        <v>0.49821808755340569</v>
      </c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</row>
    <row r="45" spans="2:30" ht="18">
      <c r="B45" s="67" t="s">
        <v>13</v>
      </c>
      <c r="C45" s="5">
        <v>1010</v>
      </c>
      <c r="D45" s="50"/>
      <c r="E45" s="6">
        <v>8.9205688320000007</v>
      </c>
      <c r="F45" s="5">
        <v>14</v>
      </c>
      <c r="G45" s="5">
        <v>48</v>
      </c>
      <c r="H45" s="5">
        <v>71</v>
      </c>
      <c r="I45" s="6">
        <f t="shared" si="6"/>
        <v>3.4285714285714284</v>
      </c>
      <c r="J45" s="6">
        <f t="shared" si="2"/>
        <v>0.676056338028169</v>
      </c>
      <c r="K45" s="7">
        <f t="shared" si="1"/>
        <v>1.5694066447622697</v>
      </c>
      <c r="L45" s="8"/>
      <c r="M45" s="6"/>
      <c r="N45" s="9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</row>
    <row r="46" spans="2:30" ht="18">
      <c r="B46" s="73" t="s">
        <v>14</v>
      </c>
      <c r="C46" s="10">
        <v>2774127</v>
      </c>
      <c r="D46" s="48" t="s">
        <v>45</v>
      </c>
      <c r="E46" s="11">
        <v>25.206248448</v>
      </c>
      <c r="F46" s="10">
        <v>44</v>
      </c>
      <c r="G46" s="10">
        <v>135</v>
      </c>
      <c r="H46" s="10">
        <v>184</v>
      </c>
      <c r="I46" s="11">
        <f t="shared" si="6"/>
        <v>3.0681818181818183</v>
      </c>
      <c r="J46" s="11">
        <f t="shared" si="2"/>
        <v>0.73369565217391308</v>
      </c>
      <c r="K46" s="12">
        <f t="shared" si="1"/>
        <v>1.7455989172990636</v>
      </c>
      <c r="L46" s="13">
        <f>AVERAGE(I46:I62)</f>
        <v>3.1767797065415686</v>
      </c>
      <c r="M46" s="13">
        <f>AVERAGE(J46:J62)</f>
        <v>1.096867522371614</v>
      </c>
      <c r="N46" s="14">
        <f>AVERAGE(K46:K62)</f>
        <v>2.6346428754667799</v>
      </c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</row>
    <row r="47" spans="2:30" ht="18">
      <c r="B47" s="74" t="s">
        <v>14</v>
      </c>
      <c r="C47" s="15">
        <v>8229638</v>
      </c>
      <c r="D47" s="49" t="s">
        <v>46</v>
      </c>
      <c r="E47" s="16">
        <v>23.149097472000001</v>
      </c>
      <c r="F47" s="15">
        <v>43</v>
      </c>
      <c r="G47" s="15">
        <v>143</v>
      </c>
      <c r="H47" s="15">
        <v>187</v>
      </c>
      <c r="I47" s="16">
        <f t="shared" si="6"/>
        <v>3.3255813953488373</v>
      </c>
      <c r="J47" s="16">
        <f t="shared" si="2"/>
        <v>0.76470588235294112</v>
      </c>
      <c r="K47" s="17">
        <f t="shared" si="1"/>
        <v>1.8575238214798941</v>
      </c>
      <c r="L47" s="18">
        <f>STDEV(I46:I62)</f>
        <v>0.27943313909610257</v>
      </c>
      <c r="M47" s="18">
        <f t="shared" ref="M47:N47" si="11">STDEV(J46:J62)</f>
        <v>0.29529232853121384</v>
      </c>
      <c r="N47" s="19">
        <f t="shared" si="11"/>
        <v>0.80191219547017134</v>
      </c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2:30" ht="18">
      <c r="B48" s="74" t="s">
        <v>14</v>
      </c>
      <c r="C48" s="15">
        <v>4123309</v>
      </c>
      <c r="D48" s="49" t="s">
        <v>45</v>
      </c>
      <c r="E48" s="16">
        <v>20.233925119999999</v>
      </c>
      <c r="F48" s="15">
        <v>42</v>
      </c>
      <c r="G48" s="15">
        <v>143</v>
      </c>
      <c r="H48" s="15">
        <v>129</v>
      </c>
      <c r="I48" s="16">
        <f t="shared" si="6"/>
        <v>3.4047619047619047</v>
      </c>
      <c r="J48" s="16">
        <f t="shared" si="2"/>
        <v>1.1085271317829457</v>
      </c>
      <c r="K48" s="17">
        <f t="shared" ref="K48:K79" si="12">F48/E48</f>
        <v>2.0757218261367174</v>
      </c>
      <c r="L48" s="27"/>
      <c r="M48" s="16"/>
      <c r="N48" s="23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</row>
    <row r="49" spans="2:30" ht="18">
      <c r="B49" s="74" t="s">
        <v>14</v>
      </c>
      <c r="C49" s="15">
        <v>215363</v>
      </c>
      <c r="D49" s="49" t="s">
        <v>47</v>
      </c>
      <c r="E49" s="16">
        <v>18.764127232</v>
      </c>
      <c r="F49" s="15">
        <v>16</v>
      </c>
      <c r="G49" s="15">
        <v>51</v>
      </c>
      <c r="H49" s="15">
        <v>73</v>
      </c>
      <c r="I49" s="16">
        <f t="shared" si="6"/>
        <v>3.1875</v>
      </c>
      <c r="J49" s="16">
        <f t="shared" si="2"/>
        <v>0.69863013698630139</v>
      </c>
      <c r="K49" s="17">
        <f t="shared" si="12"/>
        <v>0.85269087137257804</v>
      </c>
      <c r="L49" s="27"/>
      <c r="M49" s="16"/>
      <c r="N49" s="23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2:30" ht="18">
      <c r="B50" s="74" t="s">
        <v>14</v>
      </c>
      <c r="C50" s="15">
        <v>29271903</v>
      </c>
      <c r="D50" s="51" t="s">
        <v>48</v>
      </c>
      <c r="E50" s="16">
        <v>17.534401536000001</v>
      </c>
      <c r="F50" s="15">
        <v>42</v>
      </c>
      <c r="G50" s="15">
        <v>124</v>
      </c>
      <c r="H50" s="15">
        <v>113</v>
      </c>
      <c r="I50" s="16">
        <f t="shared" si="6"/>
        <v>2.9523809523809526</v>
      </c>
      <c r="J50" s="16">
        <f t="shared" si="2"/>
        <v>1.0973451327433628</v>
      </c>
      <c r="K50" s="17">
        <f t="shared" si="12"/>
        <v>2.3952913313733299</v>
      </c>
      <c r="L50" s="27"/>
      <c r="M50" s="16"/>
      <c r="N50" s="23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</row>
    <row r="51" spans="2:30" ht="18">
      <c r="B51" s="74" t="s">
        <v>14</v>
      </c>
      <c r="C51" s="15">
        <v>15875406</v>
      </c>
      <c r="D51" s="51" t="s">
        <v>48</v>
      </c>
      <c r="E51" s="16">
        <v>15.482637312</v>
      </c>
      <c r="F51" s="15">
        <v>35</v>
      </c>
      <c r="G51" s="15">
        <v>106</v>
      </c>
      <c r="H51" s="15">
        <v>95</v>
      </c>
      <c r="I51" s="16">
        <f t="shared" si="6"/>
        <v>3.0285714285714285</v>
      </c>
      <c r="J51" s="16">
        <f t="shared" si="2"/>
        <v>1.1157894736842104</v>
      </c>
      <c r="K51" s="17">
        <f t="shared" si="12"/>
        <v>2.260596776550003</v>
      </c>
      <c r="L51" s="27"/>
      <c r="M51" s="16"/>
      <c r="N51" s="23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2:30" ht="18">
      <c r="B52" s="74" t="s">
        <v>14</v>
      </c>
      <c r="C52" s="15">
        <v>2873216</v>
      </c>
      <c r="D52" s="49" t="s">
        <v>48</v>
      </c>
      <c r="E52" s="16">
        <v>13.644707328000001</v>
      </c>
      <c r="F52" s="15">
        <v>45</v>
      </c>
      <c r="G52" s="15">
        <v>153</v>
      </c>
      <c r="H52" s="15">
        <v>98</v>
      </c>
      <c r="I52" s="16">
        <f t="shared" si="6"/>
        <v>3.4</v>
      </c>
      <c r="J52" s="16">
        <f t="shared" si="2"/>
        <v>1.5612244897959184</v>
      </c>
      <c r="K52" s="17">
        <f t="shared" si="12"/>
        <v>3.2979820613415796</v>
      </c>
      <c r="L52" s="27"/>
      <c r="M52" s="16"/>
      <c r="N52" s="23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</row>
    <row r="53" spans="2:30" ht="18">
      <c r="B53" s="74" t="s">
        <v>14</v>
      </c>
      <c r="C53" s="15">
        <v>4914320</v>
      </c>
      <c r="D53" s="51" t="s">
        <v>49</v>
      </c>
      <c r="E53" s="16">
        <v>13.3270784</v>
      </c>
      <c r="F53" s="15">
        <v>33</v>
      </c>
      <c r="G53" s="15">
        <v>102</v>
      </c>
      <c r="H53" s="15">
        <v>81</v>
      </c>
      <c r="I53" s="16">
        <f t="shared" si="6"/>
        <v>3.0909090909090908</v>
      </c>
      <c r="J53" s="16">
        <f t="shared" si="2"/>
        <v>1.2592592592592593</v>
      </c>
      <c r="K53" s="17">
        <f t="shared" si="12"/>
        <v>2.4761616169377381</v>
      </c>
      <c r="L53" s="27"/>
      <c r="M53" s="16"/>
      <c r="N53" s="2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2:30" ht="18">
      <c r="B54" s="74" t="s">
        <v>14</v>
      </c>
      <c r="C54" s="15">
        <v>8661823</v>
      </c>
      <c r="D54" s="51" t="s">
        <v>49</v>
      </c>
      <c r="E54" s="16">
        <v>12.684919808</v>
      </c>
      <c r="F54" s="15">
        <v>45</v>
      </c>
      <c r="G54" s="15">
        <v>137</v>
      </c>
      <c r="H54" s="15">
        <v>115</v>
      </c>
      <c r="I54" s="16">
        <f t="shared" si="6"/>
        <v>3.0444444444444443</v>
      </c>
      <c r="J54" s="16">
        <f t="shared" si="2"/>
        <v>1.191304347826087</v>
      </c>
      <c r="K54" s="17">
        <f t="shared" si="12"/>
        <v>3.5475194704518231</v>
      </c>
      <c r="L54" s="27"/>
      <c r="M54" s="16"/>
      <c r="N54" s="23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</row>
    <row r="55" spans="2:30" ht="18">
      <c r="B55" s="74" t="s">
        <v>14</v>
      </c>
      <c r="C55" s="15">
        <v>824206</v>
      </c>
      <c r="D55" s="49" t="s">
        <v>45</v>
      </c>
      <c r="E55" s="16">
        <v>12.423153664000001</v>
      </c>
      <c r="F55" s="15">
        <v>38</v>
      </c>
      <c r="G55" s="15">
        <v>121</v>
      </c>
      <c r="H55" s="15">
        <v>128</v>
      </c>
      <c r="I55" s="16">
        <f t="shared" si="6"/>
        <v>3.1842105263157894</v>
      </c>
      <c r="J55" s="16">
        <f t="shared" si="2"/>
        <v>0.9453125</v>
      </c>
      <c r="K55" s="17">
        <f t="shared" si="12"/>
        <v>3.0588046342948298</v>
      </c>
      <c r="L55" s="27"/>
      <c r="M55" s="16"/>
      <c r="N55" s="23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</row>
    <row r="56" spans="2:30" ht="18">
      <c r="B56" s="74" t="s">
        <v>14</v>
      </c>
      <c r="C56" s="15">
        <v>4774084</v>
      </c>
      <c r="D56" s="49" t="s">
        <v>48</v>
      </c>
      <c r="E56" s="16">
        <v>12.090405376</v>
      </c>
      <c r="F56" s="15">
        <v>36</v>
      </c>
      <c r="G56" s="15">
        <v>110</v>
      </c>
      <c r="H56" s="15">
        <v>125</v>
      </c>
      <c r="I56" s="16">
        <f t="shared" si="6"/>
        <v>3.0555555555555554</v>
      </c>
      <c r="J56" s="16">
        <f t="shared" si="2"/>
        <v>0.88</v>
      </c>
      <c r="K56" s="17">
        <f t="shared" si="12"/>
        <v>2.97756765637169</v>
      </c>
      <c r="L56" s="27"/>
      <c r="M56" s="16"/>
      <c r="N56" s="23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</row>
    <row r="57" spans="2:30" ht="18">
      <c r="B57" s="74" t="s">
        <v>14</v>
      </c>
      <c r="C57" s="15">
        <v>2881422</v>
      </c>
      <c r="D57" s="49" t="s">
        <v>46</v>
      </c>
      <c r="E57" s="16">
        <v>10.749873664000001</v>
      </c>
      <c r="F57" s="15">
        <v>36</v>
      </c>
      <c r="G57" s="15">
        <v>120</v>
      </c>
      <c r="H57" s="15">
        <v>100</v>
      </c>
      <c r="I57" s="16">
        <f t="shared" si="6"/>
        <v>3.3333333333333335</v>
      </c>
      <c r="J57" s="16">
        <f t="shared" si="2"/>
        <v>1.2</v>
      </c>
      <c r="K57" s="17">
        <f t="shared" si="12"/>
        <v>3.3488765659227751</v>
      </c>
      <c r="L57" s="27"/>
      <c r="M57" s="16"/>
      <c r="N57" s="23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</row>
    <row r="58" spans="2:30" ht="18">
      <c r="B58" s="74" t="s">
        <v>14</v>
      </c>
      <c r="C58" s="15">
        <v>2790470</v>
      </c>
      <c r="D58" s="49" t="s">
        <v>50</v>
      </c>
      <c r="E58" s="16">
        <v>10.11213824</v>
      </c>
      <c r="F58" s="15">
        <v>39</v>
      </c>
      <c r="G58" s="15">
        <v>117</v>
      </c>
      <c r="H58" s="15">
        <v>110</v>
      </c>
      <c r="I58" s="16">
        <f t="shared" si="6"/>
        <v>3</v>
      </c>
      <c r="J58" s="16">
        <f t="shared" si="2"/>
        <v>1.0636363636363637</v>
      </c>
      <c r="K58" s="17">
        <f t="shared" si="12"/>
        <v>3.8567510722638221</v>
      </c>
      <c r="L58" s="27"/>
      <c r="M58" s="16"/>
      <c r="N58" s="23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</row>
    <row r="59" spans="2:30" ht="18">
      <c r="B59" s="74" t="s">
        <v>14</v>
      </c>
      <c r="C59" s="15">
        <v>170781</v>
      </c>
      <c r="D59" s="49" t="s">
        <v>48</v>
      </c>
      <c r="E59" s="16">
        <v>6.3394401279999997</v>
      </c>
      <c r="F59" s="15">
        <v>18</v>
      </c>
      <c r="G59" s="15">
        <v>53</v>
      </c>
      <c r="H59" s="15">
        <v>42</v>
      </c>
      <c r="I59" s="16">
        <f t="shared" si="6"/>
        <v>2.9444444444444446</v>
      </c>
      <c r="J59" s="16">
        <f t="shared" si="2"/>
        <v>1.2619047619047619</v>
      </c>
      <c r="K59" s="17">
        <f t="shared" si="12"/>
        <v>2.8393674577819121</v>
      </c>
      <c r="L59" s="27"/>
      <c r="M59" s="16"/>
      <c r="N59" s="23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</row>
    <row r="60" spans="2:30" ht="18">
      <c r="B60" s="74" t="s">
        <v>14</v>
      </c>
      <c r="C60" s="44">
        <v>293935032</v>
      </c>
      <c r="D60" s="52" t="s">
        <v>48</v>
      </c>
      <c r="E60" s="16">
        <v>5.7121013759999997</v>
      </c>
      <c r="F60" s="15">
        <v>19</v>
      </c>
      <c r="G60" s="15">
        <v>62</v>
      </c>
      <c r="H60" s="15">
        <v>44</v>
      </c>
      <c r="I60" s="16">
        <f t="shared" si="6"/>
        <v>3.263157894736842</v>
      </c>
      <c r="J60" s="16">
        <f t="shared" si="2"/>
        <v>1.4090909090909092</v>
      </c>
      <c r="K60" s="17">
        <f t="shared" si="12"/>
        <v>3.3262714978817631</v>
      </c>
      <c r="L60" s="16"/>
      <c r="M60" s="16"/>
      <c r="N60" s="23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</row>
    <row r="61" spans="2:30" ht="18">
      <c r="B61" s="74" t="s">
        <v>14</v>
      </c>
      <c r="C61" s="15">
        <v>970337</v>
      </c>
      <c r="D61" s="49" t="s">
        <v>45</v>
      </c>
      <c r="E61" s="16">
        <v>5.7195847679999998</v>
      </c>
      <c r="F61" s="15">
        <v>18</v>
      </c>
      <c r="G61" s="15">
        <v>49</v>
      </c>
      <c r="H61" s="15">
        <v>29</v>
      </c>
      <c r="I61" s="16">
        <f t="shared" si="6"/>
        <v>2.7222222222222223</v>
      </c>
      <c r="J61" s="16">
        <f t="shared" si="2"/>
        <v>1.6896551724137931</v>
      </c>
      <c r="K61" s="17">
        <f t="shared" si="12"/>
        <v>3.1470816029699589</v>
      </c>
      <c r="L61" s="27"/>
      <c r="M61" s="16"/>
      <c r="N61" s="23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</row>
    <row r="62" spans="2:30" ht="18">
      <c r="B62" s="75" t="s">
        <v>14</v>
      </c>
      <c r="C62" s="5">
        <v>745622</v>
      </c>
      <c r="D62" s="50" t="s">
        <v>46</v>
      </c>
      <c r="E62" s="6">
        <v>3.478015488</v>
      </c>
      <c r="F62" s="5">
        <v>6</v>
      </c>
      <c r="G62" s="5">
        <v>24</v>
      </c>
      <c r="H62" s="5">
        <v>36</v>
      </c>
      <c r="I62" s="6">
        <f t="shared" si="6"/>
        <v>4</v>
      </c>
      <c r="J62" s="6">
        <f t="shared" si="2"/>
        <v>0.66666666666666663</v>
      </c>
      <c r="K62" s="7">
        <f t="shared" si="12"/>
        <v>1.725121702505771</v>
      </c>
      <c r="L62" s="8"/>
      <c r="M62" s="6"/>
      <c r="N62" s="9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</row>
    <row r="63" spans="2:30" ht="18">
      <c r="B63" s="70" t="s">
        <v>15</v>
      </c>
      <c r="C63" s="10">
        <v>2892</v>
      </c>
      <c r="D63" s="48" t="s">
        <v>48</v>
      </c>
      <c r="E63" s="11">
        <v>55.609908736000001</v>
      </c>
      <c r="F63" s="10">
        <v>98</v>
      </c>
      <c r="G63" s="10">
        <v>304</v>
      </c>
      <c r="H63" s="10">
        <v>855</v>
      </c>
      <c r="I63" s="11">
        <f t="shared" si="6"/>
        <v>3.1020408163265305</v>
      </c>
      <c r="J63" s="11">
        <f t="shared" si="2"/>
        <v>0.35555555555555557</v>
      </c>
      <c r="K63" s="12">
        <f t="shared" si="12"/>
        <v>1.7622758646348591</v>
      </c>
      <c r="L63" s="13">
        <f>AVERAGE(I63:I86)</f>
        <v>3.0618587587110428</v>
      </c>
      <c r="M63" s="13">
        <f>AVERAGE(J63:J86)</f>
        <v>1.0874960441913031</v>
      </c>
      <c r="N63" s="14">
        <f>AVERAGE(K63:K86)</f>
        <v>2.5543702813249056</v>
      </c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</row>
    <row r="64" spans="2:30" ht="18">
      <c r="B64" s="71" t="s">
        <v>15</v>
      </c>
      <c r="C64" s="15">
        <v>729439</v>
      </c>
      <c r="D64" s="51" t="s">
        <v>46</v>
      </c>
      <c r="E64" s="16">
        <v>51.097416703999997</v>
      </c>
      <c r="F64" s="15">
        <v>156</v>
      </c>
      <c r="G64" s="15">
        <v>439</v>
      </c>
      <c r="H64" s="15">
        <v>541</v>
      </c>
      <c r="I64" s="16">
        <f t="shared" ref="I64:I95" si="13">G64/F64</f>
        <v>2.8141025641025643</v>
      </c>
      <c r="J64" s="16">
        <f t="shared" si="2"/>
        <v>0.81146025878003691</v>
      </c>
      <c r="K64" s="17">
        <f t="shared" si="12"/>
        <v>3.0529919135381269</v>
      </c>
      <c r="L64" s="18">
        <f>STDEV(I63:I86)</f>
        <v>0.2290745142255832</v>
      </c>
      <c r="M64" s="18">
        <f t="shared" ref="M64:N64" si="14">STDEV(J63:J86)</f>
        <v>0.37418714362050559</v>
      </c>
      <c r="N64" s="19">
        <f t="shared" si="14"/>
        <v>0.61226006267688926</v>
      </c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</row>
    <row r="65" spans="2:30" ht="18">
      <c r="B65" s="71" t="s">
        <v>15</v>
      </c>
      <c r="C65" s="15">
        <v>1111680</v>
      </c>
      <c r="D65" s="51" t="s">
        <v>46</v>
      </c>
      <c r="E65" s="16">
        <v>47.058018304000001</v>
      </c>
      <c r="F65" s="15">
        <v>96</v>
      </c>
      <c r="G65" s="15">
        <v>316</v>
      </c>
      <c r="H65" s="15">
        <v>452</v>
      </c>
      <c r="I65" s="16">
        <f t="shared" si="13"/>
        <v>3.2916666666666665</v>
      </c>
      <c r="J65" s="16">
        <f t="shared" si="2"/>
        <v>0.69911504424778759</v>
      </c>
      <c r="K65" s="17">
        <f t="shared" si="12"/>
        <v>2.0400349071188972</v>
      </c>
      <c r="L65" s="27"/>
      <c r="M65" s="16"/>
      <c r="N65" s="23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</row>
    <row r="66" spans="2:30" ht="18">
      <c r="B66" s="71" t="s">
        <v>15</v>
      </c>
      <c r="C66" s="15">
        <v>1194986</v>
      </c>
      <c r="D66" s="51" t="s">
        <v>46</v>
      </c>
      <c r="E66" s="16">
        <v>45.657933311999997</v>
      </c>
      <c r="F66" s="15">
        <v>145</v>
      </c>
      <c r="G66" s="15">
        <v>439</v>
      </c>
      <c r="H66" s="15">
        <v>364</v>
      </c>
      <c r="I66" s="16">
        <f t="shared" si="13"/>
        <v>3.0275862068965518</v>
      </c>
      <c r="J66" s="16">
        <f t="shared" si="2"/>
        <v>1.206043956043956</v>
      </c>
      <c r="K66" s="17">
        <f t="shared" si="12"/>
        <v>3.1757898240630733</v>
      </c>
      <c r="L66" s="27"/>
      <c r="M66" s="16"/>
      <c r="N66" s="23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</row>
    <row r="67" spans="2:30" ht="18">
      <c r="B67" s="71" t="s">
        <v>15</v>
      </c>
      <c r="C67" s="15">
        <v>163341232</v>
      </c>
      <c r="D67" s="51" t="s">
        <v>46</v>
      </c>
      <c r="E67" s="16">
        <v>43.992229887999997</v>
      </c>
      <c r="F67" s="15">
        <v>145</v>
      </c>
      <c r="G67" s="15">
        <v>401</v>
      </c>
      <c r="H67" s="15">
        <v>404</v>
      </c>
      <c r="I67" s="16">
        <f t="shared" si="13"/>
        <v>2.7655172413793103</v>
      </c>
      <c r="J67" s="16">
        <f t="shared" si="2"/>
        <v>0.99257425742574257</v>
      </c>
      <c r="K67" s="17">
        <f t="shared" si="12"/>
        <v>3.2960366039447444</v>
      </c>
      <c r="L67" s="27"/>
      <c r="M67" s="16"/>
      <c r="N67" s="23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</row>
    <row r="68" spans="2:30" ht="18">
      <c r="B68" s="71" t="s">
        <v>15</v>
      </c>
      <c r="C68" s="15">
        <v>958321</v>
      </c>
      <c r="D68" s="49" t="s">
        <v>46</v>
      </c>
      <c r="E68" s="16">
        <v>30.980767744000001</v>
      </c>
      <c r="F68" s="15">
        <v>71</v>
      </c>
      <c r="G68" s="15">
        <v>210</v>
      </c>
      <c r="H68" s="15">
        <v>360</v>
      </c>
      <c r="I68" s="16">
        <f t="shared" si="13"/>
        <v>2.9577464788732395</v>
      </c>
      <c r="J68" s="16">
        <f t="shared" si="2"/>
        <v>0.58333333333333337</v>
      </c>
      <c r="K68" s="17">
        <f t="shared" si="12"/>
        <v>2.291744368205674</v>
      </c>
      <c r="L68" s="27"/>
      <c r="M68" s="16"/>
      <c r="N68" s="23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</row>
    <row r="69" spans="2:30" ht="18">
      <c r="B69" s="71" t="s">
        <v>15</v>
      </c>
      <c r="C69" s="15">
        <v>151630</v>
      </c>
      <c r="D69" s="49" t="s">
        <v>45</v>
      </c>
      <c r="E69" s="16">
        <v>30.413499903999998</v>
      </c>
      <c r="F69" s="15">
        <v>44</v>
      </c>
      <c r="G69" s="15">
        <v>129</v>
      </c>
      <c r="H69" s="15">
        <v>132</v>
      </c>
      <c r="I69" s="16">
        <f t="shared" si="13"/>
        <v>2.9318181818181817</v>
      </c>
      <c r="J69" s="16">
        <f t="shared" si="2"/>
        <v>0.97727272727272729</v>
      </c>
      <c r="K69" s="17">
        <f t="shared" si="12"/>
        <v>1.4467259650775377</v>
      </c>
      <c r="L69" s="27"/>
      <c r="M69" s="16"/>
      <c r="N69" s="23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</row>
    <row r="70" spans="2:30" ht="18">
      <c r="B70" s="71" t="s">
        <v>15</v>
      </c>
      <c r="C70" s="15">
        <v>95</v>
      </c>
      <c r="D70" s="51" t="s">
        <v>46</v>
      </c>
      <c r="E70" s="16">
        <v>28.880774144</v>
      </c>
      <c r="F70" s="15">
        <v>75</v>
      </c>
      <c r="G70" s="15">
        <v>232</v>
      </c>
      <c r="H70" s="15">
        <v>215</v>
      </c>
      <c r="I70" s="16">
        <f t="shared" si="13"/>
        <v>3.0933333333333333</v>
      </c>
      <c r="J70" s="16">
        <f t="shared" si="2"/>
        <v>1.0790697674418606</v>
      </c>
      <c r="K70" s="17">
        <f t="shared" si="12"/>
        <v>2.5968832977277132</v>
      </c>
      <c r="L70" s="27"/>
      <c r="M70" s="16"/>
      <c r="N70" s="23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</row>
    <row r="71" spans="2:30" ht="18">
      <c r="B71" s="71" t="s">
        <v>15</v>
      </c>
      <c r="C71" s="15">
        <v>162383</v>
      </c>
      <c r="D71" s="51" t="s">
        <v>48</v>
      </c>
      <c r="E71" s="16">
        <v>28.50374656</v>
      </c>
      <c r="F71" s="15">
        <v>89</v>
      </c>
      <c r="G71" s="15">
        <v>254</v>
      </c>
      <c r="H71" s="15">
        <v>228</v>
      </c>
      <c r="I71" s="16">
        <f t="shared" si="13"/>
        <v>2.8539325842696628</v>
      </c>
      <c r="J71" s="16">
        <f t="shared" si="2"/>
        <v>1.1140350877192982</v>
      </c>
      <c r="K71" s="17">
        <f t="shared" si="12"/>
        <v>3.1223965527709212</v>
      </c>
      <c r="L71" s="27"/>
      <c r="M71" s="16"/>
      <c r="N71" s="23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</row>
    <row r="72" spans="2:30" ht="18">
      <c r="B72" s="71" t="s">
        <v>15</v>
      </c>
      <c r="C72" s="15">
        <v>26077508</v>
      </c>
      <c r="D72" s="49" t="s">
        <v>46</v>
      </c>
      <c r="E72" s="16">
        <v>27.664008192000001</v>
      </c>
      <c r="F72" s="15">
        <v>59</v>
      </c>
      <c r="G72" s="15">
        <v>195</v>
      </c>
      <c r="H72" s="15">
        <v>99</v>
      </c>
      <c r="I72" s="16">
        <f t="shared" si="13"/>
        <v>3.3050847457627119</v>
      </c>
      <c r="J72" s="16">
        <f t="shared" si="2"/>
        <v>1.9696969696969697</v>
      </c>
      <c r="K72" s="17">
        <f t="shared" si="12"/>
        <v>2.1327350538112508</v>
      </c>
      <c r="L72" s="27"/>
      <c r="M72" s="16"/>
      <c r="N72" s="23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</row>
    <row r="73" spans="2:30" ht="18">
      <c r="B73" s="71" t="s">
        <v>15</v>
      </c>
      <c r="C73" s="15">
        <v>455157</v>
      </c>
      <c r="D73" s="49" t="s">
        <v>48</v>
      </c>
      <c r="E73" s="16">
        <v>27.084414976000001</v>
      </c>
      <c r="F73" s="15">
        <v>71</v>
      </c>
      <c r="G73" s="15">
        <v>207</v>
      </c>
      <c r="H73" s="15">
        <v>167</v>
      </c>
      <c r="I73" s="16">
        <f t="shared" si="13"/>
        <v>2.915492957746479</v>
      </c>
      <c r="J73" s="16">
        <f t="shared" si="2"/>
        <v>1.2395209580838322</v>
      </c>
      <c r="K73" s="17">
        <f t="shared" si="12"/>
        <v>2.621433767829743</v>
      </c>
      <c r="L73" s="27"/>
      <c r="M73" s="16"/>
      <c r="N73" s="2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</row>
    <row r="74" spans="2:30" ht="18">
      <c r="B74" s="71" t="s">
        <v>15</v>
      </c>
      <c r="C74" s="15">
        <v>2984386</v>
      </c>
      <c r="D74" s="49" t="s">
        <v>48</v>
      </c>
      <c r="E74" s="16">
        <v>25.424816128</v>
      </c>
      <c r="F74" s="15">
        <v>55</v>
      </c>
      <c r="G74" s="15">
        <v>201</v>
      </c>
      <c r="H74" s="15">
        <v>116</v>
      </c>
      <c r="I74" s="16">
        <f t="shared" si="13"/>
        <v>3.6545454545454548</v>
      </c>
      <c r="J74" s="16">
        <f t="shared" si="2"/>
        <v>1.7327586206896552</v>
      </c>
      <c r="K74" s="17">
        <f t="shared" si="12"/>
        <v>2.1632408164961814</v>
      </c>
      <c r="L74" s="27"/>
      <c r="M74" s="16"/>
      <c r="N74" s="23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2:30" ht="18">
      <c r="B75" s="71" t="s">
        <v>15</v>
      </c>
      <c r="C75" s="15">
        <v>3894930</v>
      </c>
      <c r="D75" s="49" t="s">
        <v>46</v>
      </c>
      <c r="E75" s="16">
        <v>23.104993279999999</v>
      </c>
      <c r="F75" s="15">
        <v>58</v>
      </c>
      <c r="G75" s="15">
        <v>176</v>
      </c>
      <c r="H75" s="15">
        <v>169</v>
      </c>
      <c r="I75" s="16">
        <f t="shared" si="13"/>
        <v>3.0344827586206895</v>
      </c>
      <c r="J75" s="16">
        <f t="shared" si="2"/>
        <v>1.0414201183431953</v>
      </c>
      <c r="K75" s="17">
        <f t="shared" si="12"/>
        <v>2.5102798904601111</v>
      </c>
      <c r="L75" s="27"/>
      <c r="M75" s="16"/>
      <c r="N75" s="23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2:30" ht="18">
      <c r="B76" s="71" t="s">
        <v>15</v>
      </c>
      <c r="C76" s="15">
        <v>207295731</v>
      </c>
      <c r="D76" s="51" t="s">
        <v>45</v>
      </c>
      <c r="E76" s="16">
        <v>18.81367552</v>
      </c>
      <c r="F76" s="15">
        <v>42</v>
      </c>
      <c r="G76" s="15">
        <v>127</v>
      </c>
      <c r="H76" s="15">
        <v>83</v>
      </c>
      <c r="I76" s="16">
        <f t="shared" si="13"/>
        <v>3.0238095238095237</v>
      </c>
      <c r="J76" s="16">
        <f t="shared" si="2"/>
        <v>1.5301204819277108</v>
      </c>
      <c r="K76" s="17">
        <f t="shared" si="12"/>
        <v>2.2324186443713048</v>
      </c>
      <c r="L76" s="27"/>
      <c r="M76" s="16"/>
      <c r="N76" s="23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2:30" ht="18">
      <c r="B77" s="71" t="s">
        <v>15</v>
      </c>
      <c r="C77" s="15">
        <v>1933091</v>
      </c>
      <c r="D77" s="49" t="s">
        <v>46</v>
      </c>
      <c r="E77" s="16">
        <v>17.32722944</v>
      </c>
      <c r="F77" s="15">
        <v>37</v>
      </c>
      <c r="G77" s="15">
        <v>116</v>
      </c>
      <c r="H77" s="15">
        <v>129</v>
      </c>
      <c r="I77" s="16">
        <f t="shared" si="13"/>
        <v>3.1351351351351351</v>
      </c>
      <c r="J77" s="16">
        <f t="shared" si="2"/>
        <v>0.89922480620155043</v>
      </c>
      <c r="K77" s="17">
        <f t="shared" si="12"/>
        <v>2.1353673492996696</v>
      </c>
      <c r="L77" s="27"/>
      <c r="M77" s="16"/>
      <c r="N77" s="23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2:30" ht="18">
      <c r="B78" s="71" t="s">
        <v>15</v>
      </c>
      <c r="C78" s="15">
        <v>5556167</v>
      </c>
      <c r="D78" s="49"/>
      <c r="E78" s="16">
        <v>17.091501568000002</v>
      </c>
      <c r="F78" s="15">
        <v>30</v>
      </c>
      <c r="G78" s="15">
        <v>109</v>
      </c>
      <c r="H78" s="15">
        <v>160</v>
      </c>
      <c r="I78" s="16">
        <f t="shared" si="13"/>
        <v>3.6333333333333333</v>
      </c>
      <c r="J78" s="16">
        <f t="shared" si="2"/>
        <v>0.68125000000000002</v>
      </c>
      <c r="K78" s="17">
        <f t="shared" si="12"/>
        <v>1.7552583007784561</v>
      </c>
      <c r="L78" s="27"/>
      <c r="M78" s="16"/>
      <c r="N78" s="23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2:30" ht="18">
      <c r="B79" s="71" t="s">
        <v>15</v>
      </c>
      <c r="C79" s="15">
        <v>5354268</v>
      </c>
      <c r="D79" s="51" t="s">
        <v>48</v>
      </c>
      <c r="E79" s="16">
        <v>15.425454591999999</v>
      </c>
      <c r="F79" s="15">
        <v>41</v>
      </c>
      <c r="G79" s="15">
        <v>120</v>
      </c>
      <c r="H79" s="15">
        <v>109</v>
      </c>
      <c r="I79" s="16">
        <f t="shared" si="13"/>
        <v>2.9268292682926829</v>
      </c>
      <c r="J79" s="16">
        <f t="shared" si="2"/>
        <v>1.1009174311926606</v>
      </c>
      <c r="K79" s="17">
        <f t="shared" si="12"/>
        <v>2.6579443578449582</v>
      </c>
      <c r="L79" s="27"/>
      <c r="M79" s="16"/>
      <c r="N79" s="23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2:30" ht="18">
      <c r="B80" s="71" t="s">
        <v>15</v>
      </c>
      <c r="C80" s="15">
        <v>293934876</v>
      </c>
      <c r="D80" s="49" t="s">
        <v>48</v>
      </c>
      <c r="E80" s="86">
        <v>21.774000000000001</v>
      </c>
      <c r="F80" s="15">
        <v>44</v>
      </c>
      <c r="G80" s="15">
        <v>134</v>
      </c>
      <c r="H80" s="15">
        <v>138</v>
      </c>
      <c r="I80" s="16">
        <f t="shared" si="13"/>
        <v>3.0454545454545454</v>
      </c>
      <c r="J80" s="16">
        <f t="shared" si="2"/>
        <v>0.97101449275362317</v>
      </c>
      <c r="K80" s="17">
        <f t="shared" ref="K80:K111" si="15">F80/E80</f>
        <v>2.0207587030403231</v>
      </c>
      <c r="L80" s="27"/>
      <c r="M80" s="16"/>
      <c r="N80" s="23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2:30" ht="18">
      <c r="B81" s="71" t="s">
        <v>15</v>
      </c>
      <c r="C81" s="15">
        <v>9382928</v>
      </c>
      <c r="D81" s="49" t="s">
        <v>48</v>
      </c>
      <c r="E81" s="16">
        <v>14.1307264</v>
      </c>
      <c r="F81" s="15">
        <v>50</v>
      </c>
      <c r="G81" s="15">
        <v>143</v>
      </c>
      <c r="H81" s="15">
        <v>109</v>
      </c>
      <c r="I81" s="16">
        <f t="shared" si="13"/>
        <v>2.86</v>
      </c>
      <c r="J81" s="16">
        <f t="shared" si="2"/>
        <v>1.3119266055045871</v>
      </c>
      <c r="K81" s="17">
        <f t="shared" si="15"/>
        <v>3.5383885148324716</v>
      </c>
      <c r="L81" s="27"/>
      <c r="M81" s="16"/>
      <c r="N81" s="23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2:30" ht="18">
      <c r="B82" s="71" t="s">
        <v>15</v>
      </c>
      <c r="C82" s="15">
        <v>29221443</v>
      </c>
      <c r="D82" s="51" t="s">
        <v>48</v>
      </c>
      <c r="E82" s="16">
        <v>12.356345343999999</v>
      </c>
      <c r="F82" s="15">
        <v>35</v>
      </c>
      <c r="G82" s="15">
        <v>109</v>
      </c>
      <c r="H82" s="15">
        <v>111</v>
      </c>
      <c r="I82" s="16">
        <f t="shared" si="13"/>
        <v>3.1142857142857143</v>
      </c>
      <c r="J82" s="16">
        <f t="shared" ref="J82:J145" si="16">G82/H82</f>
        <v>0.98198198198198194</v>
      </c>
      <c r="K82" s="17">
        <f t="shared" si="15"/>
        <v>2.8325527512870394</v>
      </c>
      <c r="L82" s="27"/>
      <c r="M82" s="16"/>
      <c r="N82" s="23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2:30" ht="18">
      <c r="B83" s="71" t="s">
        <v>15</v>
      </c>
      <c r="C83" s="15">
        <v>1198933</v>
      </c>
      <c r="D83" s="49" t="s">
        <v>46</v>
      </c>
      <c r="E83" s="16">
        <v>11.753810944</v>
      </c>
      <c r="F83" s="15">
        <v>35</v>
      </c>
      <c r="G83" s="15">
        <v>98</v>
      </c>
      <c r="H83" s="15">
        <v>69</v>
      </c>
      <c r="I83" s="16">
        <f t="shared" si="13"/>
        <v>2.8</v>
      </c>
      <c r="J83" s="16">
        <f t="shared" si="16"/>
        <v>1.4202898550724639</v>
      </c>
      <c r="K83" s="17">
        <f t="shared" si="15"/>
        <v>2.977757611276413</v>
      </c>
      <c r="L83" s="27"/>
      <c r="M83" s="16"/>
      <c r="N83" s="2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2:30" ht="18">
      <c r="B84" s="71" t="s">
        <v>15</v>
      </c>
      <c r="C84" s="15">
        <v>11587708</v>
      </c>
      <c r="D84" s="51" t="s">
        <v>46</v>
      </c>
      <c r="E84" s="16">
        <v>10.787923967999999</v>
      </c>
      <c r="F84" s="15">
        <v>21</v>
      </c>
      <c r="G84" s="15">
        <v>66</v>
      </c>
      <c r="H84" s="15">
        <v>81</v>
      </c>
      <c r="I84" s="16">
        <f t="shared" si="13"/>
        <v>3.1428571428571428</v>
      </c>
      <c r="J84" s="16">
        <f t="shared" si="16"/>
        <v>0.81481481481481477</v>
      </c>
      <c r="K84" s="17">
        <f t="shared" si="15"/>
        <v>1.9466210609466543</v>
      </c>
      <c r="L84" s="27"/>
      <c r="M84" s="16"/>
      <c r="N84" s="23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2:30" ht="18">
      <c r="B85" s="71" t="s">
        <v>15</v>
      </c>
      <c r="C85" s="15">
        <v>12885603</v>
      </c>
      <c r="D85" s="51" t="s">
        <v>48</v>
      </c>
      <c r="E85" s="16">
        <v>10.339323904</v>
      </c>
      <c r="F85" s="15">
        <v>36</v>
      </c>
      <c r="G85" s="15">
        <v>113</v>
      </c>
      <c r="H85" s="15">
        <v>70</v>
      </c>
      <c r="I85" s="16">
        <f t="shared" si="13"/>
        <v>3.1388888888888888</v>
      </c>
      <c r="J85" s="16">
        <f t="shared" si="16"/>
        <v>1.6142857142857143</v>
      </c>
      <c r="K85" s="17">
        <f t="shared" si="15"/>
        <v>3.4818524242259774</v>
      </c>
      <c r="L85" s="27"/>
      <c r="M85" s="16"/>
      <c r="N85" s="23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2:30" ht="18">
      <c r="B86" s="72" t="s">
        <v>15</v>
      </c>
      <c r="C86" s="5">
        <v>12660980</v>
      </c>
      <c r="D86" s="50" t="s">
        <v>47</v>
      </c>
      <c r="E86" s="6">
        <v>3.4154967040000002</v>
      </c>
      <c r="F86" s="5">
        <v>12</v>
      </c>
      <c r="G86" s="5">
        <v>35</v>
      </c>
      <c r="H86" s="5">
        <v>36</v>
      </c>
      <c r="I86" s="6">
        <f t="shared" si="13"/>
        <v>2.9166666666666665</v>
      </c>
      <c r="J86" s="6">
        <f t="shared" si="16"/>
        <v>0.97222222222222221</v>
      </c>
      <c r="K86" s="7">
        <f t="shared" si="15"/>
        <v>3.5133982082156328</v>
      </c>
      <c r="L86" s="8"/>
      <c r="M86" s="6"/>
      <c r="N86" s="9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2:30" ht="18">
      <c r="B87" s="69" t="s">
        <v>16</v>
      </c>
      <c r="C87" s="20">
        <v>933047</v>
      </c>
      <c r="D87" s="47" t="s">
        <v>51</v>
      </c>
      <c r="E87" s="21">
        <v>130.393334272</v>
      </c>
      <c r="F87" s="20">
        <v>398</v>
      </c>
      <c r="G87" s="20">
        <v>1317</v>
      </c>
      <c r="H87" s="20">
        <v>1223</v>
      </c>
      <c r="I87" s="21">
        <f t="shared" si="13"/>
        <v>3.3090452261306531</v>
      </c>
      <c r="J87" s="21">
        <f t="shared" si="16"/>
        <v>1.0768601798855273</v>
      </c>
      <c r="K87" s="22">
        <f t="shared" si="15"/>
        <v>3.0523032655164219</v>
      </c>
      <c r="L87" s="16"/>
      <c r="M87" s="16"/>
      <c r="N87" s="23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2:30" ht="18">
      <c r="B88" s="65" t="s">
        <v>17</v>
      </c>
      <c r="C88" s="20">
        <v>4163095</v>
      </c>
      <c r="D88" s="47"/>
      <c r="E88" s="21">
        <v>49.600176640000001</v>
      </c>
      <c r="F88" s="20">
        <v>125</v>
      </c>
      <c r="G88" s="20">
        <v>371</v>
      </c>
      <c r="H88" s="20">
        <v>404</v>
      </c>
      <c r="I88" s="21">
        <f t="shared" si="13"/>
        <v>2.968</v>
      </c>
      <c r="J88" s="21">
        <f t="shared" si="16"/>
        <v>0.91831683168316836</v>
      </c>
      <c r="K88" s="22">
        <f t="shared" si="15"/>
        <v>2.5201523153285286</v>
      </c>
      <c r="L88" s="28"/>
      <c r="M88" s="21"/>
      <c r="N88" s="29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2:30" ht="18">
      <c r="B89" s="65" t="s">
        <v>18</v>
      </c>
      <c r="C89" s="20">
        <v>942946</v>
      </c>
      <c r="D89" s="47"/>
      <c r="E89" s="21">
        <v>24.971545087999999</v>
      </c>
      <c r="F89" s="20">
        <v>45</v>
      </c>
      <c r="G89" s="20">
        <v>130</v>
      </c>
      <c r="H89" s="20">
        <v>128</v>
      </c>
      <c r="I89" s="21">
        <f t="shared" si="13"/>
        <v>2.8888888888888888</v>
      </c>
      <c r="J89" s="21">
        <f t="shared" si="16"/>
        <v>1.015625</v>
      </c>
      <c r="K89" s="22">
        <f t="shared" si="15"/>
        <v>1.8020510882053755</v>
      </c>
      <c r="L89" s="16"/>
      <c r="M89" s="16"/>
      <c r="N89" s="23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2:30" ht="18">
      <c r="B90" s="66" t="s">
        <v>19</v>
      </c>
      <c r="C90" s="10">
        <v>1155621</v>
      </c>
      <c r="D90" s="48"/>
      <c r="E90" s="11">
        <v>8.3571788799999993</v>
      </c>
      <c r="F90" s="10">
        <v>28</v>
      </c>
      <c r="G90" s="10">
        <v>118</v>
      </c>
      <c r="H90" s="10">
        <v>7</v>
      </c>
      <c r="I90" s="11">
        <f t="shared" si="13"/>
        <v>4.2142857142857144</v>
      </c>
      <c r="J90" s="11">
        <f t="shared" si="16"/>
        <v>16.857142857142858</v>
      </c>
      <c r="K90" s="12">
        <f t="shared" si="15"/>
        <v>3.3504129087159136</v>
      </c>
      <c r="L90" s="13">
        <f>AVERAGE(I90:I91)</f>
        <v>4.1940993788819876</v>
      </c>
      <c r="M90" s="13">
        <f>AVERAGE(J90:J91)</f>
        <v>20.428571428571431</v>
      </c>
      <c r="N90" s="30">
        <f>AVERAGE(K90:K91)</f>
        <v>3.6948535362111241</v>
      </c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2:30" ht="18">
      <c r="B91" s="67" t="s">
        <v>19</v>
      </c>
      <c r="C91" s="5">
        <v>23291867</v>
      </c>
      <c r="D91" s="50"/>
      <c r="E91" s="6">
        <v>5.6940641279999999</v>
      </c>
      <c r="F91" s="5">
        <v>23</v>
      </c>
      <c r="G91" s="5">
        <v>96</v>
      </c>
      <c r="H91" s="5">
        <v>4</v>
      </c>
      <c r="I91" s="6">
        <f t="shared" si="13"/>
        <v>4.1739130434782608</v>
      </c>
      <c r="J91" s="6">
        <f t="shared" si="16"/>
        <v>24</v>
      </c>
      <c r="K91" s="7">
        <f t="shared" si="15"/>
        <v>4.0392941637063347</v>
      </c>
      <c r="L91" s="18">
        <f>STDEV(I90:I91)</f>
        <v>2.8547789302562649E-2</v>
      </c>
      <c r="M91" s="18">
        <f t="shared" ref="M91:N91" si="17">STDEV(J90:J91)</f>
        <v>5.0507627227610312</v>
      </c>
      <c r="N91" s="19">
        <f t="shared" si="17"/>
        <v>0.48711260683602592</v>
      </c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2:30" ht="18">
      <c r="B92" s="66" t="s">
        <v>20</v>
      </c>
      <c r="C92" s="10">
        <v>140765</v>
      </c>
      <c r="D92" s="48" t="s">
        <v>44</v>
      </c>
      <c r="E92" s="11">
        <v>76.689665536000007</v>
      </c>
      <c r="F92" s="10">
        <v>164</v>
      </c>
      <c r="G92" s="10">
        <v>586</v>
      </c>
      <c r="H92" s="10">
        <v>609</v>
      </c>
      <c r="I92" s="11">
        <f t="shared" si="13"/>
        <v>3.5731707317073171</v>
      </c>
      <c r="J92" s="11">
        <f t="shared" si="16"/>
        <v>0.9622331691297209</v>
      </c>
      <c r="K92" s="12">
        <f t="shared" si="15"/>
        <v>2.1384889196447778</v>
      </c>
      <c r="L92" s="13">
        <f>AVERAGE(I92:I94)</f>
        <v>3.4770046229874065</v>
      </c>
      <c r="M92" s="13">
        <f>AVERAGE(J92:J94)</f>
        <v>0.89397362016510185</v>
      </c>
      <c r="N92" s="14">
        <f>AVERAGE(K92:K94)</f>
        <v>2.1421168429480111</v>
      </c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2:30" ht="18">
      <c r="B93" s="68" t="s">
        <v>20</v>
      </c>
      <c r="C93" s="15">
        <v>1993350</v>
      </c>
      <c r="D93" s="49" t="s">
        <v>44</v>
      </c>
      <c r="E93" s="16">
        <v>21.467669504</v>
      </c>
      <c r="F93" s="15">
        <v>51</v>
      </c>
      <c r="G93" s="15">
        <v>184</v>
      </c>
      <c r="H93" s="15">
        <v>142</v>
      </c>
      <c r="I93" s="16">
        <f t="shared" si="13"/>
        <v>3.607843137254902</v>
      </c>
      <c r="J93" s="16">
        <f t="shared" si="16"/>
        <v>1.295774647887324</v>
      </c>
      <c r="K93" s="17">
        <f t="shared" si="15"/>
        <v>2.3756654158709374</v>
      </c>
      <c r="L93" s="18">
        <f>STDEV(I92:I94)</f>
        <v>0.19735467582465568</v>
      </c>
      <c r="M93" s="18">
        <f t="shared" ref="M93:N93" si="18">STDEV(J92:J94)</f>
        <v>0.4399206619713677</v>
      </c>
      <c r="N93" s="19">
        <f t="shared" si="18"/>
        <v>0.23175590916238933</v>
      </c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2:30" ht="18">
      <c r="B94" s="68" t="s">
        <v>20</v>
      </c>
      <c r="C94" s="5">
        <v>45091</v>
      </c>
      <c r="D94" s="50" t="s">
        <v>44</v>
      </c>
      <c r="E94" s="6">
        <v>6.2755066880000001</v>
      </c>
      <c r="F94" s="5">
        <v>12</v>
      </c>
      <c r="G94" s="5">
        <v>39</v>
      </c>
      <c r="H94" s="5">
        <v>92</v>
      </c>
      <c r="I94" s="6">
        <f t="shared" si="13"/>
        <v>3.25</v>
      </c>
      <c r="J94" s="6">
        <f t="shared" si="16"/>
        <v>0.42391304347826086</v>
      </c>
      <c r="K94" s="7">
        <f t="shared" si="15"/>
        <v>1.9121961933283178</v>
      </c>
      <c r="L94" s="8"/>
      <c r="M94" s="6"/>
      <c r="N94" s="9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2:30" ht="18">
      <c r="B95" s="60" t="s">
        <v>35</v>
      </c>
      <c r="C95" s="10">
        <v>21783864</v>
      </c>
      <c r="D95" s="48"/>
      <c r="E95" s="11">
        <v>27.488809984</v>
      </c>
      <c r="F95" s="10">
        <v>105</v>
      </c>
      <c r="G95" s="10">
        <v>380</v>
      </c>
      <c r="H95" s="10">
        <v>86</v>
      </c>
      <c r="I95" s="11">
        <f t="shared" si="13"/>
        <v>3.6190476190476191</v>
      </c>
      <c r="J95" s="11">
        <f>G95/H95</f>
        <v>4.4186046511627906</v>
      </c>
      <c r="K95" s="12">
        <f t="shared" si="15"/>
        <v>3.8197361057505139</v>
      </c>
      <c r="L95" s="13">
        <f>AVERAGE(I95:I145)</f>
        <v>3.6335892575736448</v>
      </c>
      <c r="M95" s="13">
        <f>AVERAGE(J95:J145)</f>
        <v>3.9425554658574371</v>
      </c>
      <c r="N95" s="14">
        <f>AVERAGE(K95:K145)</f>
        <v>3.9194995041841776</v>
      </c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2:30" ht="18">
      <c r="B96" s="61" t="s">
        <v>35</v>
      </c>
      <c r="C96" s="15">
        <v>3737475</v>
      </c>
      <c r="D96" s="49"/>
      <c r="E96" s="16">
        <v>27.460511744000001</v>
      </c>
      <c r="F96" s="15">
        <v>104</v>
      </c>
      <c r="G96" s="15">
        <v>376</v>
      </c>
      <c r="H96" s="15">
        <v>106</v>
      </c>
      <c r="I96" s="16">
        <f t="shared" ref="I96:I127" si="19">G96/F96</f>
        <v>3.6153846153846154</v>
      </c>
      <c r="J96" s="16">
        <f t="shared" si="16"/>
        <v>3.5471698113207548</v>
      </c>
      <c r="K96" s="17">
        <f t="shared" si="15"/>
        <v>3.787256441887815</v>
      </c>
      <c r="L96" s="18">
        <f>STDEV(I95:I145)</f>
        <v>0.12959846612962053</v>
      </c>
      <c r="M96" s="18">
        <f t="shared" ref="M96:N96" si="20">STDEV(J95:J145)</f>
        <v>0.57956827086028828</v>
      </c>
      <c r="N96" s="19">
        <f t="shared" si="20"/>
        <v>0.41843281563667917</v>
      </c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2:30" ht="18">
      <c r="B97" s="61" t="s">
        <v>35</v>
      </c>
      <c r="C97" s="15">
        <v>988883</v>
      </c>
      <c r="D97" s="49"/>
      <c r="E97" s="16">
        <v>26.461208576000001</v>
      </c>
      <c r="F97" s="15">
        <v>98</v>
      </c>
      <c r="G97" s="15">
        <v>369</v>
      </c>
      <c r="H97" s="15">
        <v>109</v>
      </c>
      <c r="I97" s="16">
        <f t="shared" si="19"/>
        <v>3.7653061224489797</v>
      </c>
      <c r="J97" s="16">
        <f t="shared" si="16"/>
        <v>3.3853211009174311</v>
      </c>
      <c r="K97" s="17">
        <f t="shared" si="15"/>
        <v>3.7035345425939776</v>
      </c>
      <c r="L97" s="27"/>
      <c r="M97" s="16"/>
      <c r="N97" s="23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2:30" ht="18">
      <c r="B98" s="61" t="s">
        <v>35</v>
      </c>
      <c r="C98" s="15">
        <v>115820</v>
      </c>
      <c r="D98" s="49"/>
      <c r="E98" s="16">
        <v>25.87877632</v>
      </c>
      <c r="F98" s="15">
        <v>80</v>
      </c>
      <c r="G98" s="15">
        <v>294</v>
      </c>
      <c r="H98" s="15">
        <v>79</v>
      </c>
      <c r="I98" s="16">
        <f t="shared" si="19"/>
        <v>3.6749999999999998</v>
      </c>
      <c r="J98" s="16">
        <f t="shared" si="16"/>
        <v>3.721518987341772</v>
      </c>
      <c r="K98" s="17">
        <f t="shared" si="15"/>
        <v>3.0913362753621882</v>
      </c>
      <c r="L98" s="27"/>
      <c r="M98" s="16"/>
      <c r="N98" s="23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2:30" ht="18">
      <c r="B99" s="61" t="s">
        <v>35</v>
      </c>
      <c r="C99" s="15">
        <v>4245110</v>
      </c>
      <c r="D99" s="49"/>
      <c r="E99" s="16">
        <v>25.788847616000002</v>
      </c>
      <c r="F99" s="15">
        <v>92</v>
      </c>
      <c r="G99" s="15">
        <v>334</v>
      </c>
      <c r="H99" s="15">
        <v>96</v>
      </c>
      <c r="I99" s="16">
        <f t="shared" si="19"/>
        <v>3.6304347826086958</v>
      </c>
      <c r="J99" s="16">
        <f t="shared" si="16"/>
        <v>3.4791666666666665</v>
      </c>
      <c r="K99" s="17">
        <f t="shared" si="15"/>
        <v>3.5674335421998871</v>
      </c>
      <c r="L99" s="27"/>
      <c r="M99" s="16"/>
      <c r="N99" s="23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2:30" ht="18">
      <c r="B100" s="61" t="s">
        <v>35</v>
      </c>
      <c r="C100" s="15">
        <v>54364</v>
      </c>
      <c r="D100" s="49"/>
      <c r="E100" s="16">
        <v>25.647735296</v>
      </c>
      <c r="F100" s="15">
        <v>88</v>
      </c>
      <c r="G100" s="15">
        <v>324</v>
      </c>
      <c r="H100" s="15">
        <v>86</v>
      </c>
      <c r="I100" s="16">
        <f t="shared" si="19"/>
        <v>3.6818181818181817</v>
      </c>
      <c r="J100" s="16">
        <f t="shared" si="16"/>
        <v>3.7674418604651163</v>
      </c>
      <c r="K100" s="17">
        <f t="shared" si="15"/>
        <v>3.4311021610443868</v>
      </c>
      <c r="L100" s="27"/>
      <c r="M100" s="16"/>
      <c r="N100" s="23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2:30" ht="18">
      <c r="B101" s="61" t="s">
        <v>35</v>
      </c>
      <c r="C101" s="15">
        <v>1352065</v>
      </c>
      <c r="D101" s="49"/>
      <c r="E101" s="16">
        <v>25.557081088</v>
      </c>
      <c r="F101" s="15">
        <v>82</v>
      </c>
      <c r="G101" s="15">
        <v>287</v>
      </c>
      <c r="H101" s="15">
        <v>95</v>
      </c>
      <c r="I101" s="16">
        <f t="shared" si="19"/>
        <v>3.5</v>
      </c>
      <c r="J101" s="16">
        <f t="shared" si="16"/>
        <v>3.0210526315789474</v>
      </c>
      <c r="K101" s="17">
        <f t="shared" si="15"/>
        <v>3.2085041213294914</v>
      </c>
      <c r="L101" s="27"/>
      <c r="M101" s="16"/>
      <c r="N101" s="23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2:30" ht="18">
      <c r="B102" s="61" t="s">
        <v>35</v>
      </c>
      <c r="C102" s="15">
        <v>45703556</v>
      </c>
      <c r="D102" s="49"/>
      <c r="E102" s="16">
        <v>25.474851839999999</v>
      </c>
      <c r="F102" s="15">
        <v>99</v>
      </c>
      <c r="G102" s="15">
        <v>356</v>
      </c>
      <c r="H102" s="15">
        <v>105</v>
      </c>
      <c r="I102" s="16">
        <f t="shared" si="19"/>
        <v>3.595959595959596</v>
      </c>
      <c r="J102" s="16">
        <f t="shared" si="16"/>
        <v>3.3904761904761904</v>
      </c>
      <c r="K102" s="17">
        <f t="shared" si="15"/>
        <v>3.8861855064669144</v>
      </c>
      <c r="L102" s="27"/>
      <c r="M102" s="16"/>
      <c r="N102" s="23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2:30" ht="18">
      <c r="B103" s="61" t="s">
        <v>35</v>
      </c>
      <c r="C103" s="15">
        <v>12122910</v>
      </c>
      <c r="D103" s="49"/>
      <c r="E103" s="16">
        <v>25.360334848000001</v>
      </c>
      <c r="F103" s="15">
        <v>101</v>
      </c>
      <c r="G103" s="15">
        <v>379</v>
      </c>
      <c r="H103" s="15">
        <v>93</v>
      </c>
      <c r="I103" s="16">
        <f t="shared" si="19"/>
        <v>3.7524752475247523</v>
      </c>
      <c r="J103" s="16">
        <f t="shared" si="16"/>
        <v>4.075268817204301</v>
      </c>
      <c r="K103" s="17">
        <f t="shared" si="15"/>
        <v>3.9825972569114239</v>
      </c>
      <c r="L103" s="27"/>
      <c r="M103" s="16"/>
      <c r="N103" s="2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2:30" ht="18">
      <c r="B104" s="61" t="s">
        <v>35</v>
      </c>
      <c r="C104" s="15">
        <v>4351587</v>
      </c>
      <c r="D104" s="49"/>
      <c r="E104" s="16">
        <v>25.315020799999999</v>
      </c>
      <c r="F104" s="15">
        <v>95</v>
      </c>
      <c r="G104" s="15">
        <v>330</v>
      </c>
      <c r="H104" s="15">
        <v>86</v>
      </c>
      <c r="I104" s="16">
        <f t="shared" si="19"/>
        <v>3.4736842105263159</v>
      </c>
      <c r="J104" s="16">
        <f t="shared" si="16"/>
        <v>3.8372093023255816</v>
      </c>
      <c r="K104" s="17">
        <f t="shared" si="15"/>
        <v>3.7527126977513685</v>
      </c>
      <c r="L104" s="27"/>
      <c r="M104" s="16"/>
      <c r="N104" s="23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2:30" ht="18">
      <c r="B105" s="61" t="s">
        <v>35</v>
      </c>
      <c r="C105" s="15">
        <v>8140263</v>
      </c>
      <c r="D105" s="49"/>
      <c r="E105" s="16">
        <v>25.023952896000001</v>
      </c>
      <c r="F105" s="15">
        <v>93</v>
      </c>
      <c r="G105" s="15">
        <v>351</v>
      </c>
      <c r="H105" s="15">
        <v>69</v>
      </c>
      <c r="I105" s="16">
        <f t="shared" si="19"/>
        <v>3.774193548387097</v>
      </c>
      <c r="J105" s="16">
        <f t="shared" si="16"/>
        <v>5.0869565217391308</v>
      </c>
      <c r="K105" s="17">
        <f t="shared" si="15"/>
        <v>3.7164392207142365</v>
      </c>
      <c r="L105" s="27"/>
      <c r="M105" s="16"/>
      <c r="N105" s="23"/>
    </row>
    <row r="106" spans="2:30" ht="18">
      <c r="B106" s="61" t="s">
        <v>35</v>
      </c>
      <c r="C106" s="15">
        <v>3746929</v>
      </c>
      <c r="D106" s="49"/>
      <c r="E106" s="16">
        <v>24.765381632</v>
      </c>
      <c r="F106" s="15">
        <v>86</v>
      </c>
      <c r="G106" s="15">
        <v>333</v>
      </c>
      <c r="H106" s="15">
        <v>77</v>
      </c>
      <c r="I106" s="16">
        <f t="shared" si="19"/>
        <v>3.8720930232558142</v>
      </c>
      <c r="J106" s="16">
        <f t="shared" si="16"/>
        <v>4.3246753246753249</v>
      </c>
      <c r="K106" s="17">
        <f t="shared" si="15"/>
        <v>3.4725893296502703</v>
      </c>
      <c r="L106" s="27"/>
      <c r="M106" s="16"/>
      <c r="N106" s="23"/>
    </row>
    <row r="107" spans="2:30" ht="18">
      <c r="B107" s="61" t="s">
        <v>35</v>
      </c>
      <c r="C107" s="15">
        <v>16063668</v>
      </c>
      <c r="D107" s="49"/>
      <c r="E107" s="16">
        <v>24.513657855999998</v>
      </c>
      <c r="F107" s="15">
        <v>90</v>
      </c>
      <c r="G107" s="15">
        <v>329</v>
      </c>
      <c r="H107" s="15">
        <v>81</v>
      </c>
      <c r="I107" s="16">
        <f t="shared" si="19"/>
        <v>3.6555555555555554</v>
      </c>
      <c r="J107" s="16">
        <f t="shared" si="16"/>
        <v>4.0617283950617287</v>
      </c>
      <c r="K107" s="17">
        <f t="shared" si="15"/>
        <v>3.6714227035673286</v>
      </c>
      <c r="L107" s="27"/>
      <c r="M107" s="16"/>
      <c r="N107" s="23"/>
    </row>
    <row r="108" spans="2:30" ht="18">
      <c r="B108" s="61" t="s">
        <v>35</v>
      </c>
      <c r="C108" s="15">
        <v>57015</v>
      </c>
      <c r="D108" s="49"/>
      <c r="E108" s="16">
        <v>24.323148799999998</v>
      </c>
      <c r="F108" s="15">
        <v>102</v>
      </c>
      <c r="G108" s="15">
        <v>380</v>
      </c>
      <c r="H108" s="15">
        <v>97</v>
      </c>
      <c r="I108" s="16">
        <f t="shared" si="19"/>
        <v>3.7254901960784315</v>
      </c>
      <c r="J108" s="16">
        <f t="shared" si="16"/>
        <v>3.9175257731958761</v>
      </c>
      <c r="K108" s="17">
        <f t="shared" si="15"/>
        <v>4.1935359948133035</v>
      </c>
      <c r="L108" s="27"/>
      <c r="M108" s="16"/>
      <c r="N108" s="23"/>
    </row>
    <row r="109" spans="2:30" ht="18">
      <c r="B109" s="61" t="s">
        <v>35</v>
      </c>
      <c r="C109" s="15">
        <v>66836</v>
      </c>
      <c r="D109" s="49"/>
      <c r="E109" s="16">
        <v>23.860615679999999</v>
      </c>
      <c r="F109" s="15">
        <v>94</v>
      </c>
      <c r="G109" s="15">
        <v>351</v>
      </c>
      <c r="H109" s="15">
        <v>79</v>
      </c>
      <c r="I109" s="16">
        <f t="shared" si="19"/>
        <v>3.7340425531914891</v>
      </c>
      <c r="J109" s="16">
        <f t="shared" si="16"/>
        <v>4.443037974683544</v>
      </c>
      <c r="K109" s="17">
        <f t="shared" si="15"/>
        <v>3.939546290869222</v>
      </c>
      <c r="L109" s="27"/>
      <c r="M109" s="16"/>
      <c r="N109" s="23"/>
    </row>
    <row r="110" spans="2:30" ht="18">
      <c r="B110" s="61" t="s">
        <v>35</v>
      </c>
      <c r="C110" s="15">
        <v>2313125</v>
      </c>
      <c r="D110" s="49"/>
      <c r="E110" s="16">
        <v>23.802342912</v>
      </c>
      <c r="F110" s="15">
        <v>81</v>
      </c>
      <c r="G110" s="15">
        <v>287</v>
      </c>
      <c r="H110" s="15">
        <v>84</v>
      </c>
      <c r="I110" s="16">
        <f t="shared" si="19"/>
        <v>3.5432098765432101</v>
      </c>
      <c r="J110" s="16">
        <f t="shared" si="16"/>
        <v>3.4166666666666665</v>
      </c>
      <c r="K110" s="17">
        <f t="shared" si="15"/>
        <v>3.4030263449050504</v>
      </c>
      <c r="L110" s="27"/>
      <c r="M110" s="16"/>
      <c r="N110" s="23"/>
    </row>
    <row r="111" spans="2:30" ht="18">
      <c r="B111" s="61" t="s">
        <v>35</v>
      </c>
      <c r="C111" s="15">
        <v>5912470</v>
      </c>
      <c r="D111" s="49"/>
      <c r="E111" s="16">
        <v>23.302825471999999</v>
      </c>
      <c r="F111" s="15">
        <v>79</v>
      </c>
      <c r="G111" s="15">
        <v>274</v>
      </c>
      <c r="H111" s="15">
        <v>76</v>
      </c>
      <c r="I111" s="16">
        <f t="shared" si="19"/>
        <v>3.4683544303797467</v>
      </c>
      <c r="J111" s="16">
        <f t="shared" si="16"/>
        <v>3.6052631578947367</v>
      </c>
      <c r="K111" s="17">
        <f t="shared" si="15"/>
        <v>3.3901468341220733</v>
      </c>
      <c r="L111" s="27"/>
      <c r="M111" s="16"/>
      <c r="N111" s="23"/>
    </row>
    <row r="112" spans="2:30" ht="18">
      <c r="B112" s="61" t="s">
        <v>35</v>
      </c>
      <c r="C112" s="15">
        <v>23249389</v>
      </c>
      <c r="D112" s="49"/>
      <c r="E112" s="16">
        <v>23.02608128</v>
      </c>
      <c r="F112" s="15">
        <v>106</v>
      </c>
      <c r="G112" s="15">
        <v>371</v>
      </c>
      <c r="H112" s="15">
        <v>84</v>
      </c>
      <c r="I112" s="16">
        <f t="shared" si="19"/>
        <v>3.5</v>
      </c>
      <c r="J112" s="16">
        <f t="shared" si="16"/>
        <v>4.416666666666667</v>
      </c>
      <c r="K112" s="17">
        <f t="shared" ref="K112:K143" si="21">F112/E112</f>
        <v>4.6034754551166079</v>
      </c>
      <c r="L112" s="27"/>
      <c r="M112" s="16"/>
      <c r="N112" s="23"/>
    </row>
    <row r="113" spans="2:14" ht="18">
      <c r="B113" s="61" t="s">
        <v>35</v>
      </c>
      <c r="C113" s="15">
        <v>1452417</v>
      </c>
      <c r="D113" s="49"/>
      <c r="E113" s="16">
        <v>22.84002048</v>
      </c>
      <c r="F113" s="15">
        <v>83</v>
      </c>
      <c r="G113" s="15">
        <v>304</v>
      </c>
      <c r="H113" s="15">
        <v>80</v>
      </c>
      <c r="I113" s="16">
        <f t="shared" si="19"/>
        <v>3.6626506024096384</v>
      </c>
      <c r="J113" s="16">
        <f t="shared" si="16"/>
        <v>3.8</v>
      </c>
      <c r="K113" s="17">
        <f t="shared" si="21"/>
        <v>3.6339722231282341</v>
      </c>
      <c r="L113" s="27"/>
      <c r="M113" s="16"/>
      <c r="N113" s="23"/>
    </row>
    <row r="114" spans="2:14" ht="18">
      <c r="B114" s="61" t="s">
        <v>35</v>
      </c>
      <c r="C114" s="15">
        <v>136730</v>
      </c>
      <c r="D114" s="49"/>
      <c r="E114" s="16">
        <v>22.639174656000002</v>
      </c>
      <c r="F114" s="15">
        <v>86</v>
      </c>
      <c r="G114" s="15">
        <v>320</v>
      </c>
      <c r="H114" s="15">
        <v>75</v>
      </c>
      <c r="I114" s="16">
        <f t="shared" si="19"/>
        <v>3.7209302325581395</v>
      </c>
      <c r="J114" s="16">
        <f t="shared" si="16"/>
        <v>4.2666666666666666</v>
      </c>
      <c r="K114" s="17">
        <f t="shared" si="21"/>
        <v>3.7987250554298648</v>
      </c>
      <c r="L114" s="27"/>
      <c r="M114" s="16"/>
      <c r="N114" s="23"/>
    </row>
    <row r="115" spans="2:14" ht="18">
      <c r="B115" s="61" t="s">
        <v>35</v>
      </c>
      <c r="C115" s="15">
        <v>3</v>
      </c>
      <c r="D115" s="49"/>
      <c r="E115" s="16">
        <v>22.632085503999999</v>
      </c>
      <c r="F115" s="15">
        <v>100</v>
      </c>
      <c r="G115" s="15">
        <v>376</v>
      </c>
      <c r="H115" s="15">
        <v>95</v>
      </c>
      <c r="I115" s="16">
        <f t="shared" si="19"/>
        <v>3.76</v>
      </c>
      <c r="J115" s="16">
        <f t="shared" si="16"/>
        <v>3.9578947368421051</v>
      </c>
      <c r="K115" s="17">
        <f t="shared" si="21"/>
        <v>4.4185057529199412</v>
      </c>
      <c r="L115" s="27"/>
      <c r="M115" s="16"/>
      <c r="N115" s="23"/>
    </row>
    <row r="116" spans="2:14" ht="18">
      <c r="B116" s="61" t="s">
        <v>35</v>
      </c>
      <c r="C116" s="15">
        <v>1772983</v>
      </c>
      <c r="D116" s="49"/>
      <c r="E116" s="16">
        <v>22.052921344000001</v>
      </c>
      <c r="F116" s="15">
        <v>89</v>
      </c>
      <c r="G116" s="15">
        <v>293</v>
      </c>
      <c r="H116" s="15">
        <v>86</v>
      </c>
      <c r="I116" s="16">
        <f t="shared" si="19"/>
        <v>3.292134831460674</v>
      </c>
      <c r="J116" s="16">
        <f t="shared" si="16"/>
        <v>3.4069767441860463</v>
      </c>
      <c r="K116" s="17">
        <f t="shared" si="21"/>
        <v>4.0357464941584471</v>
      </c>
      <c r="L116" s="27"/>
      <c r="M116" s="16"/>
      <c r="N116" s="23"/>
    </row>
    <row r="117" spans="2:14" ht="18">
      <c r="B117" s="61" t="s">
        <v>35</v>
      </c>
      <c r="C117" s="15">
        <v>1731911</v>
      </c>
      <c r="D117" s="49"/>
      <c r="E117" s="16">
        <v>22.046831103999999</v>
      </c>
      <c r="F117" s="15">
        <v>76</v>
      </c>
      <c r="G117" s="15">
        <v>287</v>
      </c>
      <c r="H117" s="15">
        <v>66</v>
      </c>
      <c r="I117" s="16">
        <f t="shared" si="19"/>
        <v>3.7763157894736841</v>
      </c>
      <c r="J117" s="16">
        <f t="shared" si="16"/>
        <v>4.3484848484848486</v>
      </c>
      <c r="K117" s="17">
        <f t="shared" si="21"/>
        <v>3.4472074304688247</v>
      </c>
      <c r="L117" s="27"/>
      <c r="M117" s="16"/>
      <c r="N117" s="23"/>
    </row>
    <row r="118" spans="2:14" ht="18">
      <c r="B118" s="61" t="s">
        <v>35</v>
      </c>
      <c r="C118" s="15">
        <v>2312796</v>
      </c>
      <c r="D118" s="49"/>
      <c r="E118" s="16">
        <v>21.815241728</v>
      </c>
      <c r="F118" s="15">
        <v>81</v>
      </c>
      <c r="G118" s="15">
        <v>313</v>
      </c>
      <c r="H118" s="15">
        <v>75</v>
      </c>
      <c r="I118" s="16">
        <f t="shared" si="19"/>
        <v>3.8641975308641974</v>
      </c>
      <c r="J118" s="16">
        <f t="shared" si="16"/>
        <v>4.1733333333333329</v>
      </c>
      <c r="K118" s="17">
        <f t="shared" si="21"/>
        <v>3.7130003421431717</v>
      </c>
      <c r="L118" s="27"/>
      <c r="M118" s="16"/>
      <c r="N118" s="23"/>
    </row>
    <row r="119" spans="2:14" ht="18">
      <c r="B119" s="61" t="s">
        <v>35</v>
      </c>
      <c r="C119" s="15">
        <v>265878</v>
      </c>
      <c r="D119" s="49"/>
      <c r="E119" s="16">
        <v>21.628120576000001</v>
      </c>
      <c r="F119" s="15">
        <v>83</v>
      </c>
      <c r="G119" s="15">
        <v>305</v>
      </c>
      <c r="H119" s="15">
        <v>90</v>
      </c>
      <c r="I119" s="16">
        <f t="shared" si="19"/>
        <v>3.6746987951807228</v>
      </c>
      <c r="J119" s="16">
        <f t="shared" si="16"/>
        <v>3.3888888888888888</v>
      </c>
      <c r="K119" s="17">
        <f t="shared" si="21"/>
        <v>3.8375965081359085</v>
      </c>
      <c r="L119" s="27"/>
      <c r="M119" s="16"/>
      <c r="N119" s="23"/>
    </row>
    <row r="120" spans="2:14" ht="18">
      <c r="B120" s="61" t="s">
        <v>35</v>
      </c>
      <c r="C120" s="15">
        <v>4809552</v>
      </c>
      <c r="D120" s="49"/>
      <c r="E120" s="16">
        <v>21.527270911999999</v>
      </c>
      <c r="F120" s="15">
        <v>91</v>
      </c>
      <c r="G120" s="15">
        <v>325</v>
      </c>
      <c r="H120" s="15">
        <v>93</v>
      </c>
      <c r="I120" s="16">
        <f t="shared" si="19"/>
        <v>3.5714285714285716</v>
      </c>
      <c r="J120" s="16">
        <f t="shared" si="16"/>
        <v>3.4946236559139785</v>
      </c>
      <c r="K120" s="17">
        <f t="shared" si="21"/>
        <v>4.2271963024014179</v>
      </c>
      <c r="L120" s="27"/>
      <c r="M120" s="16"/>
      <c r="N120" s="23"/>
    </row>
    <row r="121" spans="2:14" ht="18">
      <c r="B121" s="61" t="s">
        <v>35</v>
      </c>
      <c r="C121" s="15">
        <v>3524827</v>
      </c>
      <c r="D121" s="49"/>
      <c r="E121" s="16">
        <v>21.294559232000001</v>
      </c>
      <c r="F121" s="15">
        <v>88</v>
      </c>
      <c r="G121" s="15">
        <v>328</v>
      </c>
      <c r="H121" s="15">
        <v>101</v>
      </c>
      <c r="I121" s="16">
        <f t="shared" si="19"/>
        <v>3.7272727272727271</v>
      </c>
      <c r="J121" s="16">
        <f t="shared" si="16"/>
        <v>3.2475247524752477</v>
      </c>
      <c r="K121" s="17">
        <f t="shared" si="21"/>
        <v>4.1325109874901589</v>
      </c>
      <c r="L121" s="27"/>
      <c r="M121" s="16"/>
      <c r="N121" s="23"/>
    </row>
    <row r="122" spans="2:14" ht="18">
      <c r="B122" s="61" t="s">
        <v>35</v>
      </c>
      <c r="C122" s="15">
        <v>1739805</v>
      </c>
      <c r="D122" s="49"/>
      <c r="E122" s="16">
        <v>21.085550080000001</v>
      </c>
      <c r="F122" s="15">
        <v>77</v>
      </c>
      <c r="G122" s="15">
        <v>275</v>
      </c>
      <c r="H122" s="15">
        <v>65</v>
      </c>
      <c r="I122" s="16">
        <f t="shared" si="19"/>
        <v>3.5714285714285716</v>
      </c>
      <c r="J122" s="16">
        <f t="shared" si="16"/>
        <v>4.2307692307692308</v>
      </c>
      <c r="K122" s="17">
        <f t="shared" si="21"/>
        <v>3.6517899560531646</v>
      </c>
      <c r="L122" s="27"/>
      <c r="M122" s="16"/>
      <c r="N122" s="23"/>
    </row>
    <row r="123" spans="2:14" ht="18">
      <c r="B123" s="61" t="s">
        <v>35</v>
      </c>
      <c r="C123" s="15">
        <v>1381108</v>
      </c>
      <c r="D123" s="49"/>
      <c r="E123" s="16">
        <v>20.904623615999999</v>
      </c>
      <c r="F123" s="15">
        <v>95</v>
      </c>
      <c r="G123" s="15">
        <v>320</v>
      </c>
      <c r="H123" s="15">
        <v>87</v>
      </c>
      <c r="I123" s="16">
        <f t="shared" si="19"/>
        <v>3.3684210526315788</v>
      </c>
      <c r="J123" s="16">
        <f t="shared" si="16"/>
        <v>3.6781609195402298</v>
      </c>
      <c r="K123" s="17">
        <f t="shared" si="21"/>
        <v>4.5444491967455862</v>
      </c>
      <c r="L123" s="27"/>
      <c r="M123" s="16"/>
      <c r="N123" s="23"/>
    </row>
    <row r="124" spans="2:14" ht="18">
      <c r="B124" s="61" t="s">
        <v>35</v>
      </c>
      <c r="C124" s="15">
        <v>948450</v>
      </c>
      <c r="D124" s="49"/>
      <c r="E124" s="16">
        <v>20.746160639999999</v>
      </c>
      <c r="F124" s="15">
        <v>85</v>
      </c>
      <c r="G124" s="15">
        <v>314</v>
      </c>
      <c r="H124" s="15">
        <v>62</v>
      </c>
      <c r="I124" s="16">
        <f t="shared" si="19"/>
        <v>3.6941176470588237</v>
      </c>
      <c r="J124" s="16">
        <f t="shared" si="16"/>
        <v>5.064516129032258</v>
      </c>
      <c r="K124" s="17">
        <f t="shared" si="21"/>
        <v>4.0971436341871499</v>
      </c>
      <c r="L124" s="27"/>
      <c r="M124" s="16"/>
      <c r="N124" s="23"/>
    </row>
    <row r="125" spans="2:14" ht="18">
      <c r="B125" s="61" t="s">
        <v>35</v>
      </c>
      <c r="C125" s="15">
        <v>707650</v>
      </c>
      <c r="D125" s="49"/>
      <c r="E125" s="16">
        <v>20.642637312000002</v>
      </c>
      <c r="F125" s="15">
        <v>82</v>
      </c>
      <c r="G125" s="15">
        <v>308</v>
      </c>
      <c r="H125" s="15">
        <v>86</v>
      </c>
      <c r="I125" s="16">
        <f t="shared" si="19"/>
        <v>3.7560975609756095</v>
      </c>
      <c r="J125" s="16">
        <f t="shared" si="16"/>
        <v>3.5813953488372094</v>
      </c>
      <c r="K125" s="17">
        <f t="shared" si="21"/>
        <v>3.9723606417447281</v>
      </c>
      <c r="L125" s="27"/>
      <c r="M125" s="16"/>
      <c r="N125" s="23"/>
    </row>
    <row r="126" spans="2:14" ht="18">
      <c r="B126" s="61" t="s">
        <v>35</v>
      </c>
      <c r="C126" s="15">
        <v>6081320</v>
      </c>
      <c r="D126" s="49"/>
      <c r="E126" s="16">
        <v>20.320264704</v>
      </c>
      <c r="F126" s="15">
        <v>69</v>
      </c>
      <c r="G126" s="15">
        <v>248</v>
      </c>
      <c r="H126" s="15">
        <v>79</v>
      </c>
      <c r="I126" s="16">
        <f t="shared" si="19"/>
        <v>3.5942028985507246</v>
      </c>
      <c r="J126" s="16">
        <f t="shared" si="16"/>
        <v>3.1392405063291138</v>
      </c>
      <c r="K126" s="17">
        <f t="shared" si="21"/>
        <v>3.39562505730634</v>
      </c>
      <c r="L126" s="27"/>
      <c r="M126" s="16"/>
      <c r="N126" s="23"/>
    </row>
    <row r="127" spans="2:14" ht="18">
      <c r="B127" s="61" t="s">
        <v>35</v>
      </c>
      <c r="C127" s="15">
        <v>1433950</v>
      </c>
      <c r="D127" s="49"/>
      <c r="E127" s="16">
        <v>20.143398911999999</v>
      </c>
      <c r="F127" s="15">
        <v>78</v>
      </c>
      <c r="G127" s="15">
        <v>282</v>
      </c>
      <c r="H127" s="15">
        <v>76</v>
      </c>
      <c r="I127" s="16">
        <f t="shared" si="19"/>
        <v>3.6153846153846154</v>
      </c>
      <c r="J127" s="16">
        <f t="shared" si="16"/>
        <v>3.7105263157894739</v>
      </c>
      <c r="K127" s="17">
        <f t="shared" si="21"/>
        <v>3.872236276546813</v>
      </c>
      <c r="L127" s="27"/>
      <c r="M127" s="16"/>
      <c r="N127" s="23"/>
    </row>
    <row r="128" spans="2:14" ht="18">
      <c r="B128" s="61" t="s">
        <v>35</v>
      </c>
      <c r="C128" s="15">
        <v>6782105</v>
      </c>
      <c r="D128" s="49"/>
      <c r="E128" s="16">
        <v>20.101759999999999</v>
      </c>
      <c r="F128" s="15">
        <v>76</v>
      </c>
      <c r="G128" s="15">
        <v>272</v>
      </c>
      <c r="H128" s="15">
        <v>83</v>
      </c>
      <c r="I128" s="16">
        <f t="shared" ref="I128:I159" si="22">G128/F128</f>
        <v>3.5789473684210527</v>
      </c>
      <c r="J128" s="16">
        <f t="shared" si="16"/>
        <v>3.2771084337349397</v>
      </c>
      <c r="K128" s="17">
        <f t="shared" si="21"/>
        <v>3.7807634754369768</v>
      </c>
      <c r="L128" s="27"/>
      <c r="M128" s="16"/>
      <c r="N128" s="23"/>
    </row>
    <row r="129" spans="2:14" ht="18">
      <c r="B129" s="61" t="s">
        <v>35</v>
      </c>
      <c r="C129" s="15">
        <v>740473</v>
      </c>
      <c r="D129" s="49"/>
      <c r="E129" s="16">
        <v>19.812209152000001</v>
      </c>
      <c r="F129" s="15">
        <v>89</v>
      </c>
      <c r="G129" s="15">
        <v>317</v>
      </c>
      <c r="H129" s="15">
        <v>67</v>
      </c>
      <c r="I129" s="16">
        <f t="shared" si="22"/>
        <v>3.5617977528089888</v>
      </c>
      <c r="J129" s="16">
        <f t="shared" si="16"/>
        <v>4.7313432835820892</v>
      </c>
      <c r="K129" s="17">
        <f t="shared" si="21"/>
        <v>4.4921795099773432</v>
      </c>
      <c r="L129" s="27"/>
      <c r="M129" s="16"/>
      <c r="N129" s="23"/>
    </row>
    <row r="130" spans="2:14" ht="18">
      <c r="B130" s="61" t="s">
        <v>35</v>
      </c>
      <c r="C130" s="15">
        <v>473703</v>
      </c>
      <c r="D130" s="49"/>
      <c r="E130" s="16">
        <v>19.766695424000002</v>
      </c>
      <c r="F130" s="15">
        <v>84</v>
      </c>
      <c r="G130" s="15">
        <v>290</v>
      </c>
      <c r="H130" s="15">
        <v>68</v>
      </c>
      <c r="I130" s="16">
        <f t="shared" si="22"/>
        <v>3.4523809523809526</v>
      </c>
      <c r="J130" s="16">
        <f t="shared" si="16"/>
        <v>4.2647058823529411</v>
      </c>
      <c r="K130" s="17">
        <f t="shared" si="21"/>
        <v>4.2495722323929908</v>
      </c>
      <c r="L130" s="27"/>
      <c r="M130" s="16"/>
      <c r="N130" s="23"/>
    </row>
    <row r="131" spans="2:14" ht="18">
      <c r="B131" s="61" t="s">
        <v>35</v>
      </c>
      <c r="C131" s="15">
        <v>6815707</v>
      </c>
      <c r="D131" s="49"/>
      <c r="E131" s="16">
        <v>19.438138368000001</v>
      </c>
      <c r="F131" s="15">
        <v>72</v>
      </c>
      <c r="G131" s="15">
        <v>274</v>
      </c>
      <c r="H131" s="15">
        <v>48</v>
      </c>
      <c r="I131" s="16">
        <f t="shared" si="22"/>
        <v>3.8055555555555554</v>
      </c>
      <c r="J131" s="16">
        <f t="shared" si="16"/>
        <v>5.708333333333333</v>
      </c>
      <c r="K131" s="17">
        <f t="shared" si="21"/>
        <v>3.704058415312542</v>
      </c>
      <c r="L131" s="27"/>
      <c r="M131" s="16"/>
      <c r="N131" s="23"/>
    </row>
    <row r="132" spans="2:14" ht="18">
      <c r="B132" s="61" t="s">
        <v>35</v>
      </c>
      <c r="C132" s="15">
        <v>5443912</v>
      </c>
      <c r="D132" s="49"/>
      <c r="E132" s="16">
        <v>18.967380479999999</v>
      </c>
      <c r="F132" s="15">
        <v>75</v>
      </c>
      <c r="G132" s="15">
        <v>286</v>
      </c>
      <c r="H132" s="15">
        <v>67</v>
      </c>
      <c r="I132" s="16">
        <f t="shared" si="22"/>
        <v>3.8133333333333335</v>
      </c>
      <c r="J132" s="16">
        <f t="shared" si="16"/>
        <v>4.2686567164179108</v>
      </c>
      <c r="K132" s="17">
        <f t="shared" si="21"/>
        <v>3.9541569843597086</v>
      </c>
      <c r="L132" s="27"/>
      <c r="M132" s="16"/>
      <c r="N132" s="23"/>
    </row>
    <row r="133" spans="2:14" ht="18">
      <c r="B133" s="61" t="s">
        <v>35</v>
      </c>
      <c r="C133" s="15">
        <v>136779</v>
      </c>
      <c r="D133" s="49"/>
      <c r="E133" s="16">
        <v>18.945115648000002</v>
      </c>
      <c r="F133" s="15">
        <v>79</v>
      </c>
      <c r="G133" s="15">
        <v>283</v>
      </c>
      <c r="H133" s="15">
        <v>71</v>
      </c>
      <c r="I133" s="16">
        <f t="shared" si="22"/>
        <v>3.5822784810126582</v>
      </c>
      <c r="J133" s="16">
        <f t="shared" si="16"/>
        <v>3.9859154929577465</v>
      </c>
      <c r="K133" s="17">
        <f t="shared" si="21"/>
        <v>4.1699402351412873</v>
      </c>
      <c r="L133" s="27"/>
      <c r="M133" s="16"/>
      <c r="N133" s="23"/>
    </row>
    <row r="134" spans="2:14" ht="18">
      <c r="B134" s="61" t="s">
        <v>35</v>
      </c>
      <c r="C134" s="15">
        <v>2968278</v>
      </c>
      <c r="D134" s="49"/>
      <c r="E134" s="16">
        <v>18.657523712</v>
      </c>
      <c r="F134" s="15">
        <v>74</v>
      </c>
      <c r="G134" s="15">
        <v>266</v>
      </c>
      <c r="H134" s="15">
        <v>67</v>
      </c>
      <c r="I134" s="16">
        <f t="shared" si="22"/>
        <v>3.5945945945945947</v>
      </c>
      <c r="J134" s="16">
        <f t="shared" si="16"/>
        <v>3.9701492537313432</v>
      </c>
      <c r="K134" s="17">
        <f t="shared" si="21"/>
        <v>3.9662283774778353</v>
      </c>
      <c r="L134" s="27"/>
      <c r="M134" s="16"/>
      <c r="N134" s="23"/>
    </row>
    <row r="135" spans="2:14" ht="18">
      <c r="B135" s="61" t="s">
        <v>35</v>
      </c>
      <c r="C135" s="15">
        <v>475992</v>
      </c>
      <c r="D135" s="49"/>
      <c r="E135" s="16">
        <v>17.808522751999998</v>
      </c>
      <c r="F135" s="15">
        <v>70</v>
      </c>
      <c r="G135" s="15">
        <v>264</v>
      </c>
      <c r="H135" s="15">
        <v>66</v>
      </c>
      <c r="I135" s="16">
        <f t="shared" si="22"/>
        <v>3.7714285714285714</v>
      </c>
      <c r="J135" s="16">
        <f t="shared" si="16"/>
        <v>4</v>
      </c>
      <c r="K135" s="17">
        <f t="shared" si="21"/>
        <v>3.9307022247052243</v>
      </c>
      <c r="L135" s="27"/>
      <c r="M135" s="16"/>
      <c r="N135" s="23"/>
    </row>
    <row r="136" spans="2:14" ht="18">
      <c r="B136" s="61" t="s">
        <v>35</v>
      </c>
      <c r="C136" s="15">
        <v>871589</v>
      </c>
      <c r="D136" s="49"/>
      <c r="E136" s="16">
        <v>17.483460096000002</v>
      </c>
      <c r="F136" s="15">
        <v>63</v>
      </c>
      <c r="G136" s="15">
        <v>236</v>
      </c>
      <c r="H136" s="15">
        <v>61</v>
      </c>
      <c r="I136" s="16">
        <f t="shared" si="22"/>
        <v>3.746031746031746</v>
      </c>
      <c r="J136" s="16">
        <f t="shared" si="16"/>
        <v>3.8688524590163933</v>
      </c>
      <c r="K136" s="17">
        <f t="shared" si="21"/>
        <v>3.6034057134041571</v>
      </c>
      <c r="L136" s="27"/>
      <c r="M136" s="16"/>
      <c r="N136" s="23"/>
    </row>
    <row r="137" spans="2:14" ht="18">
      <c r="B137" s="61" t="s">
        <v>35</v>
      </c>
      <c r="C137" s="15">
        <v>1314176</v>
      </c>
      <c r="D137" s="49"/>
      <c r="E137" s="16">
        <v>16.36294912</v>
      </c>
      <c r="F137" s="15">
        <v>54</v>
      </c>
      <c r="G137" s="15">
        <v>183</v>
      </c>
      <c r="H137" s="15">
        <v>57</v>
      </c>
      <c r="I137" s="16">
        <f t="shared" si="22"/>
        <v>3.3888888888888888</v>
      </c>
      <c r="J137" s="16">
        <f t="shared" si="16"/>
        <v>3.2105263157894739</v>
      </c>
      <c r="K137" s="17">
        <f t="shared" si="21"/>
        <v>3.3001385999542849</v>
      </c>
      <c r="L137" s="27"/>
      <c r="M137" s="16"/>
      <c r="N137" s="23"/>
    </row>
    <row r="138" spans="2:14" ht="18">
      <c r="B138" s="61" t="s">
        <v>35</v>
      </c>
      <c r="C138" s="15">
        <v>2315549</v>
      </c>
      <c r="D138" s="49"/>
      <c r="E138" s="16">
        <v>15.976829439999999</v>
      </c>
      <c r="F138" s="15">
        <v>80</v>
      </c>
      <c r="G138" s="15">
        <v>293</v>
      </c>
      <c r="H138" s="15">
        <v>78</v>
      </c>
      <c r="I138" s="16">
        <f t="shared" si="22"/>
        <v>3.6625000000000001</v>
      </c>
      <c r="J138" s="16">
        <f t="shared" si="16"/>
        <v>3.7564102564102564</v>
      </c>
      <c r="K138" s="17">
        <f t="shared" si="21"/>
        <v>5.0072513010441204</v>
      </c>
      <c r="L138" s="27"/>
      <c r="M138" s="16"/>
      <c r="N138" s="23"/>
    </row>
    <row r="139" spans="2:14" ht="18">
      <c r="B139" s="61" t="s">
        <v>35</v>
      </c>
      <c r="C139" s="15">
        <v>66245</v>
      </c>
      <c r="D139" s="49"/>
      <c r="E139" s="16">
        <v>15.810221056</v>
      </c>
      <c r="F139" s="15">
        <v>73</v>
      </c>
      <c r="G139" s="15">
        <v>253</v>
      </c>
      <c r="H139" s="15">
        <v>50</v>
      </c>
      <c r="I139" s="16">
        <f t="shared" si="22"/>
        <v>3.4657534246575343</v>
      </c>
      <c r="J139" s="16">
        <f t="shared" si="16"/>
        <v>5.0599999999999996</v>
      </c>
      <c r="K139" s="17">
        <f t="shared" si="21"/>
        <v>4.6172662445030399</v>
      </c>
      <c r="L139" s="27"/>
      <c r="M139" s="16"/>
      <c r="N139" s="23"/>
    </row>
    <row r="140" spans="2:14" ht="18">
      <c r="B140" s="61" t="s">
        <v>35</v>
      </c>
      <c r="C140" s="15">
        <v>288994</v>
      </c>
      <c r="D140" s="49"/>
      <c r="E140" s="16">
        <v>15.647190527999999</v>
      </c>
      <c r="F140" s="15">
        <v>75</v>
      </c>
      <c r="G140" s="15">
        <v>269</v>
      </c>
      <c r="H140" s="15">
        <v>64</v>
      </c>
      <c r="I140" s="16">
        <f t="shared" si="22"/>
        <v>3.5866666666666664</v>
      </c>
      <c r="J140" s="16">
        <f t="shared" si="16"/>
        <v>4.203125</v>
      </c>
      <c r="K140" s="17">
        <f t="shared" si="21"/>
        <v>4.7931927374304424</v>
      </c>
      <c r="L140" s="27"/>
      <c r="M140" s="16"/>
      <c r="N140" s="23"/>
    </row>
    <row r="141" spans="2:14" ht="18">
      <c r="B141" s="61" t="s">
        <v>35</v>
      </c>
      <c r="C141" s="15">
        <v>1087533</v>
      </c>
      <c r="D141" s="49"/>
      <c r="E141" s="16">
        <v>15.255698944000001</v>
      </c>
      <c r="F141" s="15">
        <v>58</v>
      </c>
      <c r="G141" s="15">
        <v>205</v>
      </c>
      <c r="H141" s="15">
        <v>50</v>
      </c>
      <c r="I141" s="16">
        <f t="shared" si="22"/>
        <v>3.5344827586206895</v>
      </c>
      <c r="J141" s="16">
        <f t="shared" si="16"/>
        <v>4.0999999999999996</v>
      </c>
      <c r="K141" s="17">
        <f t="shared" si="21"/>
        <v>3.8018579294796027</v>
      </c>
      <c r="L141" s="27"/>
      <c r="M141" s="16"/>
      <c r="N141" s="23"/>
    </row>
    <row r="142" spans="2:14" ht="18">
      <c r="B142" s="61" t="s">
        <v>35</v>
      </c>
      <c r="C142" s="15">
        <v>24604910</v>
      </c>
      <c r="D142" s="49"/>
      <c r="E142" s="16">
        <v>14.894259712</v>
      </c>
      <c r="F142" s="15">
        <v>61</v>
      </c>
      <c r="G142" s="15">
        <v>213</v>
      </c>
      <c r="H142" s="15">
        <v>53</v>
      </c>
      <c r="I142" s="16">
        <f t="shared" si="22"/>
        <v>3.4918032786885247</v>
      </c>
      <c r="J142" s="16">
        <f t="shared" si="16"/>
        <v>4.0188679245283021</v>
      </c>
      <c r="K142" s="17">
        <f t="shared" si="21"/>
        <v>4.0955375547032755</v>
      </c>
      <c r="L142" s="27"/>
      <c r="M142" s="16"/>
      <c r="N142" s="23"/>
    </row>
    <row r="143" spans="2:14" ht="18">
      <c r="B143" s="61" t="s">
        <v>35</v>
      </c>
      <c r="C143" s="15">
        <v>155133</v>
      </c>
      <c r="D143" s="49"/>
      <c r="E143" s="16">
        <v>14.276831744000001</v>
      </c>
      <c r="F143" s="15">
        <v>64</v>
      </c>
      <c r="G143" s="15">
        <v>236</v>
      </c>
      <c r="H143" s="15">
        <v>67</v>
      </c>
      <c r="I143" s="16">
        <f t="shared" si="22"/>
        <v>3.6875</v>
      </c>
      <c r="J143" s="16">
        <f t="shared" si="16"/>
        <v>3.5223880597014925</v>
      </c>
      <c r="K143" s="17">
        <f t="shared" si="21"/>
        <v>4.4827872981620533</v>
      </c>
      <c r="L143" s="27"/>
      <c r="M143" s="16"/>
      <c r="N143" s="23"/>
    </row>
    <row r="144" spans="2:14" ht="18">
      <c r="B144" s="61" t="s">
        <v>35</v>
      </c>
      <c r="C144" s="15">
        <v>41564188</v>
      </c>
      <c r="D144" s="49"/>
      <c r="E144" s="16">
        <v>12.185757184</v>
      </c>
      <c r="F144" s="15">
        <v>50</v>
      </c>
      <c r="G144" s="15">
        <v>179</v>
      </c>
      <c r="H144" s="15">
        <v>37</v>
      </c>
      <c r="I144" s="16">
        <f t="shared" si="22"/>
        <v>3.58</v>
      </c>
      <c r="J144" s="16">
        <f t="shared" si="16"/>
        <v>4.8378378378378377</v>
      </c>
      <c r="K144" s="17">
        <f t="shared" ref="K144:K175" si="23">F144/E144</f>
        <v>4.1031508543146105</v>
      </c>
      <c r="L144" s="27"/>
      <c r="M144" s="16"/>
      <c r="N144" s="23"/>
    </row>
    <row r="145" spans="2:14" ht="18">
      <c r="B145" s="61" t="s">
        <v>35</v>
      </c>
      <c r="C145" s="5">
        <v>979108</v>
      </c>
      <c r="D145" s="50"/>
      <c r="E145" s="6">
        <v>10.126836736</v>
      </c>
      <c r="F145" s="5">
        <v>45</v>
      </c>
      <c r="G145" s="5">
        <v>170</v>
      </c>
      <c r="H145" s="5">
        <v>59</v>
      </c>
      <c r="I145" s="6">
        <f t="shared" si="22"/>
        <v>3.7777777777777777</v>
      </c>
      <c r="J145" s="6">
        <f t="shared" si="16"/>
        <v>2.8813559322033897</v>
      </c>
      <c r="K145" s="7">
        <f t="shared" si="23"/>
        <v>4.4436383416777145</v>
      </c>
      <c r="L145" s="8"/>
      <c r="M145" s="6"/>
      <c r="N145" s="9"/>
    </row>
    <row r="146" spans="2:14" ht="18">
      <c r="B146" s="62" t="s">
        <v>34</v>
      </c>
      <c r="C146" s="10">
        <v>4400670</v>
      </c>
      <c r="D146" s="48"/>
      <c r="E146" s="11">
        <v>16.457166848</v>
      </c>
      <c r="F146" s="10">
        <v>49</v>
      </c>
      <c r="G146" s="10">
        <v>160</v>
      </c>
      <c r="H146" s="10">
        <v>34</v>
      </c>
      <c r="I146" s="11">
        <f t="shared" si="22"/>
        <v>3.2653061224489797</v>
      </c>
      <c r="J146" s="11">
        <f t="shared" ref="J146:J208" si="24">G146/H146</f>
        <v>4.7058823529411766</v>
      </c>
      <c r="K146" s="12">
        <f t="shared" si="23"/>
        <v>2.9774262151297841</v>
      </c>
      <c r="L146" s="13">
        <f>AVERAGE(I146:I201)</f>
        <v>3.3556899653602699</v>
      </c>
      <c r="M146" s="13">
        <f>AVERAGE(J146:J201)</f>
        <v>5.2949494850816583</v>
      </c>
      <c r="N146" s="14">
        <f>AVERAGE(K146:K201)</f>
        <v>3.1944578248306703</v>
      </c>
    </row>
    <row r="147" spans="2:14" ht="18">
      <c r="B147" s="63" t="s">
        <v>34</v>
      </c>
      <c r="C147" s="15">
        <v>17158343</v>
      </c>
      <c r="D147" s="49"/>
      <c r="E147" s="16">
        <v>14.966044159999999</v>
      </c>
      <c r="F147" s="15">
        <v>44</v>
      </c>
      <c r="G147" s="15">
        <v>146</v>
      </c>
      <c r="H147" s="15">
        <v>32</v>
      </c>
      <c r="I147" s="16">
        <f t="shared" si="22"/>
        <v>3.3181818181818183</v>
      </c>
      <c r="J147" s="16">
        <f t="shared" si="24"/>
        <v>4.5625</v>
      </c>
      <c r="K147" s="17">
        <f t="shared" si="23"/>
        <v>2.9399886522852543</v>
      </c>
      <c r="L147" s="18">
        <f>STDEV(I146:I201)</f>
        <v>0.21987899542380432</v>
      </c>
      <c r="M147" s="18">
        <f t="shared" ref="M147:N147" si="25">STDEV(J146:J201)</f>
        <v>1.4498160247371019</v>
      </c>
      <c r="N147" s="19">
        <f t="shared" si="25"/>
        <v>0.42714358219402876</v>
      </c>
    </row>
    <row r="148" spans="2:14" ht="18">
      <c r="B148" s="63" t="s">
        <v>34</v>
      </c>
      <c r="C148" s="15">
        <v>1251132</v>
      </c>
      <c r="D148" s="49"/>
      <c r="E148" s="16">
        <v>14.751577599999999</v>
      </c>
      <c r="F148" s="15">
        <v>44</v>
      </c>
      <c r="G148" s="15">
        <v>149</v>
      </c>
      <c r="H148" s="15">
        <v>26</v>
      </c>
      <c r="I148" s="16">
        <f t="shared" si="22"/>
        <v>3.3863636363636362</v>
      </c>
      <c r="J148" s="16">
        <f t="shared" si="24"/>
        <v>5.7307692307692308</v>
      </c>
      <c r="K148" s="17">
        <f t="shared" si="23"/>
        <v>2.982731826594601</v>
      </c>
      <c r="L148" s="27"/>
      <c r="M148" s="16"/>
      <c r="N148" s="23"/>
    </row>
    <row r="149" spans="2:14" ht="18">
      <c r="B149" s="63" t="s">
        <v>34</v>
      </c>
      <c r="C149" s="15">
        <v>108635056</v>
      </c>
      <c r="D149" s="49"/>
      <c r="E149" s="16">
        <v>14.714041856</v>
      </c>
      <c r="F149" s="15">
        <v>52</v>
      </c>
      <c r="G149" s="15">
        <v>174</v>
      </c>
      <c r="H149" s="15">
        <v>22</v>
      </c>
      <c r="I149" s="16">
        <f t="shared" si="22"/>
        <v>3.3461538461538463</v>
      </c>
      <c r="J149" s="16">
        <f t="shared" si="24"/>
        <v>7.9090909090909092</v>
      </c>
      <c r="K149" s="17">
        <f t="shared" si="23"/>
        <v>3.5340391517777126</v>
      </c>
      <c r="L149" s="27"/>
      <c r="M149" s="16"/>
      <c r="N149" s="23"/>
    </row>
    <row r="150" spans="2:14" ht="18">
      <c r="B150" s="63" t="s">
        <v>34</v>
      </c>
      <c r="C150" s="15">
        <v>4973726</v>
      </c>
      <c r="D150" s="49"/>
      <c r="E150" s="16">
        <v>14.556998655999999</v>
      </c>
      <c r="F150" s="15">
        <v>45</v>
      </c>
      <c r="G150" s="15">
        <v>166</v>
      </c>
      <c r="H150" s="15">
        <v>32</v>
      </c>
      <c r="I150" s="16">
        <f t="shared" si="22"/>
        <v>3.6888888888888891</v>
      </c>
      <c r="J150" s="16">
        <f t="shared" si="24"/>
        <v>5.1875</v>
      </c>
      <c r="K150" s="17">
        <f t="shared" si="23"/>
        <v>3.091296568984172</v>
      </c>
      <c r="L150" s="27"/>
      <c r="M150" s="16"/>
      <c r="N150" s="23"/>
    </row>
    <row r="151" spans="2:14" ht="18">
      <c r="B151" s="63" t="s">
        <v>34</v>
      </c>
      <c r="C151" s="15">
        <v>9961874</v>
      </c>
      <c r="D151" s="49"/>
      <c r="E151" s="16">
        <v>13.636238336</v>
      </c>
      <c r="F151" s="15">
        <v>47</v>
      </c>
      <c r="G151" s="15">
        <v>175</v>
      </c>
      <c r="H151" s="15">
        <v>32</v>
      </c>
      <c r="I151" s="16">
        <f t="shared" si="22"/>
        <v>3.7234042553191489</v>
      </c>
      <c r="J151" s="16">
        <f t="shared" si="24"/>
        <v>5.46875</v>
      </c>
      <c r="K151" s="17">
        <f t="shared" si="23"/>
        <v>3.4466983373207007</v>
      </c>
      <c r="L151" s="27"/>
      <c r="M151" s="16"/>
      <c r="N151" s="23"/>
    </row>
    <row r="152" spans="2:14" ht="18">
      <c r="B152" s="63" t="s">
        <v>34</v>
      </c>
      <c r="C152" s="15">
        <v>27587193</v>
      </c>
      <c r="D152" s="49"/>
      <c r="E152" s="16">
        <v>13.314953728000001</v>
      </c>
      <c r="F152" s="15">
        <v>41</v>
      </c>
      <c r="G152" s="15">
        <v>151</v>
      </c>
      <c r="H152" s="15">
        <v>31</v>
      </c>
      <c r="I152" s="16">
        <f t="shared" si="22"/>
        <v>3.6829268292682928</v>
      </c>
      <c r="J152" s="16">
        <f t="shared" si="24"/>
        <v>4.870967741935484</v>
      </c>
      <c r="K152" s="17">
        <f t="shared" si="23"/>
        <v>3.0792446476010764</v>
      </c>
      <c r="L152" s="27"/>
      <c r="M152" s="16"/>
      <c r="N152" s="23"/>
    </row>
    <row r="153" spans="2:14" ht="18">
      <c r="B153" s="63" t="s">
        <v>34</v>
      </c>
      <c r="C153" s="15">
        <v>265286</v>
      </c>
      <c r="D153" s="49"/>
      <c r="E153" s="16">
        <v>13.278218239999999</v>
      </c>
      <c r="F153" s="15">
        <v>40</v>
      </c>
      <c r="G153" s="15">
        <v>136</v>
      </c>
      <c r="H153" s="15">
        <v>22</v>
      </c>
      <c r="I153" s="16">
        <f t="shared" si="22"/>
        <v>3.4</v>
      </c>
      <c r="J153" s="16">
        <f t="shared" si="24"/>
        <v>6.1818181818181817</v>
      </c>
      <c r="K153" s="17">
        <f t="shared" si="23"/>
        <v>3.0124523695130954</v>
      </c>
      <c r="L153" s="27"/>
      <c r="M153" s="16"/>
      <c r="N153" s="23"/>
    </row>
    <row r="154" spans="2:14" ht="18">
      <c r="B154" s="63" t="s">
        <v>34</v>
      </c>
      <c r="C154" s="15">
        <v>4502681</v>
      </c>
      <c r="D154" s="49"/>
      <c r="E154" s="16">
        <v>13.183700480000001</v>
      </c>
      <c r="F154" s="15">
        <v>42</v>
      </c>
      <c r="G154" s="15">
        <v>141</v>
      </c>
      <c r="H154" s="15">
        <v>30</v>
      </c>
      <c r="I154" s="16">
        <f t="shared" si="22"/>
        <v>3.3571428571428572</v>
      </c>
      <c r="J154" s="16">
        <f t="shared" si="24"/>
        <v>4.7</v>
      </c>
      <c r="K154" s="17">
        <f t="shared" si="23"/>
        <v>3.1857519869868889</v>
      </c>
      <c r="L154" s="27"/>
      <c r="M154" s="16"/>
      <c r="N154" s="23"/>
    </row>
    <row r="155" spans="2:14" ht="18">
      <c r="B155" s="63" t="s">
        <v>34</v>
      </c>
      <c r="C155" s="15">
        <v>176547</v>
      </c>
      <c r="D155" s="49"/>
      <c r="E155" s="16">
        <v>13.049881600000001</v>
      </c>
      <c r="F155" s="15">
        <v>42</v>
      </c>
      <c r="G155" s="15">
        <v>127</v>
      </c>
      <c r="H155" s="15">
        <v>26</v>
      </c>
      <c r="I155" s="16">
        <f t="shared" si="22"/>
        <v>3.0238095238095237</v>
      </c>
      <c r="J155" s="16">
        <f t="shared" si="24"/>
        <v>4.884615384615385</v>
      </c>
      <c r="K155" s="17">
        <f t="shared" si="23"/>
        <v>3.2184200046688543</v>
      </c>
      <c r="L155" s="27"/>
      <c r="M155" s="16"/>
      <c r="N155" s="23"/>
    </row>
    <row r="156" spans="2:14" ht="18">
      <c r="B156" s="63" t="s">
        <v>34</v>
      </c>
      <c r="C156" s="15">
        <v>3758728</v>
      </c>
      <c r="D156" s="49"/>
      <c r="E156" s="16">
        <v>12.990440447999999</v>
      </c>
      <c r="F156" s="15">
        <v>38</v>
      </c>
      <c r="G156" s="15">
        <v>112</v>
      </c>
      <c r="H156" s="15">
        <v>21</v>
      </c>
      <c r="I156" s="16">
        <f t="shared" si="22"/>
        <v>2.9473684210526314</v>
      </c>
      <c r="J156" s="16">
        <f t="shared" si="24"/>
        <v>5.333333333333333</v>
      </c>
      <c r="K156" s="17">
        <f t="shared" si="23"/>
        <v>2.9252279899293527</v>
      </c>
      <c r="L156" s="27"/>
      <c r="M156" s="16"/>
      <c r="N156" s="23"/>
    </row>
    <row r="157" spans="2:14" ht="18">
      <c r="B157" s="63" t="s">
        <v>34</v>
      </c>
      <c r="C157" s="15">
        <v>166957</v>
      </c>
      <c r="D157" s="49"/>
      <c r="E157" s="16">
        <v>12.944570880000001</v>
      </c>
      <c r="F157" s="15">
        <v>44</v>
      </c>
      <c r="G157" s="15">
        <v>153</v>
      </c>
      <c r="H157" s="15">
        <v>33</v>
      </c>
      <c r="I157" s="16">
        <f t="shared" si="22"/>
        <v>3.4772727272727271</v>
      </c>
      <c r="J157" s="16">
        <f t="shared" si="24"/>
        <v>4.6363636363636367</v>
      </c>
      <c r="K157" s="17">
        <f t="shared" si="23"/>
        <v>3.3991084299273426</v>
      </c>
      <c r="L157" s="27"/>
      <c r="M157" s="16"/>
      <c r="N157" s="23"/>
    </row>
    <row r="158" spans="2:14" ht="18">
      <c r="B158" s="63" t="s">
        <v>34</v>
      </c>
      <c r="C158" s="15">
        <v>26944289</v>
      </c>
      <c r="D158" s="49"/>
      <c r="E158" s="16">
        <v>12.709958144</v>
      </c>
      <c r="F158" s="15">
        <v>42</v>
      </c>
      <c r="G158" s="15">
        <v>132</v>
      </c>
      <c r="H158" s="15">
        <v>31</v>
      </c>
      <c r="I158" s="16">
        <f t="shared" si="22"/>
        <v>3.1428571428571428</v>
      </c>
      <c r="J158" s="16">
        <f t="shared" si="24"/>
        <v>4.258064516129032</v>
      </c>
      <c r="K158" s="17">
        <f t="shared" si="23"/>
        <v>3.3044955399658003</v>
      </c>
      <c r="L158" s="27"/>
      <c r="M158" s="16"/>
      <c r="N158" s="23"/>
    </row>
    <row r="159" spans="2:14" ht="18">
      <c r="B159" s="63" t="s">
        <v>34</v>
      </c>
      <c r="C159" s="15">
        <v>6761427</v>
      </c>
      <c r="D159" s="49"/>
      <c r="E159" s="16">
        <v>12.659304448</v>
      </c>
      <c r="F159" s="15">
        <v>30</v>
      </c>
      <c r="G159" s="15">
        <v>100</v>
      </c>
      <c r="H159" s="15">
        <v>24</v>
      </c>
      <c r="I159" s="16">
        <f t="shared" si="22"/>
        <v>3.3333333333333335</v>
      </c>
      <c r="J159" s="16">
        <f t="shared" si="24"/>
        <v>4.166666666666667</v>
      </c>
      <c r="K159" s="17">
        <f t="shared" si="23"/>
        <v>2.3697984453434642</v>
      </c>
      <c r="L159" s="27"/>
      <c r="M159" s="16"/>
      <c r="N159" s="23"/>
    </row>
    <row r="160" spans="2:14" ht="18">
      <c r="B160" s="63" t="s">
        <v>34</v>
      </c>
      <c r="C160" s="15">
        <v>10553378</v>
      </c>
      <c r="D160" s="49"/>
      <c r="E160" s="16">
        <v>12.650382848</v>
      </c>
      <c r="F160" s="15">
        <v>44</v>
      </c>
      <c r="G160" s="15">
        <v>147</v>
      </c>
      <c r="H160" s="15">
        <v>44</v>
      </c>
      <c r="I160" s="16">
        <f t="shared" ref="I160:I191" si="26">G160/F160</f>
        <v>3.3409090909090908</v>
      </c>
      <c r="J160" s="16">
        <f t="shared" si="24"/>
        <v>3.3409090909090908</v>
      </c>
      <c r="K160" s="17">
        <f t="shared" si="23"/>
        <v>3.4781556043544022</v>
      </c>
      <c r="L160" s="27"/>
      <c r="M160" s="16"/>
      <c r="N160" s="23"/>
    </row>
    <row r="161" spans="2:14" ht="18">
      <c r="B161" s="63" t="s">
        <v>34</v>
      </c>
      <c r="C161" s="15">
        <v>794204</v>
      </c>
      <c r="D161" s="49"/>
      <c r="E161" s="16">
        <v>12.327785984</v>
      </c>
      <c r="F161" s="15">
        <v>46</v>
      </c>
      <c r="G161" s="15">
        <v>146</v>
      </c>
      <c r="H161" s="15">
        <v>34</v>
      </c>
      <c r="I161" s="16">
        <f t="shared" si="26"/>
        <v>3.1739130434782608</v>
      </c>
      <c r="J161" s="16">
        <f t="shared" si="24"/>
        <v>4.2941176470588234</v>
      </c>
      <c r="K161" s="17">
        <f t="shared" si="23"/>
        <v>3.7314080614071763</v>
      </c>
      <c r="L161" s="27"/>
      <c r="M161" s="16"/>
      <c r="N161" s="23"/>
    </row>
    <row r="162" spans="2:14" ht="18">
      <c r="B162" s="63" t="s">
        <v>34</v>
      </c>
      <c r="C162" s="15">
        <v>6929056</v>
      </c>
      <c r="D162" s="49"/>
      <c r="E162" s="16">
        <v>12.302874623999999</v>
      </c>
      <c r="F162" s="15">
        <v>41</v>
      </c>
      <c r="G162" s="15">
        <v>134</v>
      </c>
      <c r="H162" s="15">
        <v>28</v>
      </c>
      <c r="I162" s="16">
        <f t="shared" si="26"/>
        <v>3.2682926829268291</v>
      </c>
      <c r="J162" s="16">
        <f t="shared" si="24"/>
        <v>4.7857142857142856</v>
      </c>
      <c r="K162" s="17">
        <f t="shared" si="23"/>
        <v>3.3325544844632242</v>
      </c>
      <c r="L162" s="27"/>
      <c r="M162" s="16"/>
      <c r="N162" s="23"/>
    </row>
    <row r="163" spans="2:14" ht="18">
      <c r="B163" s="63" t="s">
        <v>34</v>
      </c>
      <c r="C163" s="15">
        <v>29598135</v>
      </c>
      <c r="D163" s="49"/>
      <c r="E163" s="16">
        <v>12.283476479999999</v>
      </c>
      <c r="F163" s="15">
        <v>36</v>
      </c>
      <c r="G163" s="15">
        <v>123</v>
      </c>
      <c r="H163" s="15">
        <v>26</v>
      </c>
      <c r="I163" s="16">
        <f t="shared" si="26"/>
        <v>3.4166666666666665</v>
      </c>
      <c r="J163" s="16">
        <f t="shared" si="24"/>
        <v>4.7307692307692308</v>
      </c>
      <c r="K163" s="17">
        <f t="shared" si="23"/>
        <v>2.9307663883767212</v>
      </c>
      <c r="L163" s="27"/>
      <c r="M163" s="16"/>
      <c r="N163" s="23"/>
    </row>
    <row r="164" spans="2:14" ht="18">
      <c r="B164" s="63" t="s">
        <v>34</v>
      </c>
      <c r="C164" s="15">
        <v>3657410</v>
      </c>
      <c r="D164" s="49"/>
      <c r="E164" s="16">
        <v>11.877268991999999</v>
      </c>
      <c r="F164" s="15">
        <v>38</v>
      </c>
      <c r="G164" s="15">
        <v>118</v>
      </c>
      <c r="H164" s="15">
        <v>19</v>
      </c>
      <c r="I164" s="16">
        <f t="shared" si="26"/>
        <v>3.1052631578947367</v>
      </c>
      <c r="J164" s="16">
        <f t="shared" si="24"/>
        <v>6.2105263157894735</v>
      </c>
      <c r="K164" s="17">
        <f t="shared" si="23"/>
        <v>3.1993886831724625</v>
      </c>
      <c r="L164" s="27"/>
      <c r="M164" s="16"/>
      <c r="N164" s="23"/>
    </row>
    <row r="165" spans="2:14" ht="18">
      <c r="B165" s="63" t="s">
        <v>34</v>
      </c>
      <c r="C165" s="15">
        <v>574767</v>
      </c>
      <c r="D165" s="49"/>
      <c r="E165" s="16">
        <v>11.748304384000001</v>
      </c>
      <c r="F165" s="15">
        <v>29</v>
      </c>
      <c r="G165" s="15">
        <v>102</v>
      </c>
      <c r="H165" s="15">
        <v>23</v>
      </c>
      <c r="I165" s="16">
        <f t="shared" si="26"/>
        <v>3.5172413793103448</v>
      </c>
      <c r="J165" s="16">
        <f t="shared" si="24"/>
        <v>4.4347826086956523</v>
      </c>
      <c r="K165" s="17">
        <f t="shared" si="23"/>
        <v>2.468441321582973</v>
      </c>
      <c r="L165" s="27"/>
      <c r="M165" s="16"/>
      <c r="N165" s="23"/>
    </row>
    <row r="166" spans="2:14" ht="18">
      <c r="B166" s="63" t="s">
        <v>34</v>
      </c>
      <c r="C166" s="15">
        <v>41890238</v>
      </c>
      <c r="D166" s="49"/>
      <c r="E166" s="16">
        <v>11.638449663999999</v>
      </c>
      <c r="F166" s="15">
        <v>31</v>
      </c>
      <c r="G166" s="15">
        <v>105</v>
      </c>
      <c r="H166" s="15">
        <v>27</v>
      </c>
      <c r="I166" s="16">
        <f t="shared" si="26"/>
        <v>3.3870967741935485</v>
      </c>
      <c r="J166" s="16">
        <f t="shared" si="24"/>
        <v>3.8888888888888888</v>
      </c>
      <c r="K166" s="17">
        <f t="shared" si="23"/>
        <v>2.6635850044434237</v>
      </c>
      <c r="L166" s="27"/>
      <c r="M166" s="16"/>
      <c r="N166" s="23"/>
    </row>
    <row r="167" spans="2:14" ht="18">
      <c r="B167" s="63" t="s">
        <v>34</v>
      </c>
      <c r="C167" s="15">
        <v>3890568</v>
      </c>
      <c r="D167" s="49"/>
      <c r="E167" s="16">
        <v>11.624354304000001</v>
      </c>
      <c r="F167" s="15">
        <v>43</v>
      </c>
      <c r="G167" s="15">
        <v>153</v>
      </c>
      <c r="H167" s="15">
        <v>26</v>
      </c>
      <c r="I167" s="16">
        <f t="shared" si="26"/>
        <v>3.558139534883721</v>
      </c>
      <c r="J167" s="16">
        <f t="shared" si="24"/>
        <v>5.884615384615385</v>
      </c>
      <c r="K167" s="17">
        <f t="shared" si="23"/>
        <v>3.6991301947157167</v>
      </c>
      <c r="L167" s="27"/>
      <c r="M167" s="16"/>
      <c r="N167" s="23"/>
    </row>
    <row r="168" spans="2:14" ht="18">
      <c r="B168" s="63" t="s">
        <v>34</v>
      </c>
      <c r="C168" s="15">
        <v>4196806</v>
      </c>
      <c r="D168" s="49"/>
      <c r="E168" s="16">
        <v>11.418001408</v>
      </c>
      <c r="F168" s="15">
        <v>36</v>
      </c>
      <c r="G168" s="15">
        <v>119</v>
      </c>
      <c r="H168" s="15">
        <v>23</v>
      </c>
      <c r="I168" s="16">
        <f t="shared" si="26"/>
        <v>3.3055555555555554</v>
      </c>
      <c r="J168" s="16">
        <f t="shared" si="24"/>
        <v>5.1739130434782608</v>
      </c>
      <c r="K168" s="17">
        <f t="shared" si="23"/>
        <v>3.1529160589152379</v>
      </c>
      <c r="L168" s="27"/>
      <c r="M168" s="16"/>
      <c r="N168" s="23"/>
    </row>
    <row r="169" spans="2:14" ht="18">
      <c r="B169" s="63" t="s">
        <v>34</v>
      </c>
      <c r="C169" s="15">
        <v>3769295</v>
      </c>
      <c r="D169" s="49"/>
      <c r="E169" s="16">
        <v>11.384121856</v>
      </c>
      <c r="F169" s="15">
        <v>35</v>
      </c>
      <c r="G169" s="15">
        <v>125</v>
      </c>
      <c r="H169" s="15">
        <v>27</v>
      </c>
      <c r="I169" s="16">
        <f t="shared" si="26"/>
        <v>3.5714285714285716</v>
      </c>
      <c r="J169" s="16">
        <f t="shared" si="24"/>
        <v>4.6296296296296298</v>
      </c>
      <c r="K169" s="17">
        <f t="shared" si="23"/>
        <v>3.0744576035571205</v>
      </c>
      <c r="L169" s="27"/>
      <c r="M169" s="16"/>
      <c r="N169" s="23"/>
    </row>
    <row r="170" spans="2:14" ht="18">
      <c r="B170" s="63" t="s">
        <v>34</v>
      </c>
      <c r="C170" s="15">
        <v>27234223</v>
      </c>
      <c r="D170" s="49"/>
      <c r="E170" s="16">
        <v>11.301565439999999</v>
      </c>
      <c r="F170" s="15">
        <v>36</v>
      </c>
      <c r="G170" s="15">
        <v>122</v>
      </c>
      <c r="H170" s="15">
        <v>23</v>
      </c>
      <c r="I170" s="16">
        <f t="shared" si="26"/>
        <v>3.3888888888888888</v>
      </c>
      <c r="J170" s="16">
        <f t="shared" si="24"/>
        <v>5.3043478260869561</v>
      </c>
      <c r="K170" s="17">
        <f t="shared" si="23"/>
        <v>3.1853994202063394</v>
      </c>
      <c r="L170" s="27"/>
      <c r="M170" s="16"/>
      <c r="N170" s="23"/>
    </row>
    <row r="171" spans="2:14" ht="18">
      <c r="B171" s="63" t="s">
        <v>34</v>
      </c>
      <c r="C171" s="15">
        <v>26960808</v>
      </c>
      <c r="D171" s="49"/>
      <c r="E171" s="16">
        <v>11.071013888</v>
      </c>
      <c r="F171" s="15">
        <v>42</v>
      </c>
      <c r="G171" s="15">
        <v>120</v>
      </c>
      <c r="H171" s="15">
        <v>25</v>
      </c>
      <c r="I171" s="16">
        <f t="shared" si="26"/>
        <v>2.8571428571428572</v>
      </c>
      <c r="J171" s="16">
        <f t="shared" si="24"/>
        <v>4.8</v>
      </c>
      <c r="K171" s="17">
        <f t="shared" si="23"/>
        <v>3.7936904808261769</v>
      </c>
      <c r="L171" s="27"/>
      <c r="M171" s="16"/>
      <c r="N171" s="23"/>
    </row>
    <row r="172" spans="2:14" ht="18">
      <c r="B172" s="63" t="s">
        <v>34</v>
      </c>
      <c r="C172" s="15">
        <v>14276708</v>
      </c>
      <c r="D172" s="49"/>
      <c r="E172" s="16">
        <v>10.990303232</v>
      </c>
      <c r="F172" s="15">
        <v>35</v>
      </c>
      <c r="G172" s="15">
        <v>124</v>
      </c>
      <c r="H172" s="15">
        <v>27</v>
      </c>
      <c r="I172" s="16">
        <f t="shared" si="26"/>
        <v>3.5428571428571427</v>
      </c>
      <c r="J172" s="16">
        <f t="shared" si="24"/>
        <v>4.5925925925925926</v>
      </c>
      <c r="K172" s="17">
        <f t="shared" si="23"/>
        <v>3.1846255067914764</v>
      </c>
      <c r="L172" s="27"/>
      <c r="M172" s="16"/>
      <c r="N172" s="23"/>
    </row>
    <row r="173" spans="2:14" ht="18">
      <c r="B173" s="63" t="s">
        <v>34</v>
      </c>
      <c r="C173" s="15">
        <v>474259</v>
      </c>
      <c r="D173" s="49"/>
      <c r="E173" s="16">
        <v>10.8898688</v>
      </c>
      <c r="F173" s="15">
        <v>38</v>
      </c>
      <c r="G173" s="15">
        <v>125</v>
      </c>
      <c r="H173" s="15">
        <v>31</v>
      </c>
      <c r="I173" s="16">
        <f t="shared" si="26"/>
        <v>3.2894736842105261</v>
      </c>
      <c r="J173" s="16">
        <f t="shared" si="24"/>
        <v>4.032258064516129</v>
      </c>
      <c r="K173" s="17">
        <f t="shared" si="23"/>
        <v>3.4894818934825</v>
      </c>
      <c r="L173" s="27"/>
      <c r="M173" s="16"/>
      <c r="N173" s="23"/>
    </row>
    <row r="174" spans="2:14" ht="18">
      <c r="B174" s="63" t="s">
        <v>34</v>
      </c>
      <c r="C174" s="15">
        <v>6196258</v>
      </c>
      <c r="D174" s="49"/>
      <c r="E174" s="16">
        <v>10.866889216000001</v>
      </c>
      <c r="F174" s="15">
        <v>38</v>
      </c>
      <c r="G174" s="15">
        <v>133</v>
      </c>
      <c r="H174" s="15">
        <v>27</v>
      </c>
      <c r="I174" s="16">
        <f t="shared" si="26"/>
        <v>3.5</v>
      </c>
      <c r="J174" s="16">
        <f t="shared" si="24"/>
        <v>4.9259259259259256</v>
      </c>
      <c r="K174" s="17">
        <f t="shared" si="23"/>
        <v>3.4968608996261987</v>
      </c>
      <c r="L174" s="27"/>
      <c r="M174" s="16"/>
      <c r="N174" s="23"/>
    </row>
    <row r="175" spans="2:14" ht="18">
      <c r="B175" s="63" t="s">
        <v>34</v>
      </c>
      <c r="C175" s="15">
        <v>473138</v>
      </c>
      <c r="D175" s="49"/>
      <c r="E175" s="16">
        <v>10.778670079999999</v>
      </c>
      <c r="F175" s="15">
        <v>36</v>
      </c>
      <c r="G175" s="15">
        <v>126</v>
      </c>
      <c r="H175" s="15">
        <v>22</v>
      </c>
      <c r="I175" s="16">
        <f t="shared" si="26"/>
        <v>3.5</v>
      </c>
      <c r="J175" s="16">
        <f t="shared" si="24"/>
        <v>5.7272727272727275</v>
      </c>
      <c r="K175" s="17">
        <f t="shared" si="23"/>
        <v>3.3399296696907528</v>
      </c>
      <c r="L175" s="27"/>
      <c r="M175" s="16"/>
      <c r="N175" s="23"/>
    </row>
    <row r="176" spans="2:14" ht="18">
      <c r="B176" s="63" t="s">
        <v>34</v>
      </c>
      <c r="C176" s="15">
        <v>3893613</v>
      </c>
      <c r="D176" s="49"/>
      <c r="E176" s="16">
        <v>10.599975936</v>
      </c>
      <c r="F176" s="15">
        <v>37</v>
      </c>
      <c r="G176" s="15">
        <v>127</v>
      </c>
      <c r="H176" s="15">
        <v>28</v>
      </c>
      <c r="I176" s="16">
        <f t="shared" si="26"/>
        <v>3.4324324324324325</v>
      </c>
      <c r="J176" s="16">
        <f t="shared" si="24"/>
        <v>4.5357142857142856</v>
      </c>
      <c r="K176" s="17">
        <f t="shared" ref="K176:K208" si="27">F176/E176</f>
        <v>3.4905739619973417</v>
      </c>
      <c r="L176" s="27"/>
      <c r="M176" s="16"/>
      <c r="N176" s="23"/>
    </row>
    <row r="177" spans="2:14" ht="18">
      <c r="B177" s="63" t="s">
        <v>34</v>
      </c>
      <c r="C177" s="15">
        <v>50002169</v>
      </c>
      <c r="D177" s="49"/>
      <c r="E177" s="16">
        <v>10.597974528</v>
      </c>
      <c r="F177" s="15">
        <v>32</v>
      </c>
      <c r="G177" s="15">
        <v>105</v>
      </c>
      <c r="H177" s="15">
        <v>13</v>
      </c>
      <c r="I177" s="16">
        <f t="shared" si="26"/>
        <v>3.28125</v>
      </c>
      <c r="J177" s="16">
        <f t="shared" si="24"/>
        <v>8.0769230769230766</v>
      </c>
      <c r="K177" s="17">
        <f t="shared" si="27"/>
        <v>3.0194448868937687</v>
      </c>
      <c r="L177" s="27"/>
      <c r="M177" s="16"/>
      <c r="N177" s="23"/>
    </row>
    <row r="178" spans="2:14" ht="18">
      <c r="B178" s="63" t="s">
        <v>34</v>
      </c>
      <c r="C178" s="15">
        <v>46720845</v>
      </c>
      <c r="D178" s="49"/>
      <c r="E178" s="16">
        <v>10.563309567999999</v>
      </c>
      <c r="F178" s="15">
        <v>27</v>
      </c>
      <c r="G178" s="15">
        <v>92</v>
      </c>
      <c r="H178" s="15">
        <v>17</v>
      </c>
      <c r="I178" s="16">
        <f t="shared" si="26"/>
        <v>3.4074074074074074</v>
      </c>
      <c r="J178" s="16">
        <f t="shared" si="24"/>
        <v>5.4117647058823533</v>
      </c>
      <c r="K178" s="17">
        <f t="shared" si="27"/>
        <v>2.556017110564718</v>
      </c>
      <c r="L178" s="27"/>
      <c r="M178" s="16"/>
      <c r="N178" s="23"/>
    </row>
    <row r="179" spans="2:14" ht="18">
      <c r="B179" s="63" t="s">
        <v>34</v>
      </c>
      <c r="C179" s="15">
        <v>501593</v>
      </c>
      <c r="D179" s="49"/>
      <c r="E179" s="16">
        <v>10.443595264000001</v>
      </c>
      <c r="F179" s="15">
        <v>33</v>
      </c>
      <c r="G179" s="15">
        <v>121</v>
      </c>
      <c r="H179" s="15">
        <v>20</v>
      </c>
      <c r="I179" s="16">
        <f t="shared" si="26"/>
        <v>3.6666666666666665</v>
      </c>
      <c r="J179" s="16">
        <f t="shared" si="24"/>
        <v>6.05</v>
      </c>
      <c r="K179" s="17">
        <f t="shared" si="27"/>
        <v>3.1598313766288824</v>
      </c>
      <c r="L179" s="27"/>
      <c r="M179" s="16"/>
      <c r="N179" s="23"/>
    </row>
    <row r="180" spans="2:14" ht="18">
      <c r="B180" s="63" t="s">
        <v>34</v>
      </c>
      <c r="C180" s="15">
        <v>8890</v>
      </c>
      <c r="D180" s="49"/>
      <c r="E180" s="16">
        <v>10.367436288</v>
      </c>
      <c r="F180" s="15">
        <v>34</v>
      </c>
      <c r="G180" s="15">
        <v>107</v>
      </c>
      <c r="H180" s="15">
        <v>27</v>
      </c>
      <c r="I180" s="16">
        <f t="shared" si="26"/>
        <v>3.1470588235294117</v>
      </c>
      <c r="J180" s="16">
        <f t="shared" si="24"/>
        <v>3.9629629629629628</v>
      </c>
      <c r="K180" s="17">
        <f t="shared" si="27"/>
        <v>3.2794992952456328</v>
      </c>
      <c r="L180" s="27"/>
      <c r="M180" s="16"/>
      <c r="N180" s="23"/>
    </row>
    <row r="181" spans="2:14" ht="18">
      <c r="B181" s="63" t="s">
        <v>34</v>
      </c>
      <c r="C181" s="15">
        <v>30371795</v>
      </c>
      <c r="D181" s="49"/>
      <c r="E181" s="16">
        <v>9.9689052159999996</v>
      </c>
      <c r="F181" s="15">
        <v>33</v>
      </c>
      <c r="G181" s="15">
        <v>111</v>
      </c>
      <c r="H181" s="15">
        <v>20</v>
      </c>
      <c r="I181" s="16">
        <f t="shared" si="26"/>
        <v>3.3636363636363638</v>
      </c>
      <c r="J181" s="16">
        <f t="shared" si="24"/>
        <v>5.55</v>
      </c>
      <c r="K181" s="17">
        <f t="shared" si="27"/>
        <v>3.3102932854688305</v>
      </c>
      <c r="L181" s="27"/>
      <c r="M181" s="16"/>
      <c r="N181" s="23"/>
    </row>
    <row r="182" spans="2:14" ht="18">
      <c r="B182" s="63" t="s">
        <v>34</v>
      </c>
      <c r="C182" s="15">
        <v>17986129</v>
      </c>
      <c r="D182" s="49"/>
      <c r="E182" s="16">
        <v>9.8192998399999993</v>
      </c>
      <c r="F182" s="15">
        <v>30</v>
      </c>
      <c r="G182" s="15">
        <v>99</v>
      </c>
      <c r="H182" s="15">
        <v>19</v>
      </c>
      <c r="I182" s="16">
        <f t="shared" si="26"/>
        <v>3.3</v>
      </c>
      <c r="J182" s="16">
        <f t="shared" si="24"/>
        <v>5.2105263157894735</v>
      </c>
      <c r="K182" s="17">
        <f t="shared" si="27"/>
        <v>3.055207651139412</v>
      </c>
      <c r="L182" s="27"/>
      <c r="M182" s="16"/>
      <c r="N182" s="23"/>
    </row>
    <row r="183" spans="2:14" ht="18">
      <c r="B183" s="63" t="s">
        <v>34</v>
      </c>
      <c r="C183" s="15">
        <v>334938</v>
      </c>
      <c r="D183" s="49"/>
      <c r="E183" s="16">
        <v>9.7270205440000002</v>
      </c>
      <c r="F183" s="15">
        <v>31</v>
      </c>
      <c r="G183" s="15">
        <v>99</v>
      </c>
      <c r="H183" s="15">
        <v>10</v>
      </c>
      <c r="I183" s="16">
        <f t="shared" si="26"/>
        <v>3.193548387096774</v>
      </c>
      <c r="J183" s="16">
        <f t="shared" si="24"/>
        <v>9.9</v>
      </c>
      <c r="K183" s="17">
        <f t="shared" si="27"/>
        <v>3.1869985120080773</v>
      </c>
      <c r="L183" s="27"/>
      <c r="M183" s="16"/>
      <c r="N183" s="23"/>
    </row>
    <row r="184" spans="2:14" ht="18">
      <c r="B184" s="63" t="s">
        <v>34</v>
      </c>
      <c r="C184" s="15">
        <v>16786441</v>
      </c>
      <c r="D184" s="49"/>
      <c r="E184" s="16">
        <v>9.6523806719999996</v>
      </c>
      <c r="F184" s="15">
        <v>29</v>
      </c>
      <c r="G184" s="15">
        <v>103</v>
      </c>
      <c r="H184" s="15">
        <v>16</v>
      </c>
      <c r="I184" s="16">
        <f t="shared" si="26"/>
        <v>3.5517241379310347</v>
      </c>
      <c r="J184" s="16">
        <f t="shared" si="24"/>
        <v>6.4375</v>
      </c>
      <c r="K184" s="17">
        <f t="shared" si="27"/>
        <v>3.0044401464733279</v>
      </c>
      <c r="L184" s="27"/>
      <c r="M184" s="16"/>
      <c r="N184" s="23"/>
    </row>
    <row r="185" spans="2:14" ht="18">
      <c r="B185" s="63" t="s">
        <v>34</v>
      </c>
      <c r="C185" s="15">
        <v>1986834</v>
      </c>
      <c r="D185" s="49"/>
      <c r="E185" s="16">
        <v>9.4592424959999999</v>
      </c>
      <c r="F185" s="15">
        <v>30</v>
      </c>
      <c r="G185" s="15">
        <v>111</v>
      </c>
      <c r="H185" s="15">
        <v>21</v>
      </c>
      <c r="I185" s="16">
        <f t="shared" si="26"/>
        <v>3.7</v>
      </c>
      <c r="J185" s="16">
        <f t="shared" si="24"/>
        <v>5.2857142857142856</v>
      </c>
      <c r="K185" s="17">
        <f t="shared" si="27"/>
        <v>3.1715013134176449</v>
      </c>
      <c r="L185" s="27"/>
      <c r="M185" s="16"/>
      <c r="N185" s="23"/>
    </row>
    <row r="186" spans="2:14" ht="18">
      <c r="B186" s="63" t="s">
        <v>34</v>
      </c>
      <c r="C186" s="15">
        <v>3779768</v>
      </c>
      <c r="D186" s="49"/>
      <c r="E186" s="16">
        <v>8.8219136000000002</v>
      </c>
      <c r="F186" s="15">
        <v>34</v>
      </c>
      <c r="G186" s="15">
        <v>119</v>
      </c>
      <c r="H186" s="15">
        <v>22</v>
      </c>
      <c r="I186" s="16">
        <f t="shared" si="26"/>
        <v>3.5</v>
      </c>
      <c r="J186" s="16">
        <f t="shared" si="24"/>
        <v>5.4090909090909092</v>
      </c>
      <c r="K186" s="17">
        <f t="shared" si="27"/>
        <v>3.8540391055292131</v>
      </c>
      <c r="L186" s="27"/>
      <c r="M186" s="16"/>
      <c r="N186" s="23"/>
    </row>
    <row r="187" spans="2:14" ht="18">
      <c r="B187" s="63" t="s">
        <v>34</v>
      </c>
      <c r="C187" s="15">
        <v>21691874</v>
      </c>
      <c r="D187" s="49"/>
      <c r="E187" s="16">
        <v>8.7739985919999999</v>
      </c>
      <c r="F187" s="15">
        <v>21</v>
      </c>
      <c r="G187" s="15">
        <v>71</v>
      </c>
      <c r="H187" s="15">
        <v>9</v>
      </c>
      <c r="I187" s="16">
        <f t="shared" si="26"/>
        <v>3.3809523809523809</v>
      </c>
      <c r="J187" s="16">
        <f t="shared" si="24"/>
        <v>7.8888888888888893</v>
      </c>
      <c r="K187" s="17">
        <f t="shared" si="27"/>
        <v>2.3934355333892445</v>
      </c>
      <c r="L187" s="27"/>
      <c r="M187" s="16"/>
      <c r="N187" s="23"/>
    </row>
    <row r="188" spans="2:14" ht="18">
      <c r="B188" s="63" t="s">
        <v>34</v>
      </c>
      <c r="C188" s="15">
        <v>34310811</v>
      </c>
      <c r="D188" s="49"/>
      <c r="E188" s="16">
        <v>8.7031086080000009</v>
      </c>
      <c r="F188" s="15">
        <v>26</v>
      </c>
      <c r="G188" s="15">
        <v>79</v>
      </c>
      <c r="H188" s="15">
        <v>27</v>
      </c>
      <c r="I188" s="16">
        <f t="shared" si="26"/>
        <v>3.0384615384615383</v>
      </c>
      <c r="J188" s="16">
        <f t="shared" si="24"/>
        <v>2.925925925925926</v>
      </c>
      <c r="K188" s="17">
        <f t="shared" si="27"/>
        <v>2.9874383017696102</v>
      </c>
      <c r="L188" s="27"/>
      <c r="M188" s="16"/>
      <c r="N188" s="23"/>
    </row>
    <row r="189" spans="2:14" ht="18">
      <c r="B189" s="63" t="s">
        <v>34</v>
      </c>
      <c r="C189" s="15">
        <v>17316692</v>
      </c>
      <c r="D189" s="49"/>
      <c r="E189" s="16">
        <v>8.5453818879999996</v>
      </c>
      <c r="F189" s="15">
        <v>20</v>
      </c>
      <c r="G189" s="15">
        <v>70</v>
      </c>
      <c r="H189" s="15">
        <v>7</v>
      </c>
      <c r="I189" s="16">
        <f t="shared" si="26"/>
        <v>3.5</v>
      </c>
      <c r="J189" s="16">
        <f t="shared" si="24"/>
        <v>10</v>
      </c>
      <c r="K189" s="17">
        <f t="shared" si="27"/>
        <v>2.3404454314774799</v>
      </c>
      <c r="L189" s="27"/>
      <c r="M189" s="16"/>
      <c r="N189" s="23"/>
    </row>
    <row r="190" spans="2:14" ht="18">
      <c r="B190" s="63" t="s">
        <v>34</v>
      </c>
      <c r="C190" s="15">
        <v>34170033</v>
      </c>
      <c r="D190" s="49"/>
      <c r="E190" s="16">
        <v>8.5179760640000008</v>
      </c>
      <c r="F190" s="15">
        <v>21</v>
      </c>
      <c r="G190" s="15">
        <v>73</v>
      </c>
      <c r="H190" s="15">
        <v>10</v>
      </c>
      <c r="I190" s="16">
        <f t="shared" si="26"/>
        <v>3.4761904761904763</v>
      </c>
      <c r="J190" s="16">
        <f t="shared" si="24"/>
        <v>7.3</v>
      </c>
      <c r="K190" s="17">
        <f t="shared" si="27"/>
        <v>2.4653743849731482</v>
      </c>
      <c r="L190" s="27"/>
      <c r="M190" s="16"/>
      <c r="N190" s="23"/>
    </row>
    <row r="191" spans="2:14" ht="18">
      <c r="B191" s="63" t="s">
        <v>34</v>
      </c>
      <c r="C191" s="15">
        <v>3974</v>
      </c>
      <c r="D191" s="49"/>
      <c r="E191" s="16">
        <v>8.2823782399999999</v>
      </c>
      <c r="F191" s="15">
        <v>26</v>
      </c>
      <c r="G191" s="15">
        <v>85</v>
      </c>
      <c r="H191" s="15">
        <v>21</v>
      </c>
      <c r="I191" s="16">
        <f t="shared" si="26"/>
        <v>3.2692307692307692</v>
      </c>
      <c r="J191" s="16">
        <f t="shared" si="24"/>
        <v>4.0476190476190474</v>
      </c>
      <c r="K191" s="17">
        <f t="shared" si="27"/>
        <v>3.1391949566408597</v>
      </c>
      <c r="L191" s="27"/>
      <c r="M191" s="16"/>
      <c r="N191" s="23"/>
    </row>
    <row r="192" spans="2:14" ht="18">
      <c r="B192" s="63" t="s">
        <v>34</v>
      </c>
      <c r="C192" s="15">
        <v>482257</v>
      </c>
      <c r="D192" s="49"/>
      <c r="E192" s="16">
        <v>8.2072386559999995</v>
      </c>
      <c r="F192" s="15">
        <v>30</v>
      </c>
      <c r="G192" s="15">
        <v>91</v>
      </c>
      <c r="H192" s="15">
        <v>25</v>
      </c>
      <c r="I192" s="16">
        <f t="shared" ref="I192:I208" si="28">G192/F192</f>
        <v>3.0333333333333332</v>
      </c>
      <c r="J192" s="16">
        <f t="shared" si="24"/>
        <v>3.64</v>
      </c>
      <c r="K192" s="17">
        <f t="shared" si="27"/>
        <v>3.65530981337653</v>
      </c>
      <c r="L192" s="27"/>
      <c r="M192" s="16"/>
      <c r="N192" s="23"/>
    </row>
    <row r="193" spans="2:14" ht="18">
      <c r="B193" s="63" t="s">
        <v>34</v>
      </c>
      <c r="C193" s="15">
        <v>36</v>
      </c>
      <c r="D193" s="49"/>
      <c r="E193" s="16">
        <v>7.9076249599999997</v>
      </c>
      <c r="F193" s="15">
        <v>27</v>
      </c>
      <c r="G193" s="15">
        <v>94</v>
      </c>
      <c r="H193" s="15">
        <v>14</v>
      </c>
      <c r="I193" s="16">
        <f t="shared" si="28"/>
        <v>3.4814814814814814</v>
      </c>
      <c r="J193" s="16">
        <f t="shared" si="24"/>
        <v>6.7142857142857144</v>
      </c>
      <c r="K193" s="17">
        <f t="shared" si="27"/>
        <v>3.4144259669087798</v>
      </c>
      <c r="L193" s="27"/>
      <c r="M193" s="16"/>
      <c r="N193" s="23"/>
    </row>
    <row r="194" spans="2:14" ht="18">
      <c r="B194" s="63" t="s">
        <v>34</v>
      </c>
      <c r="C194" s="15">
        <v>11215588</v>
      </c>
      <c r="D194" s="49"/>
      <c r="E194" s="16">
        <v>7.4981463039999996</v>
      </c>
      <c r="F194" s="15">
        <v>21</v>
      </c>
      <c r="G194" s="15">
        <v>66</v>
      </c>
      <c r="H194" s="15">
        <v>13</v>
      </c>
      <c r="I194" s="16">
        <f t="shared" si="28"/>
        <v>3.1428571428571428</v>
      </c>
      <c r="J194" s="16">
        <f t="shared" si="24"/>
        <v>5.0769230769230766</v>
      </c>
      <c r="K194" s="17">
        <f t="shared" si="27"/>
        <v>2.8006922175947984</v>
      </c>
      <c r="L194" s="27"/>
      <c r="M194" s="16"/>
      <c r="N194" s="23"/>
    </row>
    <row r="195" spans="2:14" ht="18">
      <c r="B195" s="63" t="s">
        <v>34</v>
      </c>
      <c r="C195" s="15">
        <v>2312027</v>
      </c>
      <c r="D195" s="49"/>
      <c r="E195" s="16">
        <v>7.4498022400000004</v>
      </c>
      <c r="F195" s="15">
        <v>27</v>
      </c>
      <c r="G195" s="15">
        <v>92</v>
      </c>
      <c r="H195" s="15">
        <v>15</v>
      </c>
      <c r="I195" s="16">
        <f t="shared" si="28"/>
        <v>3.4074074074074074</v>
      </c>
      <c r="J195" s="16">
        <f t="shared" si="24"/>
        <v>6.1333333333333337</v>
      </c>
      <c r="K195" s="17">
        <f t="shared" si="27"/>
        <v>3.6242572796133712</v>
      </c>
      <c r="L195" s="27"/>
      <c r="M195" s="16"/>
      <c r="N195" s="23"/>
    </row>
    <row r="196" spans="2:14" ht="18">
      <c r="B196" s="63" t="s">
        <v>34</v>
      </c>
      <c r="C196" s="15">
        <v>473589</v>
      </c>
      <c r="D196" s="49"/>
      <c r="E196" s="16">
        <v>7.10842112</v>
      </c>
      <c r="F196" s="15">
        <v>25</v>
      </c>
      <c r="G196" s="15">
        <v>90</v>
      </c>
      <c r="H196" s="15">
        <v>18</v>
      </c>
      <c r="I196" s="16">
        <f t="shared" si="28"/>
        <v>3.6</v>
      </c>
      <c r="J196" s="16">
        <f t="shared" si="24"/>
        <v>5</v>
      </c>
      <c r="K196" s="17">
        <f t="shared" si="27"/>
        <v>3.5169553938863993</v>
      </c>
      <c r="L196" s="27"/>
      <c r="M196" s="16"/>
      <c r="N196" s="23"/>
    </row>
    <row r="197" spans="2:14" ht="18">
      <c r="B197" s="63" t="s">
        <v>34</v>
      </c>
      <c r="C197" s="15">
        <v>16687076</v>
      </c>
      <c r="D197" s="49"/>
      <c r="E197" s="16">
        <v>6.9331901440000001</v>
      </c>
      <c r="F197" s="15">
        <v>26</v>
      </c>
      <c r="G197" s="15">
        <v>98</v>
      </c>
      <c r="H197" s="15">
        <v>21</v>
      </c>
      <c r="I197" s="16">
        <f t="shared" si="28"/>
        <v>3.7692307692307692</v>
      </c>
      <c r="J197" s="16">
        <f t="shared" si="24"/>
        <v>4.666666666666667</v>
      </c>
      <c r="K197" s="17">
        <f t="shared" si="27"/>
        <v>3.7500774477533207</v>
      </c>
      <c r="L197" s="27"/>
      <c r="M197" s="16"/>
      <c r="N197" s="23"/>
    </row>
    <row r="198" spans="2:14" ht="18">
      <c r="B198" s="63" t="s">
        <v>34</v>
      </c>
      <c r="C198" s="15">
        <v>13211176</v>
      </c>
      <c r="D198" s="49"/>
      <c r="E198" s="16">
        <v>6.6855848959999999</v>
      </c>
      <c r="F198" s="15">
        <v>20</v>
      </c>
      <c r="G198" s="15">
        <v>57</v>
      </c>
      <c r="H198" s="15">
        <v>11</v>
      </c>
      <c r="I198" s="16">
        <f t="shared" si="28"/>
        <v>2.85</v>
      </c>
      <c r="J198" s="16">
        <f t="shared" si="24"/>
        <v>5.1818181818181817</v>
      </c>
      <c r="K198" s="17">
        <f t="shared" si="27"/>
        <v>2.9915108866489817</v>
      </c>
      <c r="L198" s="27"/>
      <c r="M198" s="16"/>
      <c r="N198" s="23"/>
    </row>
    <row r="199" spans="2:14" ht="18">
      <c r="B199" s="63" t="s">
        <v>34</v>
      </c>
      <c r="C199" s="15">
        <v>4005938</v>
      </c>
      <c r="D199" s="49"/>
      <c r="E199" s="16">
        <v>6.0604707839999996</v>
      </c>
      <c r="F199" s="15">
        <v>26</v>
      </c>
      <c r="G199" s="15">
        <v>92</v>
      </c>
      <c r="H199" s="15">
        <v>14</v>
      </c>
      <c r="I199" s="16">
        <f t="shared" si="28"/>
        <v>3.5384615384615383</v>
      </c>
      <c r="J199" s="16">
        <f t="shared" si="24"/>
        <v>6.5714285714285712</v>
      </c>
      <c r="K199" s="17">
        <f t="shared" si="27"/>
        <v>4.2900957576829732</v>
      </c>
      <c r="L199" s="27"/>
      <c r="M199" s="16"/>
      <c r="N199" s="23"/>
    </row>
    <row r="200" spans="2:14" ht="18">
      <c r="B200" s="63" t="s">
        <v>34</v>
      </c>
      <c r="C200" s="15">
        <v>2190730</v>
      </c>
      <c r="D200" s="49"/>
      <c r="E200" s="16">
        <v>5.5423201280000001</v>
      </c>
      <c r="F200" s="15">
        <v>14</v>
      </c>
      <c r="G200" s="15">
        <v>42</v>
      </c>
      <c r="H200" s="15">
        <v>12</v>
      </c>
      <c r="I200" s="16">
        <f t="shared" si="28"/>
        <v>3</v>
      </c>
      <c r="J200" s="16">
        <f t="shared" si="24"/>
        <v>3.5</v>
      </c>
      <c r="K200" s="17">
        <f t="shared" si="27"/>
        <v>2.5260179269096166</v>
      </c>
      <c r="L200" s="27"/>
      <c r="M200" s="16"/>
      <c r="N200" s="23"/>
    </row>
    <row r="201" spans="2:14" ht="19" thickBot="1">
      <c r="B201" s="64" t="s">
        <v>34</v>
      </c>
      <c r="C201" s="5">
        <v>4532910</v>
      </c>
      <c r="D201" s="50"/>
      <c r="E201" s="6">
        <v>3.3182520320000002</v>
      </c>
      <c r="F201" s="5">
        <v>14</v>
      </c>
      <c r="G201" s="5">
        <v>43</v>
      </c>
      <c r="H201" s="5">
        <v>16</v>
      </c>
      <c r="I201" s="6">
        <f t="shared" si="28"/>
        <v>3.0714285714285716</v>
      </c>
      <c r="J201" s="6">
        <f t="shared" si="24"/>
        <v>2.6875</v>
      </c>
      <c r="K201" s="7">
        <f t="shared" si="27"/>
        <v>4.2190888048855717</v>
      </c>
      <c r="L201" s="8"/>
      <c r="M201" s="6"/>
      <c r="N201" s="9"/>
    </row>
    <row r="202" spans="2:14" ht="18">
      <c r="B202" s="58" t="s">
        <v>21</v>
      </c>
      <c r="C202" s="15">
        <v>607253</v>
      </c>
      <c r="D202" s="49"/>
      <c r="E202" s="16">
        <v>21.476855296</v>
      </c>
      <c r="F202" s="15">
        <v>34</v>
      </c>
      <c r="G202" s="15">
        <v>101</v>
      </c>
      <c r="H202" s="15">
        <v>135</v>
      </c>
      <c r="I202" s="16">
        <f t="shared" si="28"/>
        <v>2.9705882352941178</v>
      </c>
      <c r="J202" s="16">
        <f t="shared" si="24"/>
        <v>0.74814814814814812</v>
      </c>
      <c r="K202" s="23">
        <f t="shared" si="27"/>
        <v>1.5830995521179676</v>
      </c>
      <c r="L202" s="13">
        <f>AVERAGE(I202:I207)</f>
        <v>3.3145929887106358</v>
      </c>
      <c r="M202" s="13">
        <f>AVERAGE(J202:J207)</f>
        <v>1.1335048068536284</v>
      </c>
      <c r="N202" s="14">
        <f>AVERAGE(K202:K207)</f>
        <v>2.68954508393657</v>
      </c>
    </row>
    <row r="203" spans="2:14" ht="18">
      <c r="B203" s="58" t="s">
        <v>21</v>
      </c>
      <c r="C203" s="15">
        <v>218396</v>
      </c>
      <c r="D203" s="49"/>
      <c r="E203" s="16">
        <v>19.586108415999998</v>
      </c>
      <c r="F203" s="15">
        <v>50</v>
      </c>
      <c r="G203" s="15">
        <v>191</v>
      </c>
      <c r="H203" s="15">
        <v>151</v>
      </c>
      <c r="I203" s="16">
        <f t="shared" si="28"/>
        <v>3.82</v>
      </c>
      <c r="J203" s="16">
        <f t="shared" si="24"/>
        <v>1.2649006622516556</v>
      </c>
      <c r="K203" s="23">
        <f t="shared" si="27"/>
        <v>2.5528297371801907</v>
      </c>
      <c r="L203" s="18">
        <f>STDEV(I202:I207)</f>
        <v>0.34140740375614631</v>
      </c>
      <c r="M203" s="18">
        <f>STDEV(J202:J207)</f>
        <v>0.39873200911765627</v>
      </c>
      <c r="N203" s="19">
        <f>STDEV(K202:K207)</f>
        <v>1.1709631204678297</v>
      </c>
    </row>
    <row r="204" spans="2:14" ht="18">
      <c r="B204" s="58" t="s">
        <v>21</v>
      </c>
      <c r="C204" s="15">
        <v>293933750</v>
      </c>
      <c r="D204" s="49"/>
      <c r="E204" s="16">
        <v>8.9606051840000003</v>
      </c>
      <c r="F204" s="15">
        <v>20</v>
      </c>
      <c r="G204" s="15">
        <v>58</v>
      </c>
      <c r="H204" s="15">
        <v>80</v>
      </c>
      <c r="I204" s="16">
        <f t="shared" si="28"/>
        <v>2.9</v>
      </c>
      <c r="J204" s="16">
        <f t="shared" si="24"/>
        <v>0.72499999999999998</v>
      </c>
      <c r="K204" s="23">
        <f t="shared" si="27"/>
        <v>2.2319921020191664</v>
      </c>
      <c r="L204" s="16"/>
      <c r="M204" s="16"/>
      <c r="N204" s="23"/>
    </row>
    <row r="205" spans="2:14" ht="18">
      <c r="B205" s="58" t="s">
        <v>21</v>
      </c>
      <c r="C205" s="15">
        <v>293931142</v>
      </c>
      <c r="D205" s="49"/>
      <c r="E205" s="16">
        <v>5.1213250559999999</v>
      </c>
      <c r="F205" s="15">
        <v>9</v>
      </c>
      <c r="G205" s="15">
        <v>30</v>
      </c>
      <c r="H205" s="15">
        <v>31</v>
      </c>
      <c r="I205" s="16">
        <f t="shared" si="28"/>
        <v>3.3333333333333335</v>
      </c>
      <c r="J205" s="16">
        <f t="shared" si="24"/>
        <v>0.967741935483871</v>
      </c>
      <c r="K205" s="23">
        <f t="shared" si="27"/>
        <v>1.7573576958283197</v>
      </c>
      <c r="L205" s="16"/>
      <c r="M205" s="16"/>
      <c r="N205" s="23"/>
    </row>
    <row r="206" spans="2:14" ht="18">
      <c r="B206" s="58" t="s">
        <v>21</v>
      </c>
      <c r="C206" s="15">
        <v>293930118</v>
      </c>
      <c r="D206" s="49"/>
      <c r="E206" s="16">
        <v>4.8853626879999998</v>
      </c>
      <c r="F206" s="15">
        <v>16</v>
      </c>
      <c r="G206" s="15">
        <v>56</v>
      </c>
      <c r="H206" s="15">
        <v>42</v>
      </c>
      <c r="I206" s="16">
        <f t="shared" si="28"/>
        <v>3.5</v>
      </c>
      <c r="J206" s="16">
        <f t="shared" si="24"/>
        <v>1.3333333333333333</v>
      </c>
      <c r="K206" s="23">
        <f t="shared" si="27"/>
        <v>3.2750894911653283</v>
      </c>
      <c r="L206" s="16"/>
      <c r="M206" s="16"/>
      <c r="N206" s="23"/>
    </row>
    <row r="207" spans="2:14" ht="18">
      <c r="B207" s="58" t="s">
        <v>21</v>
      </c>
      <c r="C207" s="15">
        <v>293933009</v>
      </c>
      <c r="D207" s="49"/>
      <c r="E207" s="16">
        <v>2.3221928959999998</v>
      </c>
      <c r="F207" s="15">
        <v>11</v>
      </c>
      <c r="G207" s="15">
        <v>37</v>
      </c>
      <c r="H207" s="15">
        <v>21</v>
      </c>
      <c r="I207" s="16">
        <f t="shared" si="28"/>
        <v>3.3636363636363638</v>
      </c>
      <c r="J207" s="16">
        <f t="shared" si="24"/>
        <v>1.7619047619047619</v>
      </c>
      <c r="K207" s="23">
        <f t="shared" si="27"/>
        <v>4.7369019253084481</v>
      </c>
      <c r="L207" s="16"/>
      <c r="M207" s="16"/>
      <c r="N207" s="23"/>
    </row>
    <row r="208" spans="2:14" ht="19" thickBot="1">
      <c r="B208" s="59" t="s">
        <v>22</v>
      </c>
      <c r="C208" s="41">
        <v>5161627</v>
      </c>
      <c r="D208" s="53"/>
      <c r="E208" s="42">
        <v>8.1083223039999996</v>
      </c>
      <c r="F208" s="41">
        <v>22</v>
      </c>
      <c r="G208" s="41">
        <v>67</v>
      </c>
      <c r="H208" s="41">
        <v>60</v>
      </c>
      <c r="I208" s="42">
        <f t="shared" si="28"/>
        <v>3.0454545454545454</v>
      </c>
      <c r="J208" s="42">
        <f t="shared" si="24"/>
        <v>1.1166666666666667</v>
      </c>
      <c r="K208" s="43">
        <f t="shared" si="27"/>
        <v>2.7132616557616309</v>
      </c>
      <c r="L208" s="42"/>
      <c r="M208" s="42"/>
      <c r="N208" s="43"/>
    </row>
  </sheetData>
  <mergeCells count="1">
    <mergeCell ref="L15:N15"/>
  </mergeCells>
  <phoneticPr fontId="8" type="noConversion"/>
  <pageMargins left="0.1" right="0.1" top="1" bottom="1" header="0.5" footer="0.5"/>
  <pageSetup scale="78" fitToHeight="6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Company>Howard Hughes Medical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Anne Horne</dc:creator>
  <cp:lastModifiedBy>Jane Anne Horne</cp:lastModifiedBy>
  <cp:lastPrinted>2018-08-10T18:06:16Z</cp:lastPrinted>
  <dcterms:created xsi:type="dcterms:W3CDTF">2018-02-26T18:02:56Z</dcterms:created>
  <dcterms:modified xsi:type="dcterms:W3CDTF">2018-08-20T15:53:08Z</dcterms:modified>
</cp:coreProperties>
</file>