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985"/>
  </bookViews>
  <sheets>
    <sheet name="Sheet1 (2)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G24" i="2"/>
  <c r="G25" i="2"/>
  <c r="G26" i="2"/>
  <c r="G27" i="2"/>
  <c r="G28" i="2"/>
  <c r="G29" i="2"/>
  <c r="G30" i="2"/>
  <c r="G31" i="2"/>
  <c r="G32" i="2"/>
  <c r="G33" i="2"/>
  <c r="G34" i="2"/>
  <c r="G35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6" i="2"/>
  <c r="G7" i="2"/>
  <c r="G8" i="2"/>
  <c r="G9" i="2"/>
  <c r="G10" i="2"/>
  <c r="G11" i="2"/>
  <c r="G12" i="2"/>
  <c r="G13" i="2"/>
  <c r="G14" i="2"/>
  <c r="G15" i="2"/>
  <c r="G16" i="2"/>
  <c r="G17" i="2"/>
  <c r="G5" i="2"/>
  <c r="I5" i="2" l="1"/>
  <c r="K5" i="2" s="1"/>
  <c r="J5" i="2"/>
  <c r="J11" i="2"/>
  <c r="J12" i="2"/>
  <c r="I9" i="2"/>
  <c r="J14" i="2"/>
  <c r="J6" i="2"/>
  <c r="I10" i="2"/>
  <c r="I8" i="2"/>
  <c r="J8" i="2"/>
  <c r="I12" i="2"/>
  <c r="J16" i="2"/>
  <c r="J15" i="2"/>
  <c r="J7" i="2"/>
  <c r="I11" i="2"/>
  <c r="J13" i="2"/>
  <c r="L13" i="2" s="1"/>
  <c r="I14" i="2"/>
  <c r="I6" i="2"/>
  <c r="I16" i="2"/>
  <c r="J10" i="2"/>
  <c r="I15" i="2"/>
  <c r="I7" i="2"/>
  <c r="J17" i="2"/>
  <c r="J9" i="2"/>
  <c r="I13" i="2"/>
  <c r="I17" i="2"/>
  <c r="K16" i="2" l="1"/>
  <c r="L9" i="2"/>
  <c r="L17" i="2"/>
  <c r="K8" i="2"/>
  <c r="K10" i="2"/>
  <c r="K14" i="2"/>
  <c r="L6" i="2"/>
  <c r="L16" i="2"/>
  <c r="K17" i="2"/>
  <c r="K12" i="2"/>
  <c r="K13" i="2"/>
  <c r="L8" i="2"/>
  <c r="L10" i="2"/>
  <c r="L5" i="2"/>
  <c r="L11" i="2"/>
  <c r="K6" i="2"/>
  <c r="K7" i="2"/>
  <c r="L12" i="2"/>
  <c r="L7" i="2"/>
  <c r="L14" i="2"/>
  <c r="K9" i="2"/>
  <c r="K15" i="2"/>
  <c r="K11" i="2"/>
  <c r="L15" i="2"/>
</calcChain>
</file>

<file path=xl/sharedStrings.xml><?xml version="1.0" encoding="utf-8"?>
<sst xmlns="http://schemas.openxmlformats.org/spreadsheetml/2006/main" count="135" uniqueCount="28">
  <si>
    <t>Mot R4D -ATP</t>
  </si>
  <si>
    <t>Mot R4D +ATP</t>
  </si>
  <si>
    <t>Mot1 wt -ATP</t>
  </si>
  <si>
    <t>Mot1 wt +ATP</t>
  </si>
  <si>
    <t>Mot1 L1658A/Y1659A +ATP</t>
  </si>
  <si>
    <t>Mot1 L1658A/Y1659A -ATP</t>
  </si>
  <si>
    <t>Mot D1720R -ATP</t>
  </si>
  <si>
    <t>Mot D1720R +ATP</t>
  </si>
  <si>
    <t xml:space="preserve">free DNA </t>
  </si>
  <si>
    <t>Replicate I</t>
  </si>
  <si>
    <t>TBP:DNA</t>
  </si>
  <si>
    <t>Mot1 wt - comp. DNA</t>
  </si>
  <si>
    <t>Mot1:TBP:DNA</t>
  </si>
  <si>
    <t>total lane</t>
  </si>
  <si>
    <t>Replicate II</t>
  </si>
  <si>
    <t>Sample</t>
  </si>
  <si>
    <t>free DNA</t>
  </si>
  <si>
    <t>Replicate III</t>
  </si>
  <si>
    <t>Replicate IV</t>
  </si>
  <si>
    <t>Replicate V</t>
  </si>
  <si>
    <t>Replicate VI</t>
  </si>
  <si>
    <t>stdev</t>
  </si>
  <si>
    <t>relative intensity</t>
  </si>
  <si>
    <t>averages</t>
  </si>
  <si>
    <t>normalized</t>
  </si>
  <si>
    <t>Mot1 ΔC -ATP</t>
  </si>
  <si>
    <t>Mot1 ΔC +ATP</t>
  </si>
  <si>
    <t>freeDNA/complexed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</si>
</sst>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2" fontId="0" fillId="0" borderId="0" xfId="0" applyNumberFormat="1" applyFont="1"/>
    <xf numFmtId="0" fontId="1" fillId="0" borderId="0" xfId="0" applyFont="1" applyAlignment="1"/>
    <xf numFmtId="2" fontId="1" fillId="0" borderId="0" xfId="0" applyNumberFormat="1" applyFont="1" applyAlignment="1"/>
    <xf numFmtId="2" fontId="1" fillId="0" borderId="0" xfId="0" applyNumberFormat="1" applyFont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/>
    <xf numFmtId="0" fontId="1" fillId="0" borderId="0" xfId="0" applyFont="1"/>
    <xf numFmtId="3" fontId="0" fillId="0" borderId="0" xfId="0" applyNumberFormat="1" applyFont="1"/>
    <xf numFmtId="2" fontId="0" fillId="0" borderId="0" xfId="0" applyNumberFormat="1" applyFont="1" applyBorder="1"/>
    <xf numFmtId="2" fontId="0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7"/>
  <sheetViews>
    <sheetView tabSelected="1" zoomScaleNormal="100" workbookViewId="0">
      <selection activeCell="A7" sqref="A7"/>
    </sheetView>
  </sheetViews>
  <sheetFormatPr defaultRowHeight="15" x14ac:dyDescent="0.25"/>
  <cols>
    <col min="1" max="1" width="45.140625" style="1" bestFit="1" customWidth="1"/>
    <col min="2" max="2" width="13.85546875" style="1" bestFit="1" customWidth="1"/>
    <col min="3" max="3" width="11.85546875" style="1" customWidth="1"/>
    <col min="4" max="4" width="17.28515625" style="1" customWidth="1"/>
    <col min="5" max="5" width="14.28515625" style="1" customWidth="1"/>
    <col min="6" max="6" width="10.140625" style="2" customWidth="1"/>
    <col min="7" max="7" width="19.7109375" style="2" bestFit="1" customWidth="1"/>
    <col min="8" max="8" width="9.7109375" style="2" customWidth="1"/>
    <col min="9" max="9" width="18.85546875" style="2" bestFit="1" customWidth="1"/>
    <col min="10" max="12" width="19.7109375" style="2" bestFit="1" customWidth="1"/>
    <col min="13" max="13" width="15.42578125" style="1" customWidth="1"/>
    <col min="14" max="15" width="9.140625" style="1"/>
    <col min="16" max="16" width="13.7109375" style="1" bestFit="1" customWidth="1"/>
    <col min="17" max="17" width="13.28515625" style="1" bestFit="1" customWidth="1"/>
    <col min="18" max="18" width="13.7109375" style="1" bestFit="1" customWidth="1"/>
    <col min="19" max="19" width="13.28515625" style="1" bestFit="1" customWidth="1"/>
    <col min="20" max="16384" width="9.140625" style="1"/>
  </cols>
  <sheetData>
    <row r="2" spans="1:16" s="3" customFormat="1" x14ac:dyDescent="0.25">
      <c r="A2" s="3" t="s">
        <v>9</v>
      </c>
      <c r="K2" s="17" t="s">
        <v>24</v>
      </c>
      <c r="L2" s="17"/>
    </row>
    <row r="3" spans="1:16" x14ac:dyDescent="0.25">
      <c r="G3" s="4" t="s">
        <v>22</v>
      </c>
      <c r="H3" s="4"/>
      <c r="I3" s="5" t="s">
        <v>23</v>
      </c>
      <c r="J3" s="5" t="s">
        <v>21</v>
      </c>
      <c r="K3" s="6" t="s">
        <v>23</v>
      </c>
      <c r="L3" s="6" t="s">
        <v>21</v>
      </c>
      <c r="M3" s="4"/>
    </row>
    <row r="4" spans="1:16" x14ac:dyDescent="0.25">
      <c r="A4" s="7" t="s">
        <v>15</v>
      </c>
      <c r="B4" s="8" t="s">
        <v>16</v>
      </c>
      <c r="C4" s="9" t="s">
        <v>10</v>
      </c>
      <c r="D4" s="9" t="s">
        <v>12</v>
      </c>
      <c r="E4" s="9" t="s">
        <v>13</v>
      </c>
      <c r="F4" s="10"/>
      <c r="G4" s="10" t="s">
        <v>27</v>
      </c>
      <c r="H4" s="11"/>
      <c r="I4" s="10" t="s">
        <v>27</v>
      </c>
      <c r="J4" s="10" t="s">
        <v>27</v>
      </c>
      <c r="K4" s="10" t="s">
        <v>27</v>
      </c>
      <c r="L4" s="10" t="s">
        <v>27</v>
      </c>
      <c r="M4" s="11"/>
    </row>
    <row r="5" spans="1:16" x14ac:dyDescent="0.25">
      <c r="A5" s="12" t="s">
        <v>8</v>
      </c>
      <c r="B5" s="13">
        <v>28198924</v>
      </c>
      <c r="C5" s="13">
        <v>1086192</v>
      </c>
      <c r="D5" s="13">
        <v>410657</v>
      </c>
      <c r="E5" s="13">
        <v>42016387</v>
      </c>
      <c r="F5" s="14"/>
      <c r="G5" s="14">
        <f>B5/(C5+D5)</f>
        <v>18.838856825237549</v>
      </c>
      <c r="I5" s="15">
        <f t="shared" ref="I5:I17" si="0">AVERAGE(G5,G23,G41,G59,G77,G95)</f>
        <v>17.230687629759483</v>
      </c>
      <c r="J5" s="2">
        <f t="shared" ref="J5:J17" si="1">_xlfn.STDEV.P(G5,G23,G41,G59,G77,G95)</f>
        <v>2.2556148129230409</v>
      </c>
      <c r="K5" s="15">
        <f t="shared" ref="K5:K17" si="2">I5/$I$5</f>
        <v>1</v>
      </c>
      <c r="L5" s="2">
        <f t="shared" ref="L5:L17" si="3">J5/$I$5</f>
        <v>0.13090683676647477</v>
      </c>
      <c r="M5" s="2"/>
      <c r="P5" s="2"/>
    </row>
    <row r="6" spans="1:16" x14ac:dyDescent="0.25">
      <c r="A6" s="12" t="s">
        <v>10</v>
      </c>
      <c r="B6" s="13">
        <v>9200075</v>
      </c>
      <c r="C6" s="13">
        <v>13654853</v>
      </c>
      <c r="D6" s="13">
        <v>770314</v>
      </c>
      <c r="E6" s="13">
        <v>45953482</v>
      </c>
      <c r="F6" s="14"/>
      <c r="G6" s="14">
        <f t="shared" ref="G6:G17" si="4">B6/(C6+D6)</f>
        <v>0.63777944477176585</v>
      </c>
      <c r="I6" s="15">
        <f t="shared" si="0"/>
        <v>2.1185266826567899</v>
      </c>
      <c r="J6" s="2">
        <f t="shared" si="1"/>
        <v>1.2023176991392397</v>
      </c>
      <c r="K6" s="15">
        <f t="shared" si="2"/>
        <v>0.12295079152835653</v>
      </c>
      <c r="L6" s="2">
        <f t="shared" si="3"/>
        <v>6.97776969192275E-2</v>
      </c>
      <c r="M6" s="2"/>
      <c r="P6" s="2"/>
    </row>
    <row r="7" spans="1:16" x14ac:dyDescent="0.25">
      <c r="A7" s="12" t="s">
        <v>11</v>
      </c>
      <c r="B7" s="13">
        <v>10206903</v>
      </c>
      <c r="C7" s="13">
        <v>6920125</v>
      </c>
      <c r="D7" s="13">
        <v>4781154</v>
      </c>
      <c r="E7" s="13">
        <v>42024068</v>
      </c>
      <c r="F7" s="14"/>
      <c r="G7" s="14">
        <f t="shared" si="4"/>
        <v>0.87228951638534558</v>
      </c>
      <c r="I7" s="15">
        <f t="shared" si="0"/>
        <v>1.2995669748829932</v>
      </c>
      <c r="J7" s="2">
        <f t="shared" si="1"/>
        <v>0.49151671817120168</v>
      </c>
      <c r="K7" s="15">
        <f t="shared" si="2"/>
        <v>7.5421654829287477E-2</v>
      </c>
      <c r="L7" s="2">
        <f t="shared" si="3"/>
        <v>2.8525658913477882E-2</v>
      </c>
      <c r="M7" s="2"/>
      <c r="P7" s="2"/>
    </row>
    <row r="8" spans="1:16" x14ac:dyDescent="0.25">
      <c r="A8" s="12" t="s">
        <v>2</v>
      </c>
      <c r="B8" s="13">
        <v>10848903</v>
      </c>
      <c r="C8" s="13">
        <v>5228640</v>
      </c>
      <c r="D8" s="13">
        <v>2508841</v>
      </c>
      <c r="E8" s="13">
        <v>35707136</v>
      </c>
      <c r="F8" s="14"/>
      <c r="G8" s="14">
        <f t="shared" si="4"/>
        <v>1.4021233783966642</v>
      </c>
      <c r="I8" s="15">
        <f t="shared" si="0"/>
        <v>1.3837871191166993</v>
      </c>
      <c r="J8" s="2">
        <f t="shared" si="1"/>
        <v>0.62063802370629151</v>
      </c>
      <c r="K8" s="15">
        <f t="shared" si="2"/>
        <v>8.0309454204644248E-2</v>
      </c>
      <c r="L8" s="2">
        <f t="shared" si="3"/>
        <v>3.6019341598090053E-2</v>
      </c>
      <c r="M8" s="2"/>
      <c r="P8" s="2"/>
    </row>
    <row r="9" spans="1:16" x14ac:dyDescent="0.25">
      <c r="A9" s="12" t="s">
        <v>3</v>
      </c>
      <c r="B9" s="13">
        <v>18065409</v>
      </c>
      <c r="C9" s="13">
        <v>6656347</v>
      </c>
      <c r="D9" s="13">
        <v>997314</v>
      </c>
      <c r="E9" s="13">
        <v>46417056</v>
      </c>
      <c r="F9" s="14"/>
      <c r="G9" s="14">
        <f t="shared" si="4"/>
        <v>2.3603617928727179</v>
      </c>
      <c r="I9" s="15">
        <f t="shared" si="0"/>
        <v>6.4825430349579909</v>
      </c>
      <c r="J9" s="2">
        <f t="shared" si="1"/>
        <v>4.3471333728773685</v>
      </c>
      <c r="K9" s="15">
        <f t="shared" si="2"/>
        <v>0.37622079711791967</v>
      </c>
      <c r="L9" s="2">
        <f t="shared" si="3"/>
        <v>0.25229018517922308</v>
      </c>
      <c r="M9" s="2"/>
      <c r="P9" s="2"/>
    </row>
    <row r="10" spans="1:16" x14ac:dyDescent="0.25">
      <c r="A10" s="12" t="s">
        <v>25</v>
      </c>
      <c r="B10" s="13">
        <v>6772811</v>
      </c>
      <c r="C10" s="13">
        <v>5517104</v>
      </c>
      <c r="D10" s="13">
        <v>15732146</v>
      </c>
      <c r="E10" s="13">
        <v>50129976</v>
      </c>
      <c r="F10" s="14"/>
      <c r="G10" s="14">
        <f t="shared" si="4"/>
        <v>0.31873176700354128</v>
      </c>
      <c r="I10" s="15">
        <f t="shared" si="0"/>
        <v>0.91561626257597484</v>
      </c>
      <c r="J10" s="2">
        <f t="shared" si="1"/>
        <v>0.61449449149067426</v>
      </c>
      <c r="K10" s="15">
        <f t="shared" si="2"/>
        <v>5.3138695463006057E-2</v>
      </c>
      <c r="L10" s="2">
        <f t="shared" si="3"/>
        <v>3.5662795629198676E-2</v>
      </c>
      <c r="M10" s="2"/>
      <c r="P10" s="2"/>
    </row>
    <row r="11" spans="1:16" x14ac:dyDescent="0.25">
      <c r="A11" s="12" t="s">
        <v>26</v>
      </c>
      <c r="B11" s="13">
        <v>16147560</v>
      </c>
      <c r="C11" s="13">
        <v>4773154</v>
      </c>
      <c r="D11" s="13">
        <v>8380004</v>
      </c>
      <c r="E11" s="13">
        <v>49411997</v>
      </c>
      <c r="F11" s="14"/>
      <c r="G11" s="14">
        <f t="shared" si="4"/>
        <v>1.2276565065210956</v>
      </c>
      <c r="I11" s="15">
        <f t="shared" si="0"/>
        <v>2.0268479310222092</v>
      </c>
      <c r="J11" s="2">
        <f t="shared" si="1"/>
        <v>0.8895953196781623</v>
      </c>
      <c r="K11" s="15">
        <f t="shared" si="2"/>
        <v>0.11763012449495036</v>
      </c>
      <c r="L11" s="2">
        <f t="shared" si="3"/>
        <v>5.1628544303810808E-2</v>
      </c>
      <c r="M11" s="2"/>
      <c r="P11" s="2"/>
    </row>
    <row r="12" spans="1:16" x14ac:dyDescent="0.25">
      <c r="A12" s="12" t="s">
        <v>5</v>
      </c>
      <c r="B12" s="13">
        <v>13321196</v>
      </c>
      <c r="C12" s="13">
        <v>8185882</v>
      </c>
      <c r="D12" s="13">
        <v>3576376</v>
      </c>
      <c r="E12" s="13">
        <v>46277349</v>
      </c>
      <c r="F12" s="14"/>
      <c r="G12" s="14">
        <f t="shared" si="4"/>
        <v>1.1325373070374753</v>
      </c>
      <c r="I12" s="15">
        <f t="shared" si="0"/>
        <v>1.2981115253143516</v>
      </c>
      <c r="J12" s="2">
        <f t="shared" si="1"/>
        <v>0.68126228621848528</v>
      </c>
      <c r="K12" s="15">
        <f t="shared" si="2"/>
        <v>7.5337186373941101E-2</v>
      </c>
      <c r="L12" s="2">
        <f t="shared" si="3"/>
        <v>3.9537730638321299E-2</v>
      </c>
      <c r="M12" s="2"/>
      <c r="P12" s="2"/>
    </row>
    <row r="13" spans="1:16" x14ac:dyDescent="0.25">
      <c r="A13" s="12" t="s">
        <v>4</v>
      </c>
      <c r="B13" s="13">
        <v>15886439</v>
      </c>
      <c r="C13" s="13">
        <v>7803175</v>
      </c>
      <c r="D13" s="13">
        <v>1102192</v>
      </c>
      <c r="E13" s="13">
        <v>46103044</v>
      </c>
      <c r="F13" s="14"/>
      <c r="G13" s="14">
        <f t="shared" si="4"/>
        <v>1.783917383752966</v>
      </c>
      <c r="I13" s="15">
        <f t="shared" si="0"/>
        <v>6.1830591539091202</v>
      </c>
      <c r="J13" s="2">
        <f t="shared" si="1"/>
        <v>4.3201575687585869</v>
      </c>
      <c r="K13" s="15">
        <f t="shared" si="2"/>
        <v>0.35883995385246431</v>
      </c>
      <c r="L13" s="2">
        <f t="shared" si="3"/>
        <v>0.25072461770458609</v>
      </c>
      <c r="M13" s="2"/>
      <c r="P13" s="2"/>
    </row>
    <row r="14" spans="1:16" x14ac:dyDescent="0.25">
      <c r="A14" s="12" t="s">
        <v>0</v>
      </c>
      <c r="B14" s="13">
        <v>13300196</v>
      </c>
      <c r="C14" s="13">
        <v>7934640</v>
      </c>
      <c r="D14" s="13">
        <v>3686790</v>
      </c>
      <c r="E14" s="13">
        <v>45235307</v>
      </c>
      <c r="F14" s="14"/>
      <c r="G14" s="14">
        <f t="shared" si="4"/>
        <v>1.1444543399564426</v>
      </c>
      <c r="I14" s="15">
        <f t="shared" si="0"/>
        <v>1.3773471341886374</v>
      </c>
      <c r="J14" s="2">
        <f t="shared" si="1"/>
        <v>0.72798957475829706</v>
      </c>
      <c r="K14" s="15">
        <f t="shared" si="2"/>
        <v>7.993570330935558E-2</v>
      </c>
      <c r="L14" s="2">
        <f t="shared" si="3"/>
        <v>4.224959504813789E-2</v>
      </c>
      <c r="M14" s="2"/>
      <c r="P14" s="2"/>
    </row>
    <row r="15" spans="1:16" x14ac:dyDescent="0.25">
      <c r="A15" s="12" t="s">
        <v>1</v>
      </c>
      <c r="B15" s="13">
        <v>14455681</v>
      </c>
      <c r="C15" s="13">
        <v>7141004</v>
      </c>
      <c r="D15" s="13">
        <v>1237314</v>
      </c>
      <c r="E15" s="13">
        <v>41468266</v>
      </c>
      <c r="F15" s="14"/>
      <c r="G15" s="14">
        <f t="shared" si="4"/>
        <v>1.7253679079738917</v>
      </c>
      <c r="I15" s="15">
        <f t="shared" si="0"/>
        <v>5.3279489938824662</v>
      </c>
      <c r="J15" s="2">
        <f t="shared" si="1"/>
        <v>3.5070112894548462</v>
      </c>
      <c r="K15" s="15">
        <f t="shared" si="2"/>
        <v>0.30921278989936846</v>
      </c>
      <c r="L15" s="2">
        <f t="shared" si="3"/>
        <v>0.2035328690770189</v>
      </c>
      <c r="M15" s="2"/>
      <c r="P15" s="2"/>
    </row>
    <row r="16" spans="1:16" x14ac:dyDescent="0.25">
      <c r="A16" s="12" t="s">
        <v>6</v>
      </c>
      <c r="B16" s="13">
        <v>13634489</v>
      </c>
      <c r="C16" s="13">
        <v>8708175</v>
      </c>
      <c r="D16" s="13">
        <v>4278912</v>
      </c>
      <c r="E16" s="13">
        <v>48265985</v>
      </c>
      <c r="F16" s="14"/>
      <c r="G16" s="14">
        <f t="shared" si="4"/>
        <v>1.0498496699067312</v>
      </c>
      <c r="I16" s="15">
        <f t="shared" si="0"/>
        <v>1.3469219504488006</v>
      </c>
      <c r="J16" s="2">
        <f t="shared" si="1"/>
        <v>0.74109065659913287</v>
      </c>
      <c r="K16" s="15">
        <f t="shared" si="2"/>
        <v>7.8169947676522397E-2</v>
      </c>
      <c r="L16" s="2">
        <f t="shared" si="3"/>
        <v>4.3009929291456694E-2</v>
      </c>
      <c r="M16" s="2"/>
      <c r="P16" s="2"/>
    </row>
    <row r="17" spans="1:16" x14ac:dyDescent="0.25">
      <c r="A17" s="12" t="s">
        <v>7</v>
      </c>
      <c r="B17" s="13">
        <v>17926338</v>
      </c>
      <c r="C17" s="13">
        <v>8294246</v>
      </c>
      <c r="D17" s="13">
        <v>1270607</v>
      </c>
      <c r="E17" s="13">
        <v>49014985</v>
      </c>
      <c r="F17" s="14"/>
      <c r="G17" s="14">
        <f t="shared" si="4"/>
        <v>1.8741885526102702</v>
      </c>
      <c r="I17" s="15">
        <f t="shared" si="0"/>
        <v>6.1600307966871704</v>
      </c>
      <c r="J17" s="2">
        <f t="shared" si="1"/>
        <v>4.7559293463767478</v>
      </c>
      <c r="K17" s="15">
        <f t="shared" si="2"/>
        <v>0.35750348036302693</v>
      </c>
      <c r="L17" s="2">
        <f t="shared" si="3"/>
        <v>0.27601506385402069</v>
      </c>
      <c r="M17" s="2"/>
      <c r="P17" s="2"/>
    </row>
    <row r="18" spans="1:16" x14ac:dyDescent="0.25">
      <c r="E18" s="13"/>
      <c r="G18" s="14"/>
    </row>
    <row r="19" spans="1:16" x14ac:dyDescent="0.25">
      <c r="E19" s="13"/>
      <c r="G19" s="14"/>
    </row>
    <row r="20" spans="1:16" x14ac:dyDescent="0.25">
      <c r="A20" s="12"/>
      <c r="B20" s="16" t="s">
        <v>14</v>
      </c>
      <c r="C20" s="16"/>
      <c r="D20" s="16"/>
      <c r="E20" s="16"/>
      <c r="F20" s="5"/>
      <c r="G20" s="14"/>
    </row>
    <row r="21" spans="1:16" x14ac:dyDescent="0.25">
      <c r="G21" s="4" t="s">
        <v>22</v>
      </c>
    </row>
    <row r="22" spans="1:16" x14ac:dyDescent="0.25">
      <c r="A22" s="7" t="s">
        <v>15</v>
      </c>
      <c r="B22" s="8" t="s">
        <v>16</v>
      </c>
      <c r="C22" s="9" t="s">
        <v>10</v>
      </c>
      <c r="D22" s="9" t="s">
        <v>12</v>
      </c>
      <c r="E22" s="9" t="s">
        <v>13</v>
      </c>
      <c r="G22" s="10" t="s">
        <v>27</v>
      </c>
    </row>
    <row r="23" spans="1:16" x14ac:dyDescent="0.25">
      <c r="A23" s="12" t="s">
        <v>8</v>
      </c>
      <c r="B23" s="13">
        <v>31062238</v>
      </c>
      <c r="C23" s="13">
        <v>1281799</v>
      </c>
      <c r="D23" s="13">
        <v>526435</v>
      </c>
      <c r="E23" s="13">
        <v>42320650</v>
      </c>
      <c r="G23" s="14">
        <f t="shared" ref="G23:G81" si="5">B23/(C23+D23)</f>
        <v>17.178218084606307</v>
      </c>
    </row>
    <row r="24" spans="1:16" x14ac:dyDescent="0.25">
      <c r="A24" s="12" t="s">
        <v>10</v>
      </c>
      <c r="B24" s="13">
        <v>10907882</v>
      </c>
      <c r="C24" s="13">
        <v>9663075</v>
      </c>
      <c r="D24" s="13">
        <v>745971</v>
      </c>
      <c r="E24" s="13">
        <v>37642558</v>
      </c>
      <c r="G24" s="14">
        <f t="shared" si="5"/>
        <v>1.0479233159311623</v>
      </c>
    </row>
    <row r="25" spans="1:16" x14ac:dyDescent="0.25">
      <c r="A25" s="12" t="s">
        <v>11</v>
      </c>
      <c r="B25" s="13">
        <v>8824933</v>
      </c>
      <c r="C25" s="13">
        <v>8753953</v>
      </c>
      <c r="D25" s="13">
        <v>2952962</v>
      </c>
      <c r="E25" s="13">
        <v>37224458</v>
      </c>
      <c r="G25" s="14">
        <f t="shared" si="5"/>
        <v>0.7538222494995479</v>
      </c>
    </row>
    <row r="26" spans="1:16" x14ac:dyDescent="0.25">
      <c r="A26" s="12" t="s">
        <v>2</v>
      </c>
      <c r="B26" s="13">
        <v>8482518</v>
      </c>
      <c r="C26" s="13">
        <v>6064933</v>
      </c>
      <c r="D26" s="13">
        <v>2227305</v>
      </c>
      <c r="E26" s="13">
        <v>32494730</v>
      </c>
      <c r="G26" s="14">
        <f t="shared" si="5"/>
        <v>1.0229467605729599</v>
      </c>
    </row>
    <row r="27" spans="1:16" x14ac:dyDescent="0.25">
      <c r="A27" s="12" t="s">
        <v>3</v>
      </c>
      <c r="B27" s="13">
        <v>17141317</v>
      </c>
      <c r="C27" s="13">
        <v>4715861</v>
      </c>
      <c r="D27" s="13">
        <v>1022607</v>
      </c>
      <c r="E27" s="13">
        <v>38203981</v>
      </c>
      <c r="G27" s="14">
        <f t="shared" si="5"/>
        <v>2.987089411320234</v>
      </c>
    </row>
    <row r="28" spans="1:16" x14ac:dyDescent="0.25">
      <c r="A28" s="12" t="s">
        <v>25</v>
      </c>
      <c r="B28" s="13">
        <v>5205912</v>
      </c>
      <c r="C28" s="13">
        <v>3748205</v>
      </c>
      <c r="D28" s="13">
        <v>11104782</v>
      </c>
      <c r="E28" s="13">
        <v>35695115</v>
      </c>
      <c r="G28" s="14">
        <f t="shared" si="5"/>
        <v>0.35049596421245099</v>
      </c>
    </row>
    <row r="29" spans="1:16" x14ac:dyDescent="0.25">
      <c r="A29" s="12" t="s">
        <v>26</v>
      </c>
      <c r="B29" s="13">
        <v>12102711</v>
      </c>
      <c r="C29" s="13">
        <v>3531376</v>
      </c>
      <c r="D29" s="13">
        <v>6346175</v>
      </c>
      <c r="E29" s="13">
        <v>37338236</v>
      </c>
      <c r="G29" s="14">
        <f t="shared" si="5"/>
        <v>1.2252744632753605</v>
      </c>
    </row>
    <row r="30" spans="1:16" x14ac:dyDescent="0.25">
      <c r="A30" s="12" t="s">
        <v>5</v>
      </c>
      <c r="B30" s="13">
        <v>7572397</v>
      </c>
      <c r="C30" s="13">
        <v>7019347</v>
      </c>
      <c r="D30" s="13">
        <v>2605841</v>
      </c>
      <c r="E30" s="13">
        <v>36345136</v>
      </c>
      <c r="G30" s="14">
        <f t="shared" si="5"/>
        <v>0.78672717873147002</v>
      </c>
    </row>
    <row r="31" spans="1:16" x14ac:dyDescent="0.25">
      <c r="A31" s="12" t="s">
        <v>4</v>
      </c>
      <c r="B31" s="13">
        <v>12606711</v>
      </c>
      <c r="C31" s="13">
        <v>3257205</v>
      </c>
      <c r="D31" s="13">
        <v>655950</v>
      </c>
      <c r="E31" s="13">
        <v>31347860</v>
      </c>
      <c r="G31" s="14">
        <f t="shared" si="5"/>
        <v>3.221623217071647</v>
      </c>
    </row>
    <row r="32" spans="1:16" x14ac:dyDescent="0.25">
      <c r="A32" s="12" t="s">
        <v>0</v>
      </c>
      <c r="B32" s="13">
        <v>9430418</v>
      </c>
      <c r="C32" s="13">
        <v>7050296</v>
      </c>
      <c r="D32" s="13">
        <v>2659962</v>
      </c>
      <c r="E32" s="13">
        <v>37056085</v>
      </c>
      <c r="G32" s="14">
        <f t="shared" si="5"/>
        <v>0.97118099230731048</v>
      </c>
    </row>
    <row r="33" spans="1:7" x14ac:dyDescent="0.25">
      <c r="A33" s="12" t="s">
        <v>1</v>
      </c>
      <c r="B33" s="13">
        <v>16006832</v>
      </c>
      <c r="C33" s="13">
        <v>4565276</v>
      </c>
      <c r="D33" s="13">
        <v>1115728</v>
      </c>
      <c r="E33" s="13">
        <v>38304902</v>
      </c>
      <c r="G33" s="14">
        <f t="shared" si="5"/>
        <v>2.8176061836956987</v>
      </c>
    </row>
    <row r="34" spans="1:7" x14ac:dyDescent="0.25">
      <c r="A34" s="12" t="s">
        <v>6</v>
      </c>
      <c r="B34" s="13">
        <v>8624175</v>
      </c>
      <c r="C34" s="13">
        <v>7279175</v>
      </c>
      <c r="D34" s="13">
        <v>2593255</v>
      </c>
      <c r="E34" s="13">
        <v>37008905</v>
      </c>
      <c r="G34" s="14">
        <f t="shared" si="5"/>
        <v>0.87356152436634138</v>
      </c>
    </row>
    <row r="35" spans="1:7" x14ac:dyDescent="0.25">
      <c r="A35" s="12" t="s">
        <v>7</v>
      </c>
      <c r="B35" s="13">
        <v>14785439</v>
      </c>
      <c r="C35" s="13">
        <v>4986225</v>
      </c>
      <c r="D35" s="13">
        <v>1094556</v>
      </c>
      <c r="E35" s="13">
        <v>35976065</v>
      </c>
      <c r="G35" s="14">
        <f t="shared" si="5"/>
        <v>2.4315032888045138</v>
      </c>
    </row>
    <row r="36" spans="1:7" x14ac:dyDescent="0.25">
      <c r="G36" s="14"/>
    </row>
    <row r="37" spans="1:7" x14ac:dyDescent="0.25">
      <c r="G37" s="14"/>
    </row>
    <row r="38" spans="1:7" x14ac:dyDescent="0.25">
      <c r="A38" s="12"/>
      <c r="B38" s="16" t="s">
        <v>17</v>
      </c>
      <c r="C38" s="16"/>
      <c r="D38" s="16"/>
      <c r="E38" s="16"/>
      <c r="G38" s="14"/>
    </row>
    <row r="39" spans="1:7" x14ac:dyDescent="0.25">
      <c r="G39" s="4" t="s">
        <v>22</v>
      </c>
    </row>
    <row r="40" spans="1:7" x14ac:dyDescent="0.25">
      <c r="A40" s="7" t="s">
        <v>15</v>
      </c>
      <c r="B40" s="8" t="s">
        <v>16</v>
      </c>
      <c r="C40" s="9" t="s">
        <v>10</v>
      </c>
      <c r="D40" s="9" t="s">
        <v>12</v>
      </c>
      <c r="E40" s="9" t="s">
        <v>13</v>
      </c>
      <c r="G40" s="10" t="s">
        <v>27</v>
      </c>
    </row>
    <row r="41" spans="1:7" x14ac:dyDescent="0.25">
      <c r="A41" s="12" t="s">
        <v>8</v>
      </c>
      <c r="B41" s="13">
        <v>28040459</v>
      </c>
      <c r="C41" s="13">
        <v>1053607</v>
      </c>
      <c r="D41" s="13">
        <v>707506</v>
      </c>
      <c r="E41" s="13">
        <v>41623253</v>
      </c>
      <c r="G41" s="14">
        <f t="shared" si="5"/>
        <v>15.922010115194198</v>
      </c>
    </row>
    <row r="42" spans="1:7" x14ac:dyDescent="0.25">
      <c r="A42" s="12" t="s">
        <v>10</v>
      </c>
      <c r="B42" s="13">
        <v>7663347</v>
      </c>
      <c r="C42" s="13">
        <v>6269468</v>
      </c>
      <c r="D42" s="13">
        <v>655243</v>
      </c>
      <c r="E42" s="13">
        <v>30754395</v>
      </c>
      <c r="G42" s="14">
        <f t="shared" si="5"/>
        <v>1.1066666897723241</v>
      </c>
    </row>
    <row r="43" spans="1:7" x14ac:dyDescent="0.25">
      <c r="A43" s="12" t="s">
        <v>11</v>
      </c>
      <c r="B43" s="13">
        <v>5823225</v>
      </c>
      <c r="C43" s="13">
        <v>4557690</v>
      </c>
      <c r="D43" s="13">
        <v>2037012</v>
      </c>
      <c r="E43" s="13">
        <v>27743630</v>
      </c>
      <c r="G43" s="14">
        <f t="shared" si="5"/>
        <v>0.88301563891742185</v>
      </c>
    </row>
    <row r="44" spans="1:7" x14ac:dyDescent="0.25">
      <c r="A44" s="12" t="s">
        <v>2</v>
      </c>
      <c r="B44" s="13">
        <v>7766296</v>
      </c>
      <c r="C44" s="13">
        <v>5197933</v>
      </c>
      <c r="D44" s="13">
        <v>2157598</v>
      </c>
      <c r="E44" s="13">
        <v>30949692</v>
      </c>
      <c r="G44" s="14">
        <f t="shared" si="5"/>
        <v>1.0558443707191227</v>
      </c>
    </row>
    <row r="45" spans="1:7" x14ac:dyDescent="0.25">
      <c r="A45" s="12" t="s">
        <v>3</v>
      </c>
      <c r="B45" s="13">
        <v>12866832</v>
      </c>
      <c r="C45" s="13">
        <v>4199276</v>
      </c>
      <c r="D45" s="13">
        <v>983192</v>
      </c>
      <c r="E45" s="13">
        <v>34130780</v>
      </c>
      <c r="G45" s="14">
        <f t="shared" si="5"/>
        <v>2.4827614951023333</v>
      </c>
    </row>
    <row r="46" spans="1:7" x14ac:dyDescent="0.25">
      <c r="A46" s="12" t="s">
        <v>25</v>
      </c>
      <c r="B46" s="13">
        <v>5021690</v>
      </c>
      <c r="C46" s="13">
        <v>3044790</v>
      </c>
      <c r="D46" s="13">
        <v>11503004</v>
      </c>
      <c r="E46" s="13">
        <v>33078165</v>
      </c>
      <c r="G46" s="14">
        <f t="shared" si="5"/>
        <v>0.34518566870001044</v>
      </c>
    </row>
    <row r="47" spans="1:7" x14ac:dyDescent="0.25">
      <c r="A47" s="12" t="s">
        <v>26</v>
      </c>
      <c r="B47" s="13">
        <v>9156589</v>
      </c>
      <c r="C47" s="13">
        <v>3746033</v>
      </c>
      <c r="D47" s="13">
        <v>4825397</v>
      </c>
      <c r="E47" s="13">
        <v>31167851</v>
      </c>
      <c r="G47" s="14">
        <f t="shared" si="5"/>
        <v>1.0682685386219102</v>
      </c>
    </row>
    <row r="48" spans="1:7" x14ac:dyDescent="0.25">
      <c r="A48" s="12" t="s">
        <v>5</v>
      </c>
      <c r="B48" s="13">
        <v>7451296</v>
      </c>
      <c r="C48" s="13">
        <v>4780104</v>
      </c>
      <c r="D48" s="13">
        <v>2168134</v>
      </c>
      <c r="E48" s="13">
        <v>27449002</v>
      </c>
      <c r="G48" s="14">
        <f t="shared" si="5"/>
        <v>1.0724008014693798</v>
      </c>
    </row>
    <row r="49" spans="1:7" x14ac:dyDescent="0.25">
      <c r="A49" s="12" t="s">
        <v>4</v>
      </c>
      <c r="B49" s="13">
        <v>13391024</v>
      </c>
      <c r="C49" s="13">
        <v>4851518</v>
      </c>
      <c r="D49" s="13">
        <v>1006728</v>
      </c>
      <c r="E49" s="13">
        <v>33880538</v>
      </c>
      <c r="G49" s="14">
        <f t="shared" si="5"/>
        <v>2.2858418714407009</v>
      </c>
    </row>
    <row r="50" spans="1:7" x14ac:dyDescent="0.25">
      <c r="A50" s="12" t="s">
        <v>0</v>
      </c>
      <c r="B50" s="13">
        <v>8020246</v>
      </c>
      <c r="C50" s="13">
        <v>4693518</v>
      </c>
      <c r="D50" s="13">
        <v>2034719</v>
      </c>
      <c r="E50" s="13">
        <v>26914487</v>
      </c>
      <c r="G50" s="14">
        <f t="shared" si="5"/>
        <v>1.1920278670326268</v>
      </c>
    </row>
    <row r="51" spans="1:7" x14ac:dyDescent="0.25">
      <c r="A51" s="12" t="s">
        <v>1</v>
      </c>
      <c r="B51" s="13">
        <v>13075489</v>
      </c>
      <c r="C51" s="13">
        <v>4580933</v>
      </c>
      <c r="D51" s="13">
        <v>957142</v>
      </c>
      <c r="E51" s="13">
        <v>32456659</v>
      </c>
      <c r="G51" s="14">
        <f t="shared" si="5"/>
        <v>2.3610169598642128</v>
      </c>
    </row>
    <row r="52" spans="1:7" x14ac:dyDescent="0.25">
      <c r="A52" s="12" t="s">
        <v>6</v>
      </c>
      <c r="B52" s="13">
        <v>6879882</v>
      </c>
      <c r="C52" s="13">
        <v>4448518</v>
      </c>
      <c r="D52" s="13">
        <v>2023305</v>
      </c>
      <c r="E52" s="13">
        <v>25596558</v>
      </c>
      <c r="G52" s="14">
        <f t="shared" si="5"/>
        <v>1.0630516316654519</v>
      </c>
    </row>
    <row r="53" spans="1:7" x14ac:dyDescent="0.25">
      <c r="A53" s="12" t="s">
        <v>7</v>
      </c>
      <c r="B53" s="13">
        <v>9983075</v>
      </c>
      <c r="C53" s="13">
        <v>3858619</v>
      </c>
      <c r="D53" s="13">
        <v>1066556</v>
      </c>
      <c r="E53" s="13">
        <v>27479517</v>
      </c>
      <c r="G53" s="14">
        <f t="shared" si="5"/>
        <v>2.0269482810255472</v>
      </c>
    </row>
    <row r="54" spans="1:7" x14ac:dyDescent="0.25">
      <c r="G54" s="14"/>
    </row>
    <row r="55" spans="1:7" x14ac:dyDescent="0.25">
      <c r="G55" s="14"/>
    </row>
    <row r="56" spans="1:7" x14ac:dyDescent="0.25">
      <c r="A56" s="12"/>
      <c r="B56" s="16" t="s">
        <v>18</v>
      </c>
      <c r="C56" s="16"/>
      <c r="D56" s="16"/>
      <c r="E56" s="16"/>
      <c r="G56" s="14"/>
    </row>
    <row r="57" spans="1:7" x14ac:dyDescent="0.25">
      <c r="G57" s="4" t="s">
        <v>22</v>
      </c>
    </row>
    <row r="58" spans="1:7" x14ac:dyDescent="0.25">
      <c r="A58" s="7" t="s">
        <v>15</v>
      </c>
      <c r="B58" s="8" t="s">
        <v>16</v>
      </c>
      <c r="C58" s="9" t="s">
        <v>10</v>
      </c>
      <c r="D58" s="9" t="s">
        <v>12</v>
      </c>
      <c r="E58" s="9" t="s">
        <v>13</v>
      </c>
      <c r="G58" s="10" t="s">
        <v>27</v>
      </c>
    </row>
    <row r="59" spans="1:7" x14ac:dyDescent="0.25">
      <c r="A59" s="12" t="s">
        <v>8</v>
      </c>
      <c r="B59" s="13">
        <v>25189681</v>
      </c>
      <c r="C59" s="13">
        <v>917828</v>
      </c>
      <c r="D59" s="13">
        <v>949071</v>
      </c>
      <c r="E59" s="13">
        <v>37014555</v>
      </c>
      <c r="G59" s="14">
        <f t="shared" si="5"/>
        <v>13.492792593493274</v>
      </c>
    </row>
    <row r="60" spans="1:7" x14ac:dyDescent="0.25">
      <c r="A60" s="12" t="s">
        <v>10</v>
      </c>
      <c r="B60" s="13">
        <v>18915610</v>
      </c>
      <c r="C60" s="13">
        <v>4508104</v>
      </c>
      <c r="D60" s="13">
        <v>848728</v>
      </c>
      <c r="E60" s="13">
        <v>37502011</v>
      </c>
      <c r="G60" s="14">
        <f t="shared" si="5"/>
        <v>3.5311187657182455</v>
      </c>
    </row>
    <row r="61" spans="1:7" x14ac:dyDescent="0.25">
      <c r="A61" s="12" t="s">
        <v>11</v>
      </c>
      <c r="B61" s="13">
        <v>13551246</v>
      </c>
      <c r="C61" s="13">
        <v>1008728</v>
      </c>
      <c r="D61" s="13">
        <v>7188368</v>
      </c>
      <c r="E61" s="13">
        <v>31610718</v>
      </c>
      <c r="G61" s="14">
        <f t="shared" si="5"/>
        <v>1.6531764419984833</v>
      </c>
    </row>
    <row r="62" spans="1:7" x14ac:dyDescent="0.25">
      <c r="A62" s="12" t="s">
        <v>2</v>
      </c>
      <c r="B62" s="13">
        <v>10497832</v>
      </c>
      <c r="C62" s="13">
        <v>952406</v>
      </c>
      <c r="D62" s="13">
        <v>7600439</v>
      </c>
      <c r="E62" s="13">
        <v>28767194</v>
      </c>
      <c r="G62" s="14">
        <f t="shared" si="5"/>
        <v>1.2274081899063995</v>
      </c>
    </row>
    <row r="63" spans="1:7" x14ac:dyDescent="0.25">
      <c r="A63" s="12" t="s">
        <v>3</v>
      </c>
      <c r="B63" s="13">
        <v>20777782</v>
      </c>
      <c r="C63" s="13">
        <v>722071</v>
      </c>
      <c r="D63" s="13">
        <v>927899</v>
      </c>
      <c r="E63" s="13">
        <v>31637099</v>
      </c>
      <c r="G63" s="14">
        <f t="shared" si="5"/>
        <v>12.592824111953551</v>
      </c>
    </row>
    <row r="64" spans="1:7" x14ac:dyDescent="0.25">
      <c r="A64" s="12" t="s">
        <v>25</v>
      </c>
      <c r="B64" s="13">
        <v>8184347</v>
      </c>
      <c r="C64" s="13">
        <v>695071</v>
      </c>
      <c r="D64" s="13">
        <v>6799711</v>
      </c>
      <c r="E64" s="13">
        <v>23998798</v>
      </c>
      <c r="G64" s="14">
        <f t="shared" si="5"/>
        <v>1.0920060116491714</v>
      </c>
    </row>
    <row r="65" spans="1:7" x14ac:dyDescent="0.25">
      <c r="A65" s="12" t="s">
        <v>26</v>
      </c>
      <c r="B65" s="13">
        <v>16769589</v>
      </c>
      <c r="C65" s="13">
        <v>1336971</v>
      </c>
      <c r="D65" s="13">
        <v>5677882</v>
      </c>
      <c r="E65" s="13">
        <v>34195839</v>
      </c>
      <c r="G65" s="14">
        <f t="shared" si="5"/>
        <v>2.3905830956115546</v>
      </c>
    </row>
    <row r="66" spans="1:7" x14ac:dyDescent="0.25">
      <c r="A66" s="12" t="s">
        <v>5</v>
      </c>
      <c r="B66" s="13">
        <v>11021468</v>
      </c>
      <c r="C66" s="13">
        <v>805536</v>
      </c>
      <c r="D66" s="13">
        <v>7568439</v>
      </c>
      <c r="E66" s="13">
        <v>29077668</v>
      </c>
      <c r="G66" s="14">
        <f t="shared" si="5"/>
        <v>1.316157261037918</v>
      </c>
    </row>
    <row r="67" spans="1:7" x14ac:dyDescent="0.25">
      <c r="A67" s="12" t="s">
        <v>4</v>
      </c>
      <c r="B67" s="13">
        <v>22220368</v>
      </c>
      <c r="C67" s="13">
        <v>821607</v>
      </c>
      <c r="D67" s="13">
        <v>999607</v>
      </c>
      <c r="E67" s="13">
        <v>33807907</v>
      </c>
      <c r="G67" s="14">
        <f t="shared" si="5"/>
        <v>12.200855034059698</v>
      </c>
    </row>
    <row r="68" spans="1:7" x14ac:dyDescent="0.25">
      <c r="A68" s="12" t="s">
        <v>0</v>
      </c>
      <c r="B68" s="13">
        <v>9853589</v>
      </c>
      <c r="C68" s="13">
        <v>895485</v>
      </c>
      <c r="D68" s="13">
        <v>6952317</v>
      </c>
      <c r="E68" s="13">
        <v>26976647</v>
      </c>
      <c r="G68" s="14">
        <f t="shared" si="5"/>
        <v>1.2555858315487571</v>
      </c>
    </row>
    <row r="69" spans="1:7" x14ac:dyDescent="0.25">
      <c r="A69" s="12" t="s">
        <v>1</v>
      </c>
      <c r="B69" s="13">
        <v>13581882</v>
      </c>
      <c r="C69" s="13">
        <v>837536</v>
      </c>
      <c r="D69" s="13">
        <v>915142</v>
      </c>
      <c r="E69" s="13">
        <v>24755664</v>
      </c>
      <c r="G69" s="14">
        <f t="shared" si="5"/>
        <v>7.7492169126331252</v>
      </c>
    </row>
    <row r="70" spans="1:7" x14ac:dyDescent="0.25">
      <c r="A70" s="12" t="s">
        <v>6</v>
      </c>
      <c r="B70" s="13">
        <v>10941489</v>
      </c>
      <c r="C70" s="13">
        <v>863071</v>
      </c>
      <c r="D70" s="13">
        <v>6860853</v>
      </c>
      <c r="E70" s="13">
        <v>27663517</v>
      </c>
      <c r="G70" s="14">
        <f t="shared" si="5"/>
        <v>1.4165712920013196</v>
      </c>
    </row>
    <row r="71" spans="1:7" x14ac:dyDescent="0.25">
      <c r="A71" s="12" t="s">
        <v>7</v>
      </c>
      <c r="B71" s="13">
        <v>23884217</v>
      </c>
      <c r="C71" s="13">
        <v>1059142</v>
      </c>
      <c r="D71" s="13">
        <v>1086556</v>
      </c>
      <c r="E71" s="13">
        <v>35574120</v>
      </c>
      <c r="G71" s="14">
        <f t="shared" si="5"/>
        <v>11.131210915981653</v>
      </c>
    </row>
    <row r="72" spans="1:7" x14ac:dyDescent="0.25">
      <c r="G72" s="14"/>
    </row>
    <row r="73" spans="1:7" x14ac:dyDescent="0.25">
      <c r="G73" s="14"/>
    </row>
    <row r="74" spans="1:7" x14ac:dyDescent="0.25">
      <c r="A74" s="12"/>
      <c r="B74" s="16" t="s">
        <v>19</v>
      </c>
      <c r="C74" s="16"/>
      <c r="D74" s="16"/>
      <c r="E74" s="16"/>
      <c r="G74" s="14"/>
    </row>
    <row r="75" spans="1:7" x14ac:dyDescent="0.25">
      <c r="G75" s="4" t="s">
        <v>22</v>
      </c>
    </row>
    <row r="76" spans="1:7" x14ac:dyDescent="0.25">
      <c r="A76" s="7" t="s">
        <v>15</v>
      </c>
      <c r="B76" s="8" t="s">
        <v>16</v>
      </c>
      <c r="C76" s="9" t="s">
        <v>10</v>
      </c>
      <c r="D76" s="9" t="s">
        <v>12</v>
      </c>
      <c r="E76" s="9" t="s">
        <v>13</v>
      </c>
      <c r="G76" s="10" t="s">
        <v>27</v>
      </c>
    </row>
    <row r="77" spans="1:7" x14ac:dyDescent="0.25">
      <c r="A77" s="12" t="s">
        <v>8</v>
      </c>
      <c r="B77" s="13">
        <v>27527167</v>
      </c>
      <c r="C77" s="13">
        <v>702314</v>
      </c>
      <c r="D77" s="13">
        <v>896142</v>
      </c>
      <c r="E77" s="13">
        <v>36119262</v>
      </c>
      <c r="G77" s="14">
        <f t="shared" si="5"/>
        <v>17.221097734313613</v>
      </c>
    </row>
    <row r="78" spans="1:7" x14ac:dyDescent="0.25">
      <c r="A78" s="12" t="s">
        <v>10</v>
      </c>
      <c r="B78" s="13">
        <v>17513560</v>
      </c>
      <c r="C78" s="13">
        <v>4469518</v>
      </c>
      <c r="D78" s="13">
        <v>951142</v>
      </c>
      <c r="E78" s="13">
        <v>33070647</v>
      </c>
      <c r="G78" s="14">
        <f t="shared" si="5"/>
        <v>3.2308907033460872</v>
      </c>
    </row>
    <row r="79" spans="1:7" x14ac:dyDescent="0.25">
      <c r="A79" s="12" t="s">
        <v>11</v>
      </c>
      <c r="B79" s="13">
        <v>12888196</v>
      </c>
      <c r="C79" s="13">
        <v>837778</v>
      </c>
      <c r="D79" s="13">
        <v>7430560</v>
      </c>
      <c r="E79" s="13">
        <v>28262810</v>
      </c>
      <c r="G79" s="14">
        <f t="shared" si="5"/>
        <v>1.558740825544384</v>
      </c>
    </row>
    <row r="80" spans="1:7" x14ac:dyDescent="0.25">
      <c r="A80" s="12" t="s">
        <v>2</v>
      </c>
      <c r="B80" s="13">
        <v>6909882</v>
      </c>
      <c r="C80" s="13">
        <v>1023749</v>
      </c>
      <c r="D80" s="13">
        <v>6887660</v>
      </c>
      <c r="E80" s="13">
        <v>21427245</v>
      </c>
      <c r="G80" s="14">
        <f t="shared" si="5"/>
        <v>0.87340725274094666</v>
      </c>
    </row>
    <row r="81" spans="1:7" x14ac:dyDescent="0.25">
      <c r="A81" s="12" t="s">
        <v>3</v>
      </c>
      <c r="B81" s="13">
        <v>17176803</v>
      </c>
      <c r="C81" s="13">
        <v>1002778</v>
      </c>
      <c r="D81" s="13">
        <v>1665920</v>
      </c>
      <c r="E81" s="13">
        <v>27383969</v>
      </c>
      <c r="G81" s="14">
        <f t="shared" si="5"/>
        <v>6.4363981986721619</v>
      </c>
    </row>
    <row r="82" spans="1:7" x14ac:dyDescent="0.25">
      <c r="A82" s="12" t="s">
        <v>25</v>
      </c>
      <c r="B82" s="13">
        <v>14979489</v>
      </c>
      <c r="C82" s="13">
        <v>1325556</v>
      </c>
      <c r="D82" s="13">
        <v>8114731</v>
      </c>
      <c r="E82" s="13">
        <v>33471931</v>
      </c>
      <c r="G82" s="14">
        <f t="shared" ref="G82:G107" si="6">B82/(C82+D82)</f>
        <v>1.5867620338237598</v>
      </c>
    </row>
    <row r="83" spans="1:7" x14ac:dyDescent="0.25">
      <c r="A83" s="12" t="s">
        <v>26</v>
      </c>
      <c r="B83" s="13">
        <v>14855388</v>
      </c>
      <c r="C83" s="13">
        <v>1205192</v>
      </c>
      <c r="D83" s="13">
        <v>3630397</v>
      </c>
      <c r="E83" s="13">
        <v>28276203</v>
      </c>
      <c r="G83" s="14">
        <f t="shared" si="6"/>
        <v>3.0720948368440744</v>
      </c>
    </row>
    <row r="84" spans="1:7" x14ac:dyDescent="0.25">
      <c r="A84" s="12" t="s">
        <v>5</v>
      </c>
      <c r="B84" s="13">
        <v>5639690</v>
      </c>
      <c r="C84" s="13">
        <v>1063657</v>
      </c>
      <c r="D84" s="13">
        <v>6691660</v>
      </c>
      <c r="E84" s="13">
        <v>21569789</v>
      </c>
      <c r="G84" s="14">
        <f t="shared" si="6"/>
        <v>0.72720302729082509</v>
      </c>
    </row>
    <row r="85" spans="1:7" x14ac:dyDescent="0.25">
      <c r="A85" s="12" t="s">
        <v>4</v>
      </c>
      <c r="B85" s="13">
        <v>14690024</v>
      </c>
      <c r="C85" s="13">
        <v>1112607</v>
      </c>
      <c r="D85" s="13">
        <v>1445335</v>
      </c>
      <c r="E85" s="13">
        <v>25170141</v>
      </c>
      <c r="G85" s="14">
        <f t="shared" si="6"/>
        <v>5.742907384139281</v>
      </c>
    </row>
    <row r="86" spans="1:7" x14ac:dyDescent="0.25">
      <c r="A86" s="12" t="s">
        <v>0</v>
      </c>
      <c r="B86" s="13">
        <v>6190589</v>
      </c>
      <c r="C86" s="13">
        <v>1198021</v>
      </c>
      <c r="D86" s="13">
        <v>7162024</v>
      </c>
      <c r="E86" s="13">
        <v>22394345</v>
      </c>
      <c r="G86" s="14">
        <f t="shared" si="6"/>
        <v>0.74049709062570834</v>
      </c>
    </row>
    <row r="87" spans="1:7" x14ac:dyDescent="0.25">
      <c r="A87" s="12" t="s">
        <v>1</v>
      </c>
      <c r="B87" s="13">
        <v>15010903</v>
      </c>
      <c r="C87" s="13">
        <v>1150778</v>
      </c>
      <c r="D87" s="13">
        <v>1490142</v>
      </c>
      <c r="E87" s="13">
        <v>26185927</v>
      </c>
      <c r="G87" s="14">
        <f t="shared" si="6"/>
        <v>5.6839673295669693</v>
      </c>
    </row>
    <row r="88" spans="1:7" x14ac:dyDescent="0.25">
      <c r="A88" s="12" t="s">
        <v>6</v>
      </c>
      <c r="B88" s="13">
        <v>5518468</v>
      </c>
      <c r="C88" s="13">
        <v>1354263</v>
      </c>
      <c r="D88" s="13">
        <v>6094125</v>
      </c>
      <c r="E88" s="13">
        <v>21682132</v>
      </c>
      <c r="G88" s="14">
        <f t="shared" si="6"/>
        <v>0.74089427135106278</v>
      </c>
    </row>
    <row r="89" spans="1:7" x14ac:dyDescent="0.25">
      <c r="A89" s="12" t="s">
        <v>7</v>
      </c>
      <c r="B89" s="13">
        <v>15161752</v>
      </c>
      <c r="C89" s="13">
        <v>1238607</v>
      </c>
      <c r="D89" s="13">
        <v>1512314</v>
      </c>
      <c r="E89" s="13">
        <v>26250333</v>
      </c>
      <c r="G89" s="14">
        <f t="shared" si="6"/>
        <v>5.5115185059839957</v>
      </c>
    </row>
    <row r="90" spans="1:7" x14ac:dyDescent="0.25">
      <c r="G90" s="14"/>
    </row>
    <row r="91" spans="1:7" x14ac:dyDescent="0.25">
      <c r="G91" s="14"/>
    </row>
    <row r="92" spans="1:7" x14ac:dyDescent="0.25">
      <c r="A92" s="12"/>
      <c r="B92" s="16" t="s">
        <v>20</v>
      </c>
      <c r="C92" s="16"/>
      <c r="D92" s="16"/>
      <c r="E92" s="16"/>
      <c r="G92" s="14"/>
    </row>
    <row r="93" spans="1:7" x14ac:dyDescent="0.25">
      <c r="G93" s="4" t="s">
        <v>22</v>
      </c>
    </row>
    <row r="94" spans="1:7" x14ac:dyDescent="0.25">
      <c r="A94" s="7" t="s">
        <v>15</v>
      </c>
      <c r="B94" s="8" t="s">
        <v>16</v>
      </c>
      <c r="C94" s="9" t="s">
        <v>10</v>
      </c>
      <c r="D94" s="9" t="s">
        <v>12</v>
      </c>
      <c r="E94" s="9" t="s">
        <v>13</v>
      </c>
      <c r="G94" s="10" t="s">
        <v>27</v>
      </c>
    </row>
    <row r="95" spans="1:7" x14ac:dyDescent="0.25">
      <c r="A95" s="12" t="s">
        <v>8</v>
      </c>
      <c r="B95" s="13">
        <v>25824338</v>
      </c>
      <c r="C95" s="13">
        <v>764364</v>
      </c>
      <c r="D95" s="13">
        <v>481314</v>
      </c>
      <c r="E95" s="13">
        <v>34080999</v>
      </c>
      <c r="G95" s="14">
        <f t="shared" si="6"/>
        <v>20.731150425711942</v>
      </c>
    </row>
    <row r="96" spans="1:7" x14ac:dyDescent="0.25">
      <c r="A96" s="12" t="s">
        <v>10</v>
      </c>
      <c r="B96" s="13">
        <v>17971631</v>
      </c>
      <c r="C96" s="13">
        <v>5122832</v>
      </c>
      <c r="D96" s="13">
        <v>570192</v>
      </c>
      <c r="E96" s="13">
        <v>33404981</v>
      </c>
      <c r="G96" s="14">
        <f t="shared" si="6"/>
        <v>3.1567811764011533</v>
      </c>
    </row>
    <row r="97" spans="1:7" x14ac:dyDescent="0.25">
      <c r="A97" s="12" t="s">
        <v>11</v>
      </c>
      <c r="B97" s="13">
        <v>14985267</v>
      </c>
      <c r="C97" s="13">
        <v>1726799</v>
      </c>
      <c r="D97" s="13">
        <v>5490296</v>
      </c>
      <c r="E97" s="13">
        <v>30582609</v>
      </c>
      <c r="G97" s="14">
        <f t="shared" si="6"/>
        <v>2.0763571769527767</v>
      </c>
    </row>
    <row r="98" spans="1:7" x14ac:dyDescent="0.25">
      <c r="A98" s="12" t="s">
        <v>2</v>
      </c>
      <c r="B98" s="13">
        <v>17145974</v>
      </c>
      <c r="C98" s="13">
        <v>902071</v>
      </c>
      <c r="D98" s="13">
        <v>5399296</v>
      </c>
      <c r="E98" s="13">
        <v>31519496</v>
      </c>
      <c r="G98" s="14">
        <f t="shared" si="6"/>
        <v>2.7209927623641028</v>
      </c>
    </row>
    <row r="99" spans="1:7" x14ac:dyDescent="0.25">
      <c r="A99" s="12" t="s">
        <v>3</v>
      </c>
      <c r="B99" s="13">
        <v>25539066</v>
      </c>
      <c r="C99" s="13">
        <v>928607</v>
      </c>
      <c r="D99" s="13">
        <v>1193314</v>
      </c>
      <c r="E99" s="13">
        <v>34064605</v>
      </c>
      <c r="G99" s="14">
        <f t="shared" si="6"/>
        <v>12.035823199826948</v>
      </c>
    </row>
    <row r="100" spans="1:7" x14ac:dyDescent="0.25">
      <c r="A100" s="12" t="s">
        <v>25</v>
      </c>
      <c r="B100" s="13">
        <v>13472560</v>
      </c>
      <c r="C100" s="13">
        <v>1170021</v>
      </c>
      <c r="D100" s="13">
        <v>6312589</v>
      </c>
      <c r="E100" s="13">
        <v>27695475</v>
      </c>
      <c r="G100" s="14">
        <f t="shared" si="6"/>
        <v>1.8005161300669152</v>
      </c>
    </row>
    <row r="101" spans="1:7" x14ac:dyDescent="0.25">
      <c r="A101" s="12" t="s">
        <v>26</v>
      </c>
      <c r="B101" s="13">
        <v>12492803</v>
      </c>
      <c r="C101" s="13">
        <v>1426799</v>
      </c>
      <c r="D101" s="13">
        <v>2505205</v>
      </c>
      <c r="E101" s="13">
        <v>22782182</v>
      </c>
      <c r="G101" s="14">
        <f t="shared" si="6"/>
        <v>3.177210145259262</v>
      </c>
    </row>
    <row r="102" spans="1:7" x14ac:dyDescent="0.25">
      <c r="A102" s="12" t="s">
        <v>5</v>
      </c>
      <c r="B102" s="13">
        <v>15256196</v>
      </c>
      <c r="C102" s="13">
        <v>862192</v>
      </c>
      <c r="D102" s="13">
        <v>4678175</v>
      </c>
      <c r="E102" s="13">
        <v>27400818</v>
      </c>
      <c r="G102" s="14">
        <f t="shared" si="6"/>
        <v>2.7536435763190417</v>
      </c>
    </row>
    <row r="103" spans="1:7" x14ac:dyDescent="0.25">
      <c r="A103" s="12" t="s">
        <v>4</v>
      </c>
      <c r="B103" s="13">
        <v>19472095</v>
      </c>
      <c r="C103" s="13">
        <v>766607</v>
      </c>
      <c r="D103" s="13">
        <v>874778</v>
      </c>
      <c r="E103" s="13">
        <v>26673078</v>
      </c>
      <c r="G103" s="14">
        <f t="shared" si="6"/>
        <v>11.863210032990432</v>
      </c>
    </row>
    <row r="104" spans="1:7" x14ac:dyDescent="0.25">
      <c r="A104" s="12" t="s">
        <v>0</v>
      </c>
      <c r="B104" s="13">
        <v>16712338</v>
      </c>
      <c r="C104" s="13">
        <v>890364</v>
      </c>
      <c r="D104" s="13">
        <v>4755054</v>
      </c>
      <c r="E104" s="13">
        <v>28264203</v>
      </c>
      <c r="G104" s="14">
        <f t="shared" si="6"/>
        <v>2.9603366836609797</v>
      </c>
    </row>
    <row r="105" spans="1:7" x14ac:dyDescent="0.25">
      <c r="A105" s="12" t="s">
        <v>1</v>
      </c>
      <c r="B105" s="13">
        <v>20944459</v>
      </c>
      <c r="C105" s="13">
        <v>807263</v>
      </c>
      <c r="D105" s="13">
        <v>993556</v>
      </c>
      <c r="E105" s="13">
        <v>28199342</v>
      </c>
      <c r="G105" s="14">
        <f t="shared" si="6"/>
        <v>11.630518669560905</v>
      </c>
    </row>
    <row r="106" spans="1:7" x14ac:dyDescent="0.25">
      <c r="A106" s="12" t="s">
        <v>6</v>
      </c>
      <c r="B106" s="13">
        <v>17371338</v>
      </c>
      <c r="C106" s="13">
        <v>936021</v>
      </c>
      <c r="D106" s="13">
        <v>4977418</v>
      </c>
      <c r="E106" s="13">
        <v>29043425</v>
      </c>
      <c r="G106" s="14">
        <f t="shared" si="6"/>
        <v>2.9376033134018971</v>
      </c>
    </row>
    <row r="107" spans="1:7" x14ac:dyDescent="0.25">
      <c r="A107" s="12" t="s">
        <v>7</v>
      </c>
      <c r="B107" s="13">
        <v>26568338</v>
      </c>
      <c r="C107" s="13">
        <v>899607</v>
      </c>
      <c r="D107" s="13">
        <v>1000192</v>
      </c>
      <c r="E107" s="13">
        <v>34361877</v>
      </c>
      <c r="G107" s="14">
        <f t="shared" si="6"/>
        <v>13.984815235717042</v>
      </c>
    </row>
  </sheetData>
  <mergeCells count="1">
    <mergeCell ref="K2:L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Woike</dc:creator>
  <cp:lastModifiedBy>Butryn, Agata (DLSLtd,RAL,LSCI)</cp:lastModifiedBy>
  <dcterms:created xsi:type="dcterms:W3CDTF">2018-08-11T16:40:29Z</dcterms:created>
  <dcterms:modified xsi:type="dcterms:W3CDTF">2018-08-14T11:06:22Z</dcterms:modified>
</cp:coreProperties>
</file>