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910"/>
  <workbookPr filterPrivacy="1" autoCompressPictures="0"/>
  <bookViews>
    <workbookView xWindow="2140" yWindow="3480" windowWidth="25040" windowHeight="15500" activeTab="1"/>
  </bookViews>
  <sheets>
    <sheet name="proteins" sheetId="1" r:id="rId1"/>
    <sheet name="peptides" sheetId="4" r:id="rId2"/>
  </sheets>
  <definedNames>
    <definedName name="_xlnm._FilterDatabase" localSheetId="1" hidden="1">peptides!$A$1:$I$49</definedName>
    <definedName name="_proteins" localSheetId="0">proteins!$E$1:$F$59</definedName>
    <definedName name="mod_peptides" localSheetId="1">peptides!$A$1:$I$49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8" i="4" l="1"/>
  <c r="F66" i="4"/>
  <c r="F55" i="4"/>
  <c r="F80" i="4"/>
  <c r="F75" i="4"/>
  <c r="B50" i="4"/>
  <c r="B56" i="4"/>
  <c r="B62" i="4"/>
  <c r="E55" i="4"/>
  <c r="B82" i="4"/>
  <c r="E80" i="4"/>
  <c r="E75" i="4"/>
  <c r="E66" i="4"/>
  <c r="D55" i="4"/>
  <c r="C86" i="4"/>
  <c r="D66" i="4"/>
  <c r="C71" i="4"/>
  <c r="C66" i="4"/>
  <c r="C80" i="4"/>
  <c r="C61" i="4"/>
  <c r="C55" i="4"/>
  <c r="C75" i="4"/>
</calcChain>
</file>

<file path=xl/connections.xml><?xml version="1.0" encoding="utf-8"?>
<connections xmlns="http://schemas.openxmlformats.org/spreadsheetml/2006/main">
  <connection id="1" name="_proteins" type="6" refreshedVersion="6" background="1" saveData="1">
    <textPr codePage="850" sourceFile="Y:\MS-DataAnalysis\analyzed_data\2018\1132\combined\txt\_proteins.txt">
      <textFields count="7">
        <textField/>
        <textField/>
        <textField/>
        <textField/>
        <textField/>
        <textField/>
        <textField/>
      </textFields>
    </textPr>
  </connection>
  <connection id="2" name="mod_peptides" type="6" refreshedVersion="6" background="1" saveData="1">
    <textPr codePage="850" sourceFile="Y:\MS-DataAnalysis\analyzed_data\2018\1132\combined\txt\mod_peptides.txt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<sst xmlns="http://schemas.openxmlformats.org/spreadsheetml/2006/main" count="504" uniqueCount="252">
  <si>
    <t>N: Mol. weight [kDa]</t>
  </si>
  <si>
    <t>T: Protein IDs</t>
  </si>
  <si>
    <t>T: Majority protein IDs</t>
  </si>
  <si>
    <t>T: Protein names</t>
  </si>
  <si>
    <t>T: Gene names</t>
  </si>
  <si>
    <t>NaN</t>
  </si>
  <si>
    <t>P00957</t>
  </si>
  <si>
    <t>Alanine--tRNA ligase</t>
  </si>
  <si>
    <t>alaS</t>
  </si>
  <si>
    <t>P02358</t>
  </si>
  <si>
    <t>30S ribosomal protein S6;30S ribosomal protein S6, fully modified isoform;30S ribosomal protein S6, non-modified isoform</t>
  </si>
  <si>
    <t>rpsF</t>
  </si>
  <si>
    <t>P0A6A3</t>
  </si>
  <si>
    <t>Acetate kinase</t>
  </si>
  <si>
    <t>ackA</t>
  </si>
  <si>
    <t>P0A6F9</t>
  </si>
  <si>
    <t>10 kDa chaperonin</t>
  </si>
  <si>
    <t>groS</t>
  </si>
  <si>
    <t>P0A6W9</t>
  </si>
  <si>
    <t>Glutamate--cysteine ligase</t>
  </si>
  <si>
    <t>gshA</t>
  </si>
  <si>
    <t>P0A6Y8</t>
  </si>
  <si>
    <t>Chaperone protein DnaK</t>
  </si>
  <si>
    <t>dnaK</t>
  </si>
  <si>
    <t>P0A7J7</t>
  </si>
  <si>
    <t>50S ribosomal protein L11</t>
  </si>
  <si>
    <t>rplK</t>
  </si>
  <si>
    <t>P0A7L8</t>
  </si>
  <si>
    <t>50S ribosomal protein L27</t>
  </si>
  <si>
    <t>rpmA</t>
  </si>
  <si>
    <t>P0A7M2</t>
  </si>
  <si>
    <t>50S ribosomal protein L28</t>
  </si>
  <si>
    <t>rpmB</t>
  </si>
  <si>
    <t>P0A7M6</t>
  </si>
  <si>
    <t>50S ribosomal protein L29</t>
  </si>
  <si>
    <t>rpmC</t>
  </si>
  <si>
    <t>P0A7M9</t>
  </si>
  <si>
    <t>50S ribosomal protein L31</t>
  </si>
  <si>
    <t>rpmE</t>
  </si>
  <si>
    <t>P0A7N9</t>
  </si>
  <si>
    <t>50S ribosomal protein L33</t>
  </si>
  <si>
    <t>rpmG</t>
  </si>
  <si>
    <t>P0A7S3</t>
  </si>
  <si>
    <t>30S ribosomal protein S12</t>
  </si>
  <si>
    <t>rpsL</t>
  </si>
  <si>
    <t>P0A7S9</t>
  </si>
  <si>
    <t>30S ribosomal protein S13</t>
  </si>
  <si>
    <t>rpsM</t>
  </si>
  <si>
    <t>P0A7U7</t>
  </si>
  <si>
    <t>30S ribosomal protein S20</t>
  </si>
  <si>
    <t>rpsT</t>
  </si>
  <si>
    <t>P0A7V0</t>
  </si>
  <si>
    <t>30S ribosomal protein S2</t>
  </si>
  <si>
    <t>rpsB</t>
  </si>
  <si>
    <t>P0A7V3</t>
  </si>
  <si>
    <t>30S ribosomal protein S3</t>
  </si>
  <si>
    <t>rpsC</t>
  </si>
  <si>
    <t>P0A7V8</t>
  </si>
  <si>
    <t>30S ribosomal protein S4</t>
  </si>
  <si>
    <t>rpsD</t>
  </si>
  <si>
    <t>P0A7W1</t>
  </si>
  <si>
    <t>30S ribosomal protein S5</t>
  </si>
  <si>
    <t>rpsE</t>
  </si>
  <si>
    <t>P0A850</t>
  </si>
  <si>
    <t>Trigger factor</t>
  </si>
  <si>
    <t>tig</t>
  </si>
  <si>
    <t>P0A910</t>
  </si>
  <si>
    <t>Outer membrane protein A</t>
  </si>
  <si>
    <t>ompA</t>
  </si>
  <si>
    <t>P0A912</t>
  </si>
  <si>
    <t>Peptidoglycan-associated lipoprotein</t>
  </si>
  <si>
    <t>pal</t>
  </si>
  <si>
    <t>P0A9A9</t>
  </si>
  <si>
    <t>Ferric uptake regulation protein</t>
  </si>
  <si>
    <t>fur</t>
  </si>
  <si>
    <t>P0A9K9</t>
  </si>
  <si>
    <t>FKBP-type peptidyl-prolyl cis-trans isomerase SlyD</t>
  </si>
  <si>
    <t>slyD</t>
  </si>
  <si>
    <t>P0A9P0</t>
  </si>
  <si>
    <t>Dihydrolipoyl dehydrogenase</t>
  </si>
  <si>
    <t>lpdA</t>
  </si>
  <si>
    <t>P0AA25</t>
  </si>
  <si>
    <t>Thioredoxin-1</t>
  </si>
  <si>
    <t>trxA</t>
  </si>
  <si>
    <t>P0AA43</t>
  </si>
  <si>
    <t>Ribosomal small subunit pseudouridine synthase A</t>
  </si>
  <si>
    <t>rsuA</t>
  </si>
  <si>
    <t>P0AB71</t>
  </si>
  <si>
    <t>Fructose-bisphosphate aldolase class 2</t>
  </si>
  <si>
    <t>fbaA</t>
  </si>
  <si>
    <t>P0ABA0</t>
  </si>
  <si>
    <t>ATP synthase subunit b</t>
  </si>
  <si>
    <t>atpF</t>
  </si>
  <si>
    <t>P0ABI8</t>
  </si>
  <si>
    <t>Cytochrome bo(3) ubiquinol oxidase subunit 1</t>
  </si>
  <si>
    <t>cyoB</t>
  </si>
  <si>
    <t>P0ABJ1</t>
  </si>
  <si>
    <t>Cytochrome bo(3) ubiquinol oxidase subunit 2</t>
  </si>
  <si>
    <t>cyoA</t>
  </si>
  <si>
    <t>P0ABZ6</t>
  </si>
  <si>
    <t>Chaperone SurA</t>
  </si>
  <si>
    <t>surA</t>
  </si>
  <si>
    <t>P0AC33;P14407</t>
  </si>
  <si>
    <t>Fumarate hydratase class I, aerobic;Fumarate hydratase class I, anaerobic</t>
  </si>
  <si>
    <t>fumA;fumB</t>
  </si>
  <si>
    <t>P0ACC3</t>
  </si>
  <si>
    <t>Iron-sulfur cluster insertion protein ErpA</t>
  </si>
  <si>
    <t>erpA</t>
  </si>
  <si>
    <t>P0ACD4</t>
  </si>
  <si>
    <t>Iron-sulfur cluster assembly scaffold protein IscU</t>
  </si>
  <si>
    <t>iscU</t>
  </si>
  <si>
    <t>P0ACF8</t>
  </si>
  <si>
    <t>DNA-binding protein H-NS</t>
  </si>
  <si>
    <t>hns</t>
  </si>
  <si>
    <t>P0ACU2;CON__sp|P0ACU2|His-RUTR_ECOLI;Lammers_RutR_WT_Tu</t>
  </si>
  <si>
    <t>HTH-type transcriptional regulator RutR</t>
  </si>
  <si>
    <t>rutR</t>
  </si>
  <si>
    <t>P0ADY3</t>
  </si>
  <si>
    <t>50S ribosomal protein L14</t>
  </si>
  <si>
    <t>rplN</t>
  </si>
  <si>
    <t>P0ADZ4</t>
  </si>
  <si>
    <t>30S ribosomal protein S15</t>
  </si>
  <si>
    <t>rpsO</t>
  </si>
  <si>
    <t>P0ADZ7</t>
  </si>
  <si>
    <t>UPF0092 membrane protein YajC</t>
  </si>
  <si>
    <t>yajC</t>
  </si>
  <si>
    <t>P0AE06</t>
  </si>
  <si>
    <t>Multidrug efflux pump subunit AcrA</t>
  </si>
  <si>
    <t>acrA</t>
  </si>
  <si>
    <t>P0AEE1</t>
  </si>
  <si>
    <t>Protein DcrB</t>
  </si>
  <si>
    <t>dcrB</t>
  </si>
  <si>
    <t>P0AG27</t>
  </si>
  <si>
    <t>Uncharacterized protein YibN</t>
  </si>
  <si>
    <t>yibN</t>
  </si>
  <si>
    <t>P0AG55</t>
  </si>
  <si>
    <t>50S ribosomal protein L6</t>
  </si>
  <si>
    <t>rplF</t>
  </si>
  <si>
    <t>P0AG59</t>
  </si>
  <si>
    <t>30S ribosomal protein S14</t>
  </si>
  <si>
    <t>rpsN</t>
  </si>
  <si>
    <t>P0AG67</t>
  </si>
  <si>
    <t>30S ribosomal protein S1</t>
  </si>
  <si>
    <t>rpsA</t>
  </si>
  <si>
    <t>P17169</t>
  </si>
  <si>
    <t>Glutamine--fructose-6-phosphate aminotransferase [isomerizing]</t>
  </si>
  <si>
    <t>glmS</t>
  </si>
  <si>
    <t>P36683</t>
  </si>
  <si>
    <t>Aconitate hydratase B</t>
  </si>
  <si>
    <t>acnB</t>
  </si>
  <si>
    <t>P60422</t>
  </si>
  <si>
    <t>50S ribosomal protein L2</t>
  </si>
  <si>
    <t>rplB</t>
  </si>
  <si>
    <t>P60438</t>
  </si>
  <si>
    <t>50S ribosomal protein L3</t>
  </si>
  <si>
    <t>rplC</t>
  </si>
  <si>
    <t>P60624</t>
  </si>
  <si>
    <t>50S ribosomal protein L24</t>
  </si>
  <si>
    <t>rplX</t>
  </si>
  <si>
    <t>P63020</t>
  </si>
  <si>
    <t>Fe/S biogenesis protein NfuA</t>
  </si>
  <si>
    <t>nfuA</t>
  </si>
  <si>
    <t>P64588</t>
  </si>
  <si>
    <t>Transcriptional regulator YqjI</t>
  </si>
  <si>
    <t>yqjI</t>
  </si>
  <si>
    <t>P69776</t>
  </si>
  <si>
    <t>Major outer membrane lipoprotein Lpp</t>
  </si>
  <si>
    <t>lpp</t>
  </si>
  <si>
    <t>P75960</t>
  </si>
  <si>
    <t>NAD-dependent protein deacylase</t>
  </si>
  <si>
    <t>cobB</t>
  </si>
  <si>
    <t>P76270</t>
  </si>
  <si>
    <t>Free methionine-R-sulfoxide reductase</t>
  </si>
  <si>
    <t>msrC</t>
  </si>
  <si>
    <t>P76372</t>
  </si>
  <si>
    <t>Chain length determinant protein</t>
  </si>
  <si>
    <t>wzzB</t>
  </si>
  <si>
    <t>P76398</t>
  </si>
  <si>
    <t>Multidrug resistance protein MdtB</t>
  </si>
  <si>
    <t>mdtB</t>
  </si>
  <si>
    <t>iBAQ (log10)</t>
  </si>
  <si>
    <t>Intensity</t>
  </si>
  <si>
    <t>T: Proteins</t>
  </si>
  <si>
    <t>M: Protein group IDs</t>
  </si>
  <si>
    <t>P0ACU2</t>
  </si>
  <si>
    <t>C: Modifications</t>
  </si>
  <si>
    <t>N: Mass</t>
  </si>
  <si>
    <t>T: Sequence</t>
  </si>
  <si>
    <t>Acetyl (K)</t>
  </si>
  <si>
    <t>MTQGAVK</t>
  </si>
  <si>
    <t>IIIEGIRPR</t>
  </si>
  <si>
    <t>DYPQASR</t>
  </si>
  <si>
    <t>LKLEVSR</t>
  </si>
  <si>
    <t>Oxidation (M)</t>
  </si>
  <si>
    <t>LKLEVSRDYPQASR</t>
  </si>
  <si>
    <t>LEQIAELAGVSK</t>
  </si>
  <si>
    <t>IIIEGIR</t>
  </si>
  <si>
    <t>LEVSRDYPQASR</t>
  </si>
  <si>
    <t>EYIRLKLEVSR</t>
  </si>
  <si>
    <t>SALIAGWVK</t>
  </si>
  <si>
    <t>ALIDEKSALIAGWVKSGK</t>
  </si>
  <si>
    <t>AFREDFAPLAAIK</t>
  </si>
  <si>
    <t>AILSAALDTFSQFGFHGTR</t>
  </si>
  <si>
    <t>AFREDFAPLAAIKEYIR</t>
  </si>
  <si>
    <t>2 Oxidation (M)</t>
  </si>
  <si>
    <t>DEVFFNQTVENVQR</t>
  </si>
  <si>
    <t>EDFAPLAAIK</t>
  </si>
  <si>
    <t>EALYIAVLR</t>
  </si>
  <si>
    <t>ALIDEKSALIAGWVK</t>
  </si>
  <si>
    <t>KAILSAALDTFSQFGFHGTR</t>
  </si>
  <si>
    <t>EDFAPLAAIKEYIR</t>
  </si>
  <si>
    <t>SALIAGWVKSGK</t>
  </si>
  <si>
    <t>TNLLYYFPSK</t>
  </si>
  <si>
    <t>QILDIWLAPLK</t>
  </si>
  <si>
    <t>DEVFFNQTVENVQRIIIEGIRPR</t>
  </si>
  <si>
    <t>TNLLYYFPSKEALYIAVLR</t>
  </si>
  <si>
    <t>3 Oxidation (M)</t>
  </si>
  <si>
    <t>LFCMEMLAGAPLLMDELTGDLK</t>
  </si>
  <si>
    <t>AILSAALDTFSQFGFHGTRLEQIAELAGVSK</t>
  </si>
  <si>
    <t>KAILSAALDTFSQFGFHGTRLEQIAELAGVSK</t>
  </si>
  <si>
    <t>LEVSRDYPQASRLFCMEMLAGAPLLMDELTGDLK</t>
  </si>
  <si>
    <t>LAPIDPQHLIFMIWASTQHYADFAPQVEAVTGATLR</t>
  </si>
  <si>
    <t>SGKLAPIDPQHLIFMIWASTQHYADFAPQVEAVTGATLR</t>
  </si>
  <si>
    <t>LEQIAELAGVSKTNLLYYFPSK</t>
  </si>
  <si>
    <t>T: Gene Names</t>
  </si>
  <si>
    <t>T: Protein Names</t>
  </si>
  <si>
    <t>M: Acetyl (K) site IDs</t>
  </si>
  <si>
    <t>EALYIAVLRQILDIWLAPLK</t>
  </si>
  <si>
    <t>EALYIAVLRQILDIWLAPLKAFR</t>
  </si>
  <si>
    <t>3;4</t>
  </si>
  <si>
    <t>KKAILSAALDTFSQFGFHGTR</t>
  </si>
  <si>
    <t>3;5</t>
  </si>
  <si>
    <t>AcK95</t>
  </si>
  <si>
    <t>AcK21</t>
  </si>
  <si>
    <t>AcK20,21</t>
  </si>
  <si>
    <t>AcK52</t>
  </si>
  <si>
    <t>AcK150</t>
  </si>
  <si>
    <t>non-acetylated</t>
  </si>
  <si>
    <t>acetylated</t>
  </si>
  <si>
    <t xml:space="preserve">AcK95 Peptid1 </t>
  </si>
  <si>
    <t>ratio</t>
  </si>
  <si>
    <t>AcK95 Peptid2</t>
  </si>
  <si>
    <t>AcK21 Peptid 1</t>
  </si>
  <si>
    <t>AcK21 Peptid 2</t>
  </si>
  <si>
    <t>sum</t>
  </si>
  <si>
    <t>Total ratio / (non-acetylated/aceylated peptides)</t>
  </si>
  <si>
    <t>K62</t>
  </si>
  <si>
    <t>Total ratio / (acetylated/non-aceylated peptides)</t>
  </si>
  <si>
    <t xml:space="preserve">Total ratio (acetylated peptides/total peptides for RutR) </t>
  </si>
  <si>
    <t>Acetylation Site</t>
  </si>
  <si>
    <t>total intensity:</t>
  </si>
  <si>
    <t>total acetylated: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</si>
</sst>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7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4" fillId="0" borderId="0" xfId="0" applyFont="1"/>
    <xf numFmtId="0" fontId="5" fillId="4" borderId="0" xfId="0" applyFont="1" applyFill="1"/>
    <xf numFmtId="0" fontId="5" fillId="5" borderId="0" xfId="0" applyFont="1" applyFill="1"/>
    <xf numFmtId="0" fontId="4" fillId="0" borderId="0" xfId="0" applyFont="1" applyFill="1"/>
    <xf numFmtId="0" fontId="0" fillId="6" borderId="0" xfId="0" applyFill="1"/>
    <xf numFmtId="0" fontId="4" fillId="6" borderId="0" xfId="0" applyFont="1" applyFill="1"/>
    <xf numFmtId="0" fontId="0" fillId="0" borderId="0" xfId="0" applyFill="1"/>
    <xf numFmtId="11" fontId="0" fillId="0" borderId="0" xfId="0" applyNumberFormat="1" applyFill="1"/>
    <xf numFmtId="0" fontId="4" fillId="2" borderId="0" xfId="0" applyFont="1" applyFill="1"/>
  </cellXfs>
  <cellStyles count="7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connections" Target="connections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_proteins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mod_peptides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pane ySplit="1" topLeftCell="A30" activePane="bottomLeft" state="frozen"/>
      <selection pane="bottomLeft" activeCell="G7" sqref="G7"/>
    </sheetView>
  </sheetViews>
  <sheetFormatPr baseColWidth="10" defaultColWidth="9.1640625" defaultRowHeight="14" x14ac:dyDescent="0"/>
  <cols>
    <col min="1" max="3" width="20.5" customWidth="1"/>
    <col min="4" max="4" width="14" bestFit="1" customWidth="1"/>
    <col min="5" max="5" width="12" bestFit="1" customWidth="1"/>
    <col min="6" max="6" width="19.33203125" bestFit="1" customWidth="1"/>
  </cols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180</v>
      </c>
      <c r="F1" t="s">
        <v>0</v>
      </c>
    </row>
    <row r="2" spans="1:6">
      <c r="A2" t="s">
        <v>6</v>
      </c>
      <c r="B2" t="s">
        <v>6</v>
      </c>
      <c r="C2" t="s">
        <v>7</v>
      </c>
      <c r="D2" t="s">
        <v>8</v>
      </c>
      <c r="E2" t="s">
        <v>5</v>
      </c>
      <c r="F2">
        <v>96.031000000000006</v>
      </c>
    </row>
    <row r="3" spans="1:6">
      <c r="A3" t="s">
        <v>45</v>
      </c>
      <c r="B3" t="s">
        <v>45</v>
      </c>
      <c r="C3" t="s">
        <v>46</v>
      </c>
      <c r="D3" t="s">
        <v>47</v>
      </c>
      <c r="E3" t="s">
        <v>5</v>
      </c>
      <c r="F3">
        <v>13.099</v>
      </c>
    </row>
    <row r="4" spans="1:6">
      <c r="A4" t="s">
        <v>57</v>
      </c>
      <c r="B4" t="s">
        <v>57</v>
      </c>
      <c r="C4" t="s">
        <v>58</v>
      </c>
      <c r="D4" t="s">
        <v>59</v>
      </c>
      <c r="E4" t="s">
        <v>5</v>
      </c>
      <c r="F4">
        <v>23.469000000000001</v>
      </c>
    </row>
    <row r="5" spans="1:6">
      <c r="A5" t="s">
        <v>99</v>
      </c>
      <c r="B5" t="s">
        <v>99</v>
      </c>
      <c r="C5" t="s">
        <v>100</v>
      </c>
      <c r="D5" t="s">
        <v>101</v>
      </c>
      <c r="E5" t="s">
        <v>5</v>
      </c>
      <c r="F5">
        <v>47.283000000000001</v>
      </c>
    </row>
    <row r="6" spans="1:6">
      <c r="A6" t="s">
        <v>117</v>
      </c>
      <c r="B6" t="s">
        <v>117</v>
      </c>
      <c r="C6" t="s">
        <v>118</v>
      </c>
      <c r="D6" t="s">
        <v>119</v>
      </c>
      <c r="E6" t="s">
        <v>5</v>
      </c>
      <c r="F6">
        <v>13.541</v>
      </c>
    </row>
    <row r="7" spans="1:6">
      <c r="A7" t="s">
        <v>174</v>
      </c>
      <c r="B7" t="s">
        <v>174</v>
      </c>
      <c r="C7" t="s">
        <v>175</v>
      </c>
      <c r="D7" t="s">
        <v>176</v>
      </c>
      <c r="E7" t="s">
        <v>5</v>
      </c>
      <c r="F7">
        <v>36.454000000000001</v>
      </c>
    </row>
    <row r="8" spans="1:6">
      <c r="A8" s="1" t="s">
        <v>114</v>
      </c>
      <c r="B8" s="1" t="s">
        <v>114</v>
      </c>
      <c r="C8" s="1" t="s">
        <v>115</v>
      </c>
      <c r="D8" s="1" t="s">
        <v>116</v>
      </c>
      <c r="E8" s="1">
        <v>10.668100000000001</v>
      </c>
      <c r="F8" s="1">
        <v>23.687000000000001</v>
      </c>
    </row>
    <row r="9" spans="1:6">
      <c r="A9" t="s">
        <v>75</v>
      </c>
      <c r="B9" t="s">
        <v>75</v>
      </c>
      <c r="C9" t="s">
        <v>76</v>
      </c>
      <c r="D9" t="s">
        <v>77</v>
      </c>
      <c r="E9">
        <v>9.0355899999999991</v>
      </c>
      <c r="F9">
        <v>20.853000000000002</v>
      </c>
    </row>
    <row r="10" spans="1:6">
      <c r="A10" t="s">
        <v>120</v>
      </c>
      <c r="B10" t="s">
        <v>120</v>
      </c>
      <c r="C10" t="s">
        <v>121</v>
      </c>
      <c r="D10" t="s">
        <v>122</v>
      </c>
      <c r="E10">
        <v>8.8280700000000003</v>
      </c>
      <c r="F10">
        <v>10.269</v>
      </c>
    </row>
    <row r="11" spans="1:6">
      <c r="A11" t="s">
        <v>21</v>
      </c>
      <c r="B11" t="s">
        <v>21</v>
      </c>
      <c r="C11" t="s">
        <v>22</v>
      </c>
      <c r="D11" t="s">
        <v>23</v>
      </c>
      <c r="E11">
        <v>8.7107899999999994</v>
      </c>
      <c r="F11">
        <v>69.114000000000004</v>
      </c>
    </row>
    <row r="12" spans="1:6">
      <c r="A12" t="s">
        <v>81</v>
      </c>
      <c r="B12" t="s">
        <v>81</v>
      </c>
      <c r="C12" t="s">
        <v>82</v>
      </c>
      <c r="D12" t="s">
        <v>83</v>
      </c>
      <c r="E12">
        <v>8.3805899999999998</v>
      </c>
      <c r="F12">
        <v>11.805999999999999</v>
      </c>
    </row>
    <row r="13" spans="1:6">
      <c r="A13" t="s">
        <v>168</v>
      </c>
      <c r="B13" t="s">
        <v>168</v>
      </c>
      <c r="C13" t="s">
        <v>169</v>
      </c>
      <c r="D13" t="s">
        <v>170</v>
      </c>
      <c r="E13">
        <v>8.2877799999999997</v>
      </c>
      <c r="F13">
        <v>31.463999999999999</v>
      </c>
    </row>
    <row r="14" spans="1:6">
      <c r="A14" t="s">
        <v>72</v>
      </c>
      <c r="B14" t="s">
        <v>72</v>
      </c>
      <c r="C14" t="s">
        <v>73</v>
      </c>
      <c r="D14" t="s">
        <v>74</v>
      </c>
      <c r="E14">
        <v>8.2619299999999996</v>
      </c>
      <c r="F14">
        <v>16.795000000000002</v>
      </c>
    </row>
    <row r="15" spans="1:6">
      <c r="A15" t="s">
        <v>84</v>
      </c>
      <c r="B15" t="s">
        <v>84</v>
      </c>
      <c r="C15" t="s">
        <v>85</v>
      </c>
      <c r="D15" t="s">
        <v>86</v>
      </c>
      <c r="E15">
        <v>8.2575299999999991</v>
      </c>
      <c r="F15">
        <v>25.864999999999998</v>
      </c>
    </row>
    <row r="16" spans="1:6">
      <c r="A16" t="s">
        <v>138</v>
      </c>
      <c r="B16" t="s">
        <v>138</v>
      </c>
      <c r="C16" t="s">
        <v>139</v>
      </c>
      <c r="D16" t="s">
        <v>140</v>
      </c>
      <c r="E16">
        <v>7.9279599999999997</v>
      </c>
      <c r="F16">
        <v>11.58</v>
      </c>
    </row>
    <row r="17" spans="1:6">
      <c r="A17" t="s">
        <v>30</v>
      </c>
      <c r="B17" t="s">
        <v>30</v>
      </c>
      <c r="C17" t="s">
        <v>31</v>
      </c>
      <c r="D17" t="s">
        <v>32</v>
      </c>
      <c r="E17">
        <v>7.9063100000000004</v>
      </c>
      <c r="F17">
        <v>9.0063999999999993</v>
      </c>
    </row>
    <row r="18" spans="1:6">
      <c r="A18" t="s">
        <v>42</v>
      </c>
      <c r="B18" t="s">
        <v>42</v>
      </c>
      <c r="C18" t="s">
        <v>43</v>
      </c>
      <c r="D18" t="s">
        <v>44</v>
      </c>
      <c r="E18">
        <v>7.7828200000000001</v>
      </c>
      <c r="F18">
        <v>13.737</v>
      </c>
    </row>
    <row r="19" spans="1:6">
      <c r="A19" t="s">
        <v>156</v>
      </c>
      <c r="B19" t="s">
        <v>156</v>
      </c>
      <c r="C19" t="s">
        <v>157</v>
      </c>
      <c r="D19" t="s">
        <v>158</v>
      </c>
      <c r="E19">
        <v>7.7623600000000001</v>
      </c>
      <c r="F19">
        <v>11.316000000000001</v>
      </c>
    </row>
    <row r="20" spans="1:6">
      <c r="A20" t="s">
        <v>33</v>
      </c>
      <c r="B20" t="s">
        <v>33</v>
      </c>
      <c r="C20" t="s">
        <v>34</v>
      </c>
      <c r="D20" t="s">
        <v>35</v>
      </c>
      <c r="E20">
        <v>7.6520799999999998</v>
      </c>
      <c r="F20">
        <v>7.2733999999999996</v>
      </c>
    </row>
    <row r="21" spans="1:6">
      <c r="A21" t="s">
        <v>27</v>
      </c>
      <c r="B21" t="s">
        <v>27</v>
      </c>
      <c r="C21" t="s">
        <v>28</v>
      </c>
      <c r="D21" t="s">
        <v>29</v>
      </c>
      <c r="E21">
        <v>7.5610400000000002</v>
      </c>
      <c r="F21">
        <v>9.1243999999999996</v>
      </c>
    </row>
    <row r="22" spans="1:6">
      <c r="A22" t="s">
        <v>105</v>
      </c>
      <c r="B22" t="s">
        <v>105</v>
      </c>
      <c r="C22" t="s">
        <v>106</v>
      </c>
      <c r="D22" t="s">
        <v>107</v>
      </c>
      <c r="E22">
        <v>7.4810600000000003</v>
      </c>
      <c r="F22">
        <v>12.1</v>
      </c>
    </row>
    <row r="23" spans="1:6">
      <c r="A23" t="s">
        <v>108</v>
      </c>
      <c r="B23" t="s">
        <v>108</v>
      </c>
      <c r="C23" t="s">
        <v>109</v>
      </c>
      <c r="D23" t="s">
        <v>110</v>
      </c>
      <c r="E23">
        <v>7.42014</v>
      </c>
      <c r="F23">
        <v>13.848000000000001</v>
      </c>
    </row>
    <row r="24" spans="1:6">
      <c r="A24" t="s">
        <v>48</v>
      </c>
      <c r="B24" t="s">
        <v>48</v>
      </c>
      <c r="C24" t="s">
        <v>49</v>
      </c>
      <c r="D24" t="s">
        <v>50</v>
      </c>
      <c r="E24">
        <v>7.3584500000000004</v>
      </c>
      <c r="F24">
        <v>9.6843000000000004</v>
      </c>
    </row>
    <row r="25" spans="1:6">
      <c r="A25" t="s">
        <v>162</v>
      </c>
      <c r="B25" t="s">
        <v>162</v>
      </c>
      <c r="C25" t="s">
        <v>163</v>
      </c>
      <c r="D25" t="s">
        <v>164</v>
      </c>
      <c r="E25">
        <v>7.1905799999999997</v>
      </c>
      <c r="F25">
        <v>23.401</v>
      </c>
    </row>
    <row r="26" spans="1:6">
      <c r="A26" t="s">
        <v>36</v>
      </c>
      <c r="B26" t="s">
        <v>36</v>
      </c>
      <c r="C26" t="s">
        <v>37</v>
      </c>
      <c r="D26" t="s">
        <v>38</v>
      </c>
      <c r="E26">
        <v>7.0751499999999998</v>
      </c>
      <c r="F26">
        <v>7.8710000000000004</v>
      </c>
    </row>
    <row r="27" spans="1:6">
      <c r="A27" t="s">
        <v>177</v>
      </c>
      <c r="B27" t="s">
        <v>177</v>
      </c>
      <c r="C27" t="s">
        <v>178</v>
      </c>
      <c r="D27" t="s">
        <v>179</v>
      </c>
      <c r="E27">
        <v>7.0610400000000002</v>
      </c>
      <c r="F27">
        <v>112.08</v>
      </c>
    </row>
    <row r="28" spans="1:6">
      <c r="A28" t="s">
        <v>153</v>
      </c>
      <c r="B28" t="s">
        <v>153</v>
      </c>
      <c r="C28" t="s">
        <v>154</v>
      </c>
      <c r="D28" t="s">
        <v>155</v>
      </c>
      <c r="E28">
        <v>6.9886499999999998</v>
      </c>
      <c r="F28">
        <v>22.242999999999999</v>
      </c>
    </row>
    <row r="29" spans="1:6">
      <c r="A29" t="s">
        <v>39</v>
      </c>
      <c r="B29" t="s">
        <v>39</v>
      </c>
      <c r="C29" t="s">
        <v>40</v>
      </c>
      <c r="D29" t="s">
        <v>41</v>
      </c>
      <c r="E29">
        <v>6.9634999999999998</v>
      </c>
      <c r="F29">
        <v>6.3715000000000002</v>
      </c>
    </row>
    <row r="30" spans="1:6">
      <c r="A30" t="s">
        <v>165</v>
      </c>
      <c r="B30" t="s">
        <v>165</v>
      </c>
      <c r="C30" t="s">
        <v>166</v>
      </c>
      <c r="D30" t="s">
        <v>167</v>
      </c>
      <c r="E30">
        <v>6.8228799999999996</v>
      </c>
      <c r="F30">
        <v>8.3233999999999995</v>
      </c>
    </row>
    <row r="31" spans="1:6">
      <c r="A31" t="s">
        <v>24</v>
      </c>
      <c r="B31" t="s">
        <v>24</v>
      </c>
      <c r="C31" t="s">
        <v>25</v>
      </c>
      <c r="D31" t="s">
        <v>26</v>
      </c>
      <c r="E31">
        <v>6.7352400000000001</v>
      </c>
      <c r="F31">
        <v>14.875</v>
      </c>
    </row>
    <row r="32" spans="1:6">
      <c r="A32" t="s">
        <v>69</v>
      </c>
      <c r="B32" t="s">
        <v>69</v>
      </c>
      <c r="C32" t="s">
        <v>70</v>
      </c>
      <c r="D32" t="s">
        <v>71</v>
      </c>
      <c r="E32">
        <v>6.72546</v>
      </c>
      <c r="F32">
        <v>18.824000000000002</v>
      </c>
    </row>
    <row r="33" spans="1:6">
      <c r="A33" t="s">
        <v>132</v>
      </c>
      <c r="B33" t="s">
        <v>132</v>
      </c>
      <c r="C33" t="s">
        <v>133</v>
      </c>
      <c r="D33" t="s">
        <v>134</v>
      </c>
      <c r="E33">
        <v>6.7121300000000002</v>
      </c>
      <c r="F33">
        <v>15.596</v>
      </c>
    </row>
    <row r="34" spans="1:6">
      <c r="A34" t="s">
        <v>93</v>
      </c>
      <c r="B34" t="s">
        <v>93</v>
      </c>
      <c r="C34" t="s">
        <v>94</v>
      </c>
      <c r="D34" t="s">
        <v>95</v>
      </c>
      <c r="E34">
        <v>6.6743300000000003</v>
      </c>
      <c r="F34">
        <v>74.367000000000004</v>
      </c>
    </row>
    <row r="35" spans="1:6">
      <c r="A35" t="s">
        <v>60</v>
      </c>
      <c r="B35" t="s">
        <v>60</v>
      </c>
      <c r="C35" t="s">
        <v>61</v>
      </c>
      <c r="D35" t="s">
        <v>62</v>
      </c>
      <c r="E35">
        <v>6.6681100000000004</v>
      </c>
      <c r="F35">
        <v>17.603000000000002</v>
      </c>
    </row>
    <row r="36" spans="1:6">
      <c r="A36" t="s">
        <v>159</v>
      </c>
      <c r="B36" t="s">
        <v>159</v>
      </c>
      <c r="C36" t="s">
        <v>160</v>
      </c>
      <c r="D36" t="s">
        <v>161</v>
      </c>
      <c r="E36">
        <v>6.66629</v>
      </c>
      <c r="F36">
        <v>20.997</v>
      </c>
    </row>
    <row r="37" spans="1:6">
      <c r="A37" t="s">
        <v>96</v>
      </c>
      <c r="B37" t="s">
        <v>96</v>
      </c>
      <c r="C37" t="s">
        <v>97</v>
      </c>
      <c r="D37" t="s">
        <v>98</v>
      </c>
      <c r="E37">
        <v>6.6224800000000004</v>
      </c>
      <c r="F37">
        <v>34.911000000000001</v>
      </c>
    </row>
    <row r="38" spans="1:6">
      <c r="A38" t="s">
        <v>135</v>
      </c>
      <c r="B38" t="s">
        <v>135</v>
      </c>
      <c r="C38" t="s">
        <v>136</v>
      </c>
      <c r="D38" t="s">
        <v>137</v>
      </c>
      <c r="E38">
        <v>6.5581199999999997</v>
      </c>
      <c r="F38">
        <v>18.904</v>
      </c>
    </row>
    <row r="39" spans="1:6">
      <c r="A39" t="s">
        <v>66</v>
      </c>
      <c r="B39" t="s">
        <v>66</v>
      </c>
      <c r="C39" t="s">
        <v>67</v>
      </c>
      <c r="D39" t="s">
        <v>68</v>
      </c>
      <c r="E39">
        <v>6.5351499999999998</v>
      </c>
      <c r="F39">
        <v>37.200000000000003</v>
      </c>
    </row>
    <row r="40" spans="1:6">
      <c r="A40" t="s">
        <v>9</v>
      </c>
      <c r="B40" t="s">
        <v>9</v>
      </c>
      <c r="C40" t="s">
        <v>10</v>
      </c>
      <c r="D40" t="s">
        <v>11</v>
      </c>
      <c r="E40">
        <v>6.4949300000000001</v>
      </c>
      <c r="F40">
        <v>15.702999999999999</v>
      </c>
    </row>
    <row r="41" spans="1:6">
      <c r="A41" t="s">
        <v>123</v>
      </c>
      <c r="B41" t="s">
        <v>123</v>
      </c>
      <c r="C41" t="s">
        <v>124</v>
      </c>
      <c r="D41" t="s">
        <v>125</v>
      </c>
      <c r="E41">
        <v>6.4876100000000001</v>
      </c>
      <c r="F41">
        <v>11.887</v>
      </c>
    </row>
    <row r="42" spans="1:6">
      <c r="A42" t="s">
        <v>90</v>
      </c>
      <c r="B42" t="s">
        <v>90</v>
      </c>
      <c r="C42" t="s">
        <v>91</v>
      </c>
      <c r="D42" t="s">
        <v>92</v>
      </c>
      <c r="E42">
        <v>6.40632</v>
      </c>
      <c r="F42">
        <v>17.263999999999999</v>
      </c>
    </row>
    <row r="43" spans="1:6">
      <c r="A43" t="s">
        <v>15</v>
      </c>
      <c r="B43" t="s">
        <v>15</v>
      </c>
      <c r="C43" t="s">
        <v>16</v>
      </c>
      <c r="D43" t="s">
        <v>17</v>
      </c>
      <c r="E43">
        <v>6.3668300000000002</v>
      </c>
      <c r="F43">
        <v>10.387</v>
      </c>
    </row>
    <row r="44" spans="1:6">
      <c r="A44" t="s">
        <v>111</v>
      </c>
      <c r="B44" t="s">
        <v>111</v>
      </c>
      <c r="C44" t="s">
        <v>112</v>
      </c>
      <c r="D44" t="s">
        <v>113</v>
      </c>
      <c r="E44">
        <v>6.2408000000000001</v>
      </c>
      <c r="F44">
        <v>15.539</v>
      </c>
    </row>
    <row r="45" spans="1:6">
      <c r="A45" t="s">
        <v>51</v>
      </c>
      <c r="B45" t="s">
        <v>51</v>
      </c>
      <c r="C45" t="s">
        <v>52</v>
      </c>
      <c r="D45" t="s">
        <v>53</v>
      </c>
      <c r="E45">
        <v>6.0804499999999999</v>
      </c>
      <c r="F45">
        <v>26.742999999999999</v>
      </c>
    </row>
    <row r="46" spans="1:6">
      <c r="A46" t="s">
        <v>126</v>
      </c>
      <c r="B46" t="s">
        <v>126</v>
      </c>
      <c r="C46" t="s">
        <v>127</v>
      </c>
      <c r="D46" t="s">
        <v>128</v>
      </c>
      <c r="E46">
        <v>6.0304000000000002</v>
      </c>
      <c r="F46">
        <v>42.195999999999998</v>
      </c>
    </row>
    <row r="47" spans="1:6">
      <c r="A47" t="s">
        <v>150</v>
      </c>
      <c r="B47" t="s">
        <v>150</v>
      </c>
      <c r="C47" t="s">
        <v>151</v>
      </c>
      <c r="D47" t="s">
        <v>152</v>
      </c>
      <c r="E47">
        <v>5.8142300000000002</v>
      </c>
      <c r="F47">
        <v>29.86</v>
      </c>
    </row>
    <row r="48" spans="1:6">
      <c r="A48" t="s">
        <v>171</v>
      </c>
      <c r="B48" t="s">
        <v>171</v>
      </c>
      <c r="C48" t="s">
        <v>172</v>
      </c>
      <c r="D48" t="s">
        <v>173</v>
      </c>
      <c r="E48">
        <v>5.7915599999999996</v>
      </c>
      <c r="F48">
        <v>18.120999999999999</v>
      </c>
    </row>
    <row r="49" spans="1:6">
      <c r="A49" t="s">
        <v>141</v>
      </c>
      <c r="B49" t="s">
        <v>141</v>
      </c>
      <c r="C49" t="s">
        <v>142</v>
      </c>
      <c r="D49" t="s">
        <v>143</v>
      </c>
      <c r="E49">
        <v>5.6608200000000002</v>
      </c>
      <c r="F49">
        <v>61.156999999999996</v>
      </c>
    </row>
    <row r="50" spans="1:6">
      <c r="A50" t="s">
        <v>144</v>
      </c>
      <c r="B50" t="s">
        <v>144</v>
      </c>
      <c r="C50" t="s">
        <v>145</v>
      </c>
      <c r="D50" t="s">
        <v>146</v>
      </c>
      <c r="E50">
        <v>5.6415499999999996</v>
      </c>
      <c r="F50">
        <v>66.894000000000005</v>
      </c>
    </row>
    <row r="51" spans="1:6">
      <c r="A51" t="s">
        <v>63</v>
      </c>
      <c r="B51" t="s">
        <v>63</v>
      </c>
      <c r="C51" t="s">
        <v>64</v>
      </c>
      <c r="D51" t="s">
        <v>65</v>
      </c>
      <c r="E51">
        <v>5.5919800000000004</v>
      </c>
      <c r="F51">
        <v>48.192</v>
      </c>
    </row>
    <row r="52" spans="1:6">
      <c r="A52" t="s">
        <v>54</v>
      </c>
      <c r="B52" t="s">
        <v>54</v>
      </c>
      <c r="C52" t="s">
        <v>55</v>
      </c>
      <c r="D52" t="s">
        <v>56</v>
      </c>
      <c r="E52">
        <v>5.5891599999999997</v>
      </c>
      <c r="F52">
        <v>25.983000000000001</v>
      </c>
    </row>
    <row r="53" spans="1:6">
      <c r="A53" t="s">
        <v>129</v>
      </c>
      <c r="B53" t="s">
        <v>129</v>
      </c>
      <c r="C53" t="s">
        <v>130</v>
      </c>
      <c r="D53" t="s">
        <v>131</v>
      </c>
      <c r="E53">
        <v>5.4851700000000001</v>
      </c>
      <c r="F53">
        <v>19.786999999999999</v>
      </c>
    </row>
    <row r="54" spans="1:6">
      <c r="A54" t="s">
        <v>87</v>
      </c>
      <c r="B54" t="s">
        <v>87</v>
      </c>
      <c r="C54" t="s">
        <v>88</v>
      </c>
      <c r="D54" t="s">
        <v>89</v>
      </c>
      <c r="E54">
        <v>5.4132300000000004</v>
      </c>
      <c r="F54">
        <v>39.146999999999998</v>
      </c>
    </row>
    <row r="55" spans="1:6">
      <c r="A55" t="s">
        <v>12</v>
      </c>
      <c r="B55" t="s">
        <v>12</v>
      </c>
      <c r="C55" t="s">
        <v>13</v>
      </c>
      <c r="D55" t="s">
        <v>14</v>
      </c>
      <c r="E55">
        <v>5.3234000000000004</v>
      </c>
      <c r="F55">
        <v>43.29</v>
      </c>
    </row>
    <row r="56" spans="1:6">
      <c r="A56" t="s">
        <v>102</v>
      </c>
      <c r="B56" t="s">
        <v>102</v>
      </c>
      <c r="C56" t="s">
        <v>103</v>
      </c>
      <c r="D56" t="s">
        <v>104</v>
      </c>
      <c r="E56">
        <v>5.2990500000000003</v>
      </c>
      <c r="F56">
        <v>60.298000000000002</v>
      </c>
    </row>
    <row r="57" spans="1:6">
      <c r="A57" t="s">
        <v>78</v>
      </c>
      <c r="B57" t="s">
        <v>78</v>
      </c>
      <c r="C57" t="s">
        <v>79</v>
      </c>
      <c r="D57" t="s">
        <v>80</v>
      </c>
      <c r="E57">
        <v>5.2702600000000004</v>
      </c>
      <c r="F57">
        <v>50.688000000000002</v>
      </c>
    </row>
    <row r="58" spans="1:6">
      <c r="A58" t="s">
        <v>147</v>
      </c>
      <c r="B58" t="s">
        <v>147</v>
      </c>
      <c r="C58" t="s">
        <v>148</v>
      </c>
      <c r="D58" t="s">
        <v>149</v>
      </c>
      <c r="E58">
        <v>4.8053699999999999</v>
      </c>
      <c r="F58">
        <v>93.497</v>
      </c>
    </row>
    <row r="59" spans="1:6">
      <c r="A59" t="s">
        <v>18</v>
      </c>
      <c r="B59" t="s">
        <v>18</v>
      </c>
      <c r="C59" t="s">
        <v>19</v>
      </c>
      <c r="D59" t="s">
        <v>20</v>
      </c>
      <c r="E59">
        <v>4.6974200000000002</v>
      </c>
      <c r="F59">
        <v>58.268999999999998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tabSelected="1" topLeftCell="B1" workbookViewId="0">
      <pane ySplit="1" topLeftCell="A55" activePane="bottomLeft" state="frozen"/>
      <selection pane="bottomLeft" activeCell="E91" sqref="E91"/>
    </sheetView>
  </sheetViews>
  <sheetFormatPr baseColWidth="10" defaultRowHeight="14" x14ac:dyDescent="0"/>
  <cols>
    <col min="1" max="1" width="12.1640625" bestFit="1" customWidth="1"/>
    <col min="2" max="2" width="17.5" bestFit="1" customWidth="1"/>
    <col min="3" max="3" width="42.6640625" customWidth="1"/>
    <col min="4" max="4" width="46.6640625" bestFit="1" customWidth="1"/>
    <col min="5" max="5" width="40.6640625" customWidth="1"/>
    <col min="6" max="6" width="46.83203125" customWidth="1"/>
    <col min="7" max="7" width="36.33203125" bestFit="1" customWidth="1"/>
    <col min="8" max="9" width="19.33203125" customWidth="1"/>
    <col min="10" max="10" width="21.33203125" customWidth="1"/>
    <col min="15" max="15" width="12.1640625" bestFit="1" customWidth="1"/>
    <col min="17" max="17" width="12.1640625" bestFit="1" customWidth="1"/>
    <col min="18" max="18" width="11.1640625" bestFit="1" customWidth="1"/>
  </cols>
  <sheetData>
    <row r="1" spans="1:10">
      <c r="A1" t="s">
        <v>181</v>
      </c>
      <c r="B1" s="1" t="s">
        <v>185</v>
      </c>
      <c r="C1" t="s">
        <v>186</v>
      </c>
      <c r="D1" t="s">
        <v>187</v>
      </c>
      <c r="E1" t="s">
        <v>182</v>
      </c>
      <c r="F1" s="1" t="s">
        <v>224</v>
      </c>
      <c r="G1" t="s">
        <v>225</v>
      </c>
      <c r="H1" t="s">
        <v>183</v>
      </c>
      <c r="I1" t="s">
        <v>226</v>
      </c>
      <c r="J1" s="4" t="s">
        <v>249</v>
      </c>
    </row>
    <row r="2" spans="1:10" s="10" customFormat="1">
      <c r="A2" s="10">
        <v>51305000000</v>
      </c>
      <c r="C2" s="10">
        <v>1447.78</v>
      </c>
      <c r="D2" s="10" t="s">
        <v>201</v>
      </c>
      <c r="E2" s="10" t="s">
        <v>114</v>
      </c>
      <c r="F2" s="10" t="s">
        <v>116</v>
      </c>
      <c r="G2" s="10" t="s">
        <v>115</v>
      </c>
      <c r="H2" s="10">
        <v>56</v>
      </c>
    </row>
    <row r="3" spans="1:10" s="10" customFormat="1">
      <c r="A3" s="10">
        <v>3292500000</v>
      </c>
      <c r="C3" s="10">
        <v>2009.07</v>
      </c>
      <c r="D3" s="10" t="s">
        <v>203</v>
      </c>
      <c r="E3" s="10" t="s">
        <v>114</v>
      </c>
      <c r="F3" s="10" t="s">
        <v>116</v>
      </c>
      <c r="G3" s="10" t="s">
        <v>115</v>
      </c>
      <c r="H3" s="10">
        <v>56</v>
      </c>
    </row>
    <row r="4" spans="1:10" s="10" customFormat="1">
      <c r="A4" s="2">
        <v>250070000</v>
      </c>
      <c r="B4" s="2" t="s">
        <v>188</v>
      </c>
      <c r="C4" s="2">
        <v>2051.08</v>
      </c>
      <c r="D4" s="2" t="s">
        <v>203</v>
      </c>
      <c r="E4" s="2" t="s">
        <v>114</v>
      </c>
      <c r="F4" s="2" t="s">
        <v>116</v>
      </c>
      <c r="G4" s="2" t="s">
        <v>115</v>
      </c>
      <c r="H4" s="2">
        <v>56</v>
      </c>
      <c r="I4" s="2">
        <v>2</v>
      </c>
      <c r="J4" s="12" t="s">
        <v>232</v>
      </c>
    </row>
    <row r="5" spans="1:10" s="10" customFormat="1">
      <c r="A5" s="10">
        <v>81728000000</v>
      </c>
      <c r="C5" s="10">
        <v>2038.03</v>
      </c>
      <c r="D5" s="10" t="s">
        <v>202</v>
      </c>
      <c r="E5" s="10" t="s">
        <v>114</v>
      </c>
      <c r="F5" s="10" t="s">
        <v>116</v>
      </c>
      <c r="G5" s="10" t="s">
        <v>115</v>
      </c>
      <c r="H5" s="10">
        <v>56</v>
      </c>
      <c r="J5" s="7"/>
    </row>
    <row r="6" spans="1:10" s="10" customFormat="1">
      <c r="A6" s="10">
        <v>3130300000</v>
      </c>
      <c r="C6" s="10">
        <v>3276.71</v>
      </c>
      <c r="D6" s="10" t="s">
        <v>218</v>
      </c>
      <c r="E6" s="10" t="s">
        <v>114</v>
      </c>
      <c r="F6" s="10" t="s">
        <v>116</v>
      </c>
      <c r="G6" s="10" t="s">
        <v>115</v>
      </c>
      <c r="H6" s="10">
        <v>56</v>
      </c>
      <c r="J6" s="7"/>
    </row>
    <row r="7" spans="1:10" s="10" customFormat="1">
      <c r="A7" s="10">
        <v>697180000</v>
      </c>
      <c r="C7" s="10">
        <v>1612.92</v>
      </c>
      <c r="D7" s="10" t="s">
        <v>208</v>
      </c>
      <c r="E7" s="10" t="s">
        <v>114</v>
      </c>
      <c r="F7" s="10" t="s">
        <v>116</v>
      </c>
      <c r="G7" s="10" t="s">
        <v>115</v>
      </c>
      <c r="H7" s="10">
        <v>56</v>
      </c>
      <c r="J7" s="7"/>
    </row>
    <row r="8" spans="1:10" s="10" customFormat="1">
      <c r="A8" s="10">
        <v>343490000</v>
      </c>
      <c r="C8" s="10">
        <v>1885.07</v>
      </c>
      <c r="D8" s="10" t="s">
        <v>200</v>
      </c>
      <c r="E8" s="10" t="s">
        <v>114</v>
      </c>
      <c r="F8" s="10" t="s">
        <v>116</v>
      </c>
      <c r="G8" s="10" t="s">
        <v>115</v>
      </c>
      <c r="H8" s="10">
        <v>56</v>
      </c>
      <c r="J8" s="7"/>
    </row>
    <row r="9" spans="1:10" s="10" customFormat="1">
      <c r="A9" s="10">
        <v>16267000000</v>
      </c>
      <c r="C9" s="10">
        <v>1723.82</v>
      </c>
      <c r="D9" s="10" t="s">
        <v>205</v>
      </c>
      <c r="E9" s="10" t="s">
        <v>114</v>
      </c>
      <c r="F9" s="10" t="s">
        <v>116</v>
      </c>
      <c r="G9" s="10" t="s">
        <v>115</v>
      </c>
      <c r="H9" s="10">
        <v>56</v>
      </c>
      <c r="J9" s="7"/>
    </row>
    <row r="10" spans="1:10" s="10" customFormat="1">
      <c r="A10" s="10">
        <v>1211400000</v>
      </c>
      <c r="C10" s="10">
        <v>2771.47</v>
      </c>
      <c r="D10" s="10" t="s">
        <v>214</v>
      </c>
      <c r="E10" s="10" t="s">
        <v>114</v>
      </c>
      <c r="F10" s="10" t="s">
        <v>116</v>
      </c>
      <c r="G10" s="10" t="s">
        <v>115</v>
      </c>
      <c r="H10" s="10">
        <v>56</v>
      </c>
      <c r="J10" s="7"/>
    </row>
    <row r="11" spans="1:10" s="10" customFormat="1">
      <c r="A11" s="10">
        <v>48629000000</v>
      </c>
      <c r="C11" s="10">
        <v>835.38199999999995</v>
      </c>
      <c r="D11" s="10" t="s">
        <v>191</v>
      </c>
      <c r="E11" s="10" t="s">
        <v>114</v>
      </c>
      <c r="F11" s="10" t="s">
        <v>116</v>
      </c>
      <c r="G11" s="10" t="s">
        <v>115</v>
      </c>
      <c r="H11" s="10">
        <v>56</v>
      </c>
      <c r="J11" s="7"/>
    </row>
    <row r="12" spans="1:10" s="10" customFormat="1">
      <c r="A12" s="10">
        <v>17156000000</v>
      </c>
      <c r="C12" s="10">
        <v>1046.6099999999999</v>
      </c>
      <c r="D12" s="10" t="s">
        <v>207</v>
      </c>
      <c r="E12" s="10" t="s">
        <v>114</v>
      </c>
      <c r="F12" s="10" t="s">
        <v>116</v>
      </c>
      <c r="G12" s="10" t="s">
        <v>115</v>
      </c>
      <c r="H12" s="10">
        <v>56</v>
      </c>
      <c r="J12" s="7"/>
    </row>
    <row r="13" spans="1:10" s="10" customFormat="1">
      <c r="A13" s="10">
        <v>0</v>
      </c>
      <c r="C13" s="10">
        <v>2337.38</v>
      </c>
      <c r="D13" s="10" t="s">
        <v>227</v>
      </c>
      <c r="E13" s="10" t="s">
        <v>114</v>
      </c>
      <c r="F13" s="10" t="s">
        <v>116</v>
      </c>
      <c r="G13" s="10" t="s">
        <v>115</v>
      </c>
      <c r="H13" s="10">
        <v>56</v>
      </c>
      <c r="J13" s="7"/>
    </row>
    <row r="14" spans="1:10" s="10" customFormat="1">
      <c r="A14" s="10">
        <v>0</v>
      </c>
      <c r="C14" s="10">
        <v>2711.59</v>
      </c>
      <c r="D14" s="10" t="s">
        <v>228</v>
      </c>
      <c r="E14" s="10" t="s">
        <v>114</v>
      </c>
      <c r="F14" s="10" t="s">
        <v>116</v>
      </c>
      <c r="G14" s="10" t="s">
        <v>115</v>
      </c>
      <c r="H14" s="10">
        <v>56</v>
      </c>
      <c r="J14" s="7"/>
    </row>
    <row r="15" spans="1:10" s="10" customFormat="1">
      <c r="A15" s="10">
        <v>47385000000</v>
      </c>
      <c r="C15" s="10">
        <v>1073.58</v>
      </c>
      <c r="D15" s="10" t="s">
        <v>206</v>
      </c>
      <c r="E15" s="10" t="s">
        <v>114</v>
      </c>
      <c r="F15" s="10" t="s">
        <v>116</v>
      </c>
      <c r="G15" s="10" t="s">
        <v>115</v>
      </c>
      <c r="H15" s="10">
        <v>56</v>
      </c>
      <c r="J15" s="7"/>
    </row>
    <row r="16" spans="1:10" s="10" customFormat="1">
      <c r="A16" s="10">
        <v>1094400000</v>
      </c>
      <c r="C16" s="10">
        <v>1634.87</v>
      </c>
      <c r="D16" s="10" t="s">
        <v>210</v>
      </c>
      <c r="E16" s="10" t="s">
        <v>114</v>
      </c>
      <c r="F16" s="10" t="s">
        <v>116</v>
      </c>
      <c r="G16" s="10" t="s">
        <v>115</v>
      </c>
      <c r="H16" s="10">
        <v>56</v>
      </c>
      <c r="J16" s="7"/>
    </row>
    <row r="17" spans="1:10" s="10" customFormat="1">
      <c r="A17" s="2">
        <v>116300000</v>
      </c>
      <c r="B17" s="2" t="s">
        <v>188</v>
      </c>
      <c r="C17" s="2">
        <v>1676.88</v>
      </c>
      <c r="D17" s="2" t="s">
        <v>210</v>
      </c>
      <c r="E17" s="2" t="s">
        <v>114</v>
      </c>
      <c r="F17" s="2" t="s">
        <v>116</v>
      </c>
      <c r="G17" s="2" t="s">
        <v>115</v>
      </c>
      <c r="H17" s="2">
        <v>56</v>
      </c>
      <c r="I17" s="2">
        <v>2</v>
      </c>
      <c r="J17" s="12" t="s">
        <v>232</v>
      </c>
    </row>
    <row r="18" spans="1:10" s="10" customFormat="1">
      <c r="A18" s="10">
        <v>124560000</v>
      </c>
      <c r="C18" s="10">
        <v>1404.81</v>
      </c>
      <c r="D18" s="10" t="s">
        <v>198</v>
      </c>
      <c r="E18" s="10" t="s">
        <v>114</v>
      </c>
      <c r="F18" s="10" t="s">
        <v>116</v>
      </c>
      <c r="G18" s="10" t="s">
        <v>115</v>
      </c>
      <c r="H18" s="10">
        <v>56</v>
      </c>
      <c r="J18" s="7"/>
    </row>
    <row r="19" spans="1:10" s="10" customFormat="1">
      <c r="A19" s="10">
        <v>1661900000</v>
      </c>
      <c r="C19" s="10">
        <v>812.51199999999994</v>
      </c>
      <c r="D19" s="10" t="s">
        <v>196</v>
      </c>
      <c r="E19" s="10" t="s">
        <v>114</v>
      </c>
      <c r="F19" s="10" t="s">
        <v>116</v>
      </c>
      <c r="G19" s="10" t="s">
        <v>115</v>
      </c>
      <c r="H19" s="10">
        <v>56</v>
      </c>
      <c r="J19" s="7"/>
    </row>
    <row r="20" spans="1:10" s="10" customFormat="1">
      <c r="A20" s="10">
        <v>50979000000</v>
      </c>
      <c r="C20" s="10">
        <v>1065.67</v>
      </c>
      <c r="D20" s="10" t="s">
        <v>190</v>
      </c>
      <c r="E20" s="10" t="s">
        <v>114</v>
      </c>
      <c r="F20" s="10" t="s">
        <v>116</v>
      </c>
      <c r="G20" s="10" t="s">
        <v>115</v>
      </c>
      <c r="H20" s="10">
        <v>56</v>
      </c>
      <c r="J20" s="7"/>
    </row>
    <row r="21" spans="1:10" s="10" customFormat="1">
      <c r="A21" s="10">
        <v>2789000000</v>
      </c>
      <c r="C21" s="10">
        <v>2166.12</v>
      </c>
      <c r="D21" s="10" t="s">
        <v>209</v>
      </c>
      <c r="E21" s="10" t="s">
        <v>114</v>
      </c>
      <c r="F21" s="10" t="s">
        <v>116</v>
      </c>
      <c r="G21" s="10" t="s">
        <v>115</v>
      </c>
      <c r="H21" s="10">
        <v>56</v>
      </c>
      <c r="J21" s="7"/>
    </row>
    <row r="22" spans="1:10" s="10" customFormat="1">
      <c r="A22" s="2">
        <v>1774100000</v>
      </c>
      <c r="B22" s="2" t="s">
        <v>188</v>
      </c>
      <c r="C22" s="2">
        <v>2208.13</v>
      </c>
      <c r="D22" s="2" t="s">
        <v>209</v>
      </c>
      <c r="E22" s="2" t="s">
        <v>114</v>
      </c>
      <c r="F22" s="2" t="s">
        <v>116</v>
      </c>
      <c r="G22" s="2" t="s">
        <v>115</v>
      </c>
      <c r="H22" s="2">
        <v>56</v>
      </c>
      <c r="I22" s="2">
        <v>3</v>
      </c>
      <c r="J22" s="12" t="s">
        <v>233</v>
      </c>
    </row>
    <row r="23" spans="1:10" s="10" customFormat="1">
      <c r="A23" s="10">
        <v>257810000</v>
      </c>
      <c r="C23" s="10">
        <v>3404.81</v>
      </c>
      <c r="D23" s="10" t="s">
        <v>219</v>
      </c>
      <c r="E23" s="10" t="s">
        <v>114</v>
      </c>
      <c r="F23" s="10" t="s">
        <v>116</v>
      </c>
      <c r="G23" s="10" t="s">
        <v>115</v>
      </c>
      <c r="H23" s="10">
        <v>56</v>
      </c>
      <c r="J23" s="7"/>
    </row>
    <row r="24" spans="1:10" s="10" customFormat="1">
      <c r="A24" s="2">
        <v>7053700</v>
      </c>
      <c r="B24" s="2" t="s">
        <v>188</v>
      </c>
      <c r="C24" s="2">
        <v>3446.82</v>
      </c>
      <c r="D24" s="2" t="s">
        <v>219</v>
      </c>
      <c r="E24" s="2" t="s">
        <v>114</v>
      </c>
      <c r="F24" s="2" t="s">
        <v>116</v>
      </c>
      <c r="G24" s="2" t="s">
        <v>115</v>
      </c>
      <c r="H24" s="2">
        <v>56</v>
      </c>
      <c r="I24" s="2" t="s">
        <v>229</v>
      </c>
      <c r="J24" s="12" t="s">
        <v>233</v>
      </c>
    </row>
    <row r="25" spans="1:10" s="10" customFormat="1">
      <c r="A25" s="2">
        <v>0</v>
      </c>
      <c r="B25" s="2" t="s">
        <v>188</v>
      </c>
      <c r="C25" s="2">
        <v>2336.23</v>
      </c>
      <c r="D25" s="2" t="s">
        <v>230</v>
      </c>
      <c r="E25" s="2" t="s">
        <v>114</v>
      </c>
      <c r="F25" s="2" t="s">
        <v>116</v>
      </c>
      <c r="G25" s="2" t="s">
        <v>115</v>
      </c>
      <c r="H25" s="2">
        <v>56</v>
      </c>
      <c r="I25" s="2" t="s">
        <v>231</v>
      </c>
      <c r="J25" s="12" t="s">
        <v>234</v>
      </c>
    </row>
    <row r="26" spans="1:10" s="10" customFormat="1">
      <c r="A26" s="10">
        <v>2440500000</v>
      </c>
      <c r="B26" s="10" t="s">
        <v>193</v>
      </c>
      <c r="C26" s="10">
        <v>4023.04</v>
      </c>
      <c r="D26" s="10" t="s">
        <v>221</v>
      </c>
      <c r="E26" s="10" t="s">
        <v>114</v>
      </c>
      <c r="F26" s="10" t="s">
        <v>116</v>
      </c>
      <c r="G26" s="10" t="s">
        <v>115</v>
      </c>
      <c r="H26" s="10">
        <v>56</v>
      </c>
      <c r="J26" s="7"/>
    </row>
    <row r="27" spans="1:10" s="10" customFormat="1">
      <c r="A27" s="10">
        <v>3506000000</v>
      </c>
      <c r="C27" s="10">
        <v>4007.04</v>
      </c>
      <c r="D27" s="10" t="s">
        <v>221</v>
      </c>
      <c r="E27" s="10" t="s">
        <v>114</v>
      </c>
      <c r="F27" s="10" t="s">
        <v>116</v>
      </c>
      <c r="G27" s="10" t="s">
        <v>115</v>
      </c>
      <c r="H27" s="10">
        <v>56</v>
      </c>
      <c r="J27" s="7"/>
    </row>
    <row r="28" spans="1:10" s="10" customFormat="1">
      <c r="A28" s="10">
        <v>64180000000</v>
      </c>
      <c r="C28" s="10">
        <v>1256.7</v>
      </c>
      <c r="D28" s="10" t="s">
        <v>195</v>
      </c>
      <c r="E28" s="10" t="s">
        <v>114</v>
      </c>
      <c r="F28" s="10" t="s">
        <v>116</v>
      </c>
      <c r="G28" s="10" t="s">
        <v>115</v>
      </c>
      <c r="H28" s="10">
        <v>56</v>
      </c>
      <c r="J28" s="7"/>
    </row>
    <row r="29" spans="1:10" s="10" customFormat="1">
      <c r="A29" s="2">
        <v>106710000</v>
      </c>
      <c r="B29" s="2" t="s">
        <v>188</v>
      </c>
      <c r="C29" s="2">
        <v>2525.34</v>
      </c>
      <c r="D29" s="2" t="s">
        <v>223</v>
      </c>
      <c r="E29" s="2" t="s">
        <v>114</v>
      </c>
      <c r="F29" s="2" t="s">
        <v>116</v>
      </c>
      <c r="G29" s="2" t="s">
        <v>115</v>
      </c>
      <c r="H29" s="2">
        <v>56</v>
      </c>
      <c r="I29" s="2">
        <v>4</v>
      </c>
      <c r="J29" s="12" t="s">
        <v>235</v>
      </c>
    </row>
    <row r="30" spans="1:10" s="10" customFormat="1">
      <c r="A30" s="10">
        <v>20790000000</v>
      </c>
      <c r="C30" s="10">
        <v>1419.71</v>
      </c>
      <c r="D30" s="10" t="s">
        <v>197</v>
      </c>
      <c r="E30" s="10" t="s">
        <v>114</v>
      </c>
      <c r="F30" s="10" t="s">
        <v>116</v>
      </c>
      <c r="G30" s="10" t="s">
        <v>115</v>
      </c>
      <c r="H30" s="10">
        <v>56</v>
      </c>
      <c r="J30" s="7"/>
    </row>
    <row r="31" spans="1:10" s="10" customFormat="1">
      <c r="A31" s="10">
        <v>14047000</v>
      </c>
      <c r="B31" s="10" t="s">
        <v>216</v>
      </c>
      <c r="C31" s="10">
        <v>3916.87</v>
      </c>
      <c r="D31" s="10" t="s">
        <v>220</v>
      </c>
      <c r="E31" s="10" t="s">
        <v>114</v>
      </c>
      <c r="F31" s="10" t="s">
        <v>116</v>
      </c>
      <c r="G31" s="10" t="s">
        <v>115</v>
      </c>
      <c r="H31" s="10">
        <v>56</v>
      </c>
      <c r="J31" s="7"/>
    </row>
    <row r="32" spans="1:10" s="10" customFormat="1">
      <c r="A32" s="10">
        <v>8974100</v>
      </c>
      <c r="B32" s="10" t="s">
        <v>204</v>
      </c>
      <c r="C32" s="10">
        <v>3900.88</v>
      </c>
      <c r="D32" s="10" t="s">
        <v>220</v>
      </c>
      <c r="E32" s="10" t="s">
        <v>114</v>
      </c>
      <c r="F32" s="10" t="s">
        <v>116</v>
      </c>
      <c r="G32" s="10" t="s">
        <v>115</v>
      </c>
      <c r="H32" s="10">
        <v>56</v>
      </c>
      <c r="J32" s="7"/>
    </row>
    <row r="33" spans="1:10" s="10" customFormat="1">
      <c r="A33" s="10">
        <v>113580000</v>
      </c>
      <c r="B33" s="10" t="s">
        <v>193</v>
      </c>
      <c r="C33" s="10">
        <v>3884.88</v>
      </c>
      <c r="D33" s="10" t="s">
        <v>220</v>
      </c>
      <c r="E33" s="10" t="s">
        <v>114</v>
      </c>
      <c r="F33" s="10" t="s">
        <v>116</v>
      </c>
      <c r="G33" s="10" t="s">
        <v>115</v>
      </c>
      <c r="H33" s="10">
        <v>56</v>
      </c>
      <c r="J33" s="7"/>
    </row>
    <row r="34" spans="1:10" s="10" customFormat="1">
      <c r="A34" s="10">
        <v>56904000</v>
      </c>
      <c r="C34" s="10">
        <v>3868.89</v>
      </c>
      <c r="D34" s="10" t="s">
        <v>220</v>
      </c>
      <c r="E34" s="10" t="s">
        <v>114</v>
      </c>
      <c r="F34" s="10" t="s">
        <v>116</v>
      </c>
      <c r="G34" s="10" t="s">
        <v>115</v>
      </c>
      <c r="H34" s="10">
        <v>56</v>
      </c>
      <c r="J34" s="7"/>
    </row>
    <row r="35" spans="1:10" s="10" customFormat="1">
      <c r="A35" s="10">
        <v>4652600000</v>
      </c>
      <c r="B35" s="10" t="s">
        <v>216</v>
      </c>
      <c r="C35" s="10">
        <v>2515.17</v>
      </c>
      <c r="D35" s="10" t="s">
        <v>217</v>
      </c>
      <c r="E35" s="10" t="s">
        <v>114</v>
      </c>
      <c r="F35" s="10" t="s">
        <v>116</v>
      </c>
      <c r="G35" s="10" t="s">
        <v>115</v>
      </c>
      <c r="H35" s="10">
        <v>56</v>
      </c>
      <c r="J35" s="7"/>
    </row>
    <row r="36" spans="1:10" s="10" customFormat="1">
      <c r="A36" s="10">
        <v>5103500000</v>
      </c>
      <c r="B36" s="10" t="s">
        <v>204</v>
      </c>
      <c r="C36" s="10">
        <v>2499.1799999999998</v>
      </c>
      <c r="D36" s="10" t="s">
        <v>217</v>
      </c>
      <c r="E36" s="10" t="s">
        <v>114</v>
      </c>
      <c r="F36" s="10" t="s">
        <v>116</v>
      </c>
      <c r="G36" s="10" t="s">
        <v>115</v>
      </c>
      <c r="H36" s="10">
        <v>56</v>
      </c>
      <c r="J36" s="7"/>
    </row>
    <row r="37" spans="1:10" s="10" customFormat="1">
      <c r="A37" s="10">
        <v>5279000000</v>
      </c>
      <c r="B37" s="10" t="s">
        <v>193</v>
      </c>
      <c r="C37" s="10">
        <v>2483.1799999999998</v>
      </c>
      <c r="D37" s="10" t="s">
        <v>217</v>
      </c>
      <c r="E37" s="10" t="s">
        <v>114</v>
      </c>
      <c r="F37" s="10" t="s">
        <v>116</v>
      </c>
      <c r="G37" s="10" t="s">
        <v>115</v>
      </c>
      <c r="H37" s="10">
        <v>56</v>
      </c>
      <c r="J37" s="7"/>
    </row>
    <row r="38" spans="1:10" s="10" customFormat="1">
      <c r="A38" s="10">
        <v>5137000000</v>
      </c>
      <c r="C38" s="10">
        <v>2467.19</v>
      </c>
      <c r="D38" s="10" t="s">
        <v>217</v>
      </c>
      <c r="E38" s="10" t="s">
        <v>114</v>
      </c>
      <c r="F38" s="10" t="s">
        <v>116</v>
      </c>
      <c r="G38" s="10" t="s">
        <v>115</v>
      </c>
      <c r="H38" s="10">
        <v>56</v>
      </c>
      <c r="J38" s="7"/>
    </row>
    <row r="39" spans="1:10" s="10" customFormat="1">
      <c r="A39" s="10">
        <v>4608800000</v>
      </c>
      <c r="C39" s="10">
        <v>843.51800000000003</v>
      </c>
      <c r="D39" s="10" t="s">
        <v>192</v>
      </c>
      <c r="E39" s="10" t="s">
        <v>114</v>
      </c>
      <c r="F39" s="10" t="s">
        <v>116</v>
      </c>
      <c r="G39" s="10" t="s">
        <v>115</v>
      </c>
      <c r="H39" s="10">
        <v>56</v>
      </c>
      <c r="J39" s="7"/>
    </row>
    <row r="40" spans="1:10" s="10" customFormat="1">
      <c r="A40" s="10">
        <v>7550700000</v>
      </c>
      <c r="C40" s="10">
        <v>1660.89</v>
      </c>
      <c r="D40" s="10" t="s">
        <v>194</v>
      </c>
      <c r="E40" s="10" t="s">
        <v>114</v>
      </c>
      <c r="F40" s="10" t="s">
        <v>116</v>
      </c>
      <c r="G40" s="10" t="s">
        <v>115</v>
      </c>
      <c r="H40" s="10">
        <v>56</v>
      </c>
      <c r="J40" s="7"/>
    </row>
    <row r="41" spans="1:10" s="10" customFormat="1">
      <c r="A41" s="10">
        <v>4170500000</v>
      </c>
      <c r="C41" s="10">
        <v>733.37900000000002</v>
      </c>
      <c r="D41" s="10" t="s">
        <v>189</v>
      </c>
      <c r="E41" s="10" t="s">
        <v>184</v>
      </c>
      <c r="F41" s="10" t="s">
        <v>116</v>
      </c>
      <c r="G41" s="10" t="s">
        <v>115</v>
      </c>
      <c r="H41" s="10">
        <v>56</v>
      </c>
      <c r="J41" s="7"/>
    </row>
    <row r="42" spans="1:10" s="10" customFormat="1">
      <c r="A42" s="10">
        <v>10462000000</v>
      </c>
      <c r="C42" s="10">
        <v>1308.78</v>
      </c>
      <c r="D42" s="10" t="s">
        <v>213</v>
      </c>
      <c r="E42" s="10" t="s">
        <v>114</v>
      </c>
      <c r="F42" s="10" t="s">
        <v>116</v>
      </c>
      <c r="G42" s="10" t="s">
        <v>115</v>
      </c>
      <c r="H42" s="10">
        <v>56</v>
      </c>
      <c r="J42" s="7"/>
    </row>
    <row r="43" spans="1:10" s="10" customFormat="1">
      <c r="A43" s="10">
        <v>51718000000</v>
      </c>
      <c r="C43" s="10">
        <v>943.54899999999998</v>
      </c>
      <c r="D43" s="10" t="s">
        <v>199</v>
      </c>
      <c r="E43" s="10" t="s">
        <v>114</v>
      </c>
      <c r="F43" s="10" t="s">
        <v>116</v>
      </c>
      <c r="G43" s="10" t="s">
        <v>115</v>
      </c>
      <c r="H43" s="10">
        <v>56</v>
      </c>
      <c r="J43" s="7"/>
    </row>
    <row r="44" spans="1:10" s="10" customFormat="1">
      <c r="A44" s="10">
        <v>1183000000</v>
      </c>
      <c r="C44" s="10">
        <v>1215.7</v>
      </c>
      <c r="D44" s="10" t="s">
        <v>211</v>
      </c>
      <c r="E44" s="10" t="s">
        <v>114</v>
      </c>
      <c r="F44" s="10" t="s">
        <v>116</v>
      </c>
      <c r="G44" s="10" t="s">
        <v>115</v>
      </c>
      <c r="H44" s="10">
        <v>56</v>
      </c>
      <c r="J44" s="7"/>
    </row>
    <row r="45" spans="1:10" s="10" customFormat="1">
      <c r="A45" s="2">
        <v>4007800000</v>
      </c>
      <c r="B45" s="2" t="s">
        <v>188</v>
      </c>
      <c r="C45" s="2">
        <v>1257.71</v>
      </c>
      <c r="D45" s="2" t="s">
        <v>211</v>
      </c>
      <c r="E45" s="2" t="s">
        <v>114</v>
      </c>
      <c r="F45" s="2" t="s">
        <v>116</v>
      </c>
      <c r="G45" s="2" t="s">
        <v>115</v>
      </c>
      <c r="H45" s="2">
        <v>56</v>
      </c>
      <c r="I45" s="2">
        <v>6</v>
      </c>
      <c r="J45" s="12" t="s">
        <v>236</v>
      </c>
    </row>
    <row r="46" spans="1:10" s="10" customFormat="1">
      <c r="A46" s="10">
        <v>51696000</v>
      </c>
      <c r="B46" s="10" t="s">
        <v>193</v>
      </c>
      <c r="C46" s="10">
        <v>4295.18</v>
      </c>
      <c r="D46" s="10" t="s">
        <v>222</v>
      </c>
      <c r="E46" s="10" t="s">
        <v>114</v>
      </c>
      <c r="F46" s="10" t="s">
        <v>116</v>
      </c>
      <c r="G46" s="10" t="s">
        <v>115</v>
      </c>
      <c r="H46" s="10">
        <v>56</v>
      </c>
      <c r="J46" s="7"/>
    </row>
    <row r="47" spans="1:10" s="10" customFormat="1">
      <c r="A47" s="10">
        <v>294600000</v>
      </c>
      <c r="C47" s="10">
        <v>4279.1899999999996</v>
      </c>
      <c r="D47" s="10" t="s">
        <v>222</v>
      </c>
      <c r="E47" s="10" t="s">
        <v>114</v>
      </c>
      <c r="F47" s="10" t="s">
        <v>116</v>
      </c>
      <c r="G47" s="10" t="s">
        <v>115</v>
      </c>
      <c r="H47" s="10">
        <v>56</v>
      </c>
      <c r="J47" s="7"/>
    </row>
    <row r="48" spans="1:10" s="10" customFormat="1">
      <c r="A48" s="10">
        <v>48078000000</v>
      </c>
      <c r="C48" s="10">
        <v>1244.6400000000001</v>
      </c>
      <c r="D48" s="10" t="s">
        <v>212</v>
      </c>
      <c r="E48" s="10" t="s">
        <v>114</v>
      </c>
      <c r="F48" s="10" t="s">
        <v>116</v>
      </c>
      <c r="G48" s="10" t="s">
        <v>115</v>
      </c>
      <c r="H48" s="10">
        <v>56</v>
      </c>
      <c r="J48" s="7"/>
    </row>
    <row r="49" spans="1:12" s="10" customFormat="1">
      <c r="A49" s="10">
        <v>25243000</v>
      </c>
      <c r="C49" s="10">
        <v>2273.25</v>
      </c>
      <c r="D49" s="10" t="s">
        <v>215</v>
      </c>
      <c r="E49" s="10" t="s">
        <v>114</v>
      </c>
      <c r="F49" s="10" t="s">
        <v>116</v>
      </c>
      <c r="G49" s="10" t="s">
        <v>115</v>
      </c>
      <c r="H49" s="10">
        <v>56</v>
      </c>
      <c r="J49" s="7"/>
    </row>
    <row r="50" spans="1:12" s="10" customFormat="1">
      <c r="A50" s="7" t="s">
        <v>250</v>
      </c>
      <c r="B50" s="10">
        <f>SUM(A2:A49)</f>
        <v>573738217800</v>
      </c>
    </row>
    <row r="51" spans="1:12" s="10" customFormat="1"/>
    <row r="52" spans="1:12" s="10" customFormat="1">
      <c r="A52" s="8"/>
      <c r="B52" s="9" t="s">
        <v>181</v>
      </c>
      <c r="C52" s="9" t="s">
        <v>240</v>
      </c>
      <c r="D52" s="9" t="s">
        <v>245</v>
      </c>
      <c r="E52" s="9" t="s">
        <v>247</v>
      </c>
      <c r="F52" s="9" t="s">
        <v>248</v>
      </c>
    </row>
    <row r="53" spans="1:12">
      <c r="B53" s="7" t="s">
        <v>239</v>
      </c>
    </row>
    <row r="54" spans="1:12">
      <c r="A54" s="4" t="s">
        <v>237</v>
      </c>
      <c r="B54" s="3">
        <v>51305000000</v>
      </c>
    </row>
    <row r="55" spans="1:12">
      <c r="A55" s="4" t="s">
        <v>237</v>
      </c>
      <c r="B55" s="3">
        <v>3292500000</v>
      </c>
      <c r="C55">
        <f>B56/B57</f>
        <v>218.32886791698326</v>
      </c>
      <c r="D55">
        <f>(B56+B62)/(B57+B63)</f>
        <v>281.34645303927721</v>
      </c>
      <c r="E55">
        <f>(B57+B63)/(B56+B62)</f>
        <v>3.5543366166425261E-3</v>
      </c>
      <c r="F55" s="10">
        <f>(100/B50)*(B63+B57)</f>
        <v>6.3856649014047959E-2</v>
      </c>
      <c r="H55" s="10"/>
      <c r="I55" s="10"/>
      <c r="J55" s="10"/>
      <c r="K55" s="10"/>
      <c r="L55" s="10"/>
    </row>
    <row r="56" spans="1:12">
      <c r="A56" s="4" t="s">
        <v>244</v>
      </c>
      <c r="B56" s="3">
        <f>B54+B55</f>
        <v>54597500000</v>
      </c>
      <c r="G56" s="10"/>
      <c r="H56" s="10"/>
      <c r="I56" s="10"/>
      <c r="J56" s="10"/>
      <c r="K56" s="10"/>
      <c r="L56" s="10"/>
    </row>
    <row r="57" spans="1:12">
      <c r="A57" s="4" t="s">
        <v>238</v>
      </c>
      <c r="B57" s="2">
        <v>250070000</v>
      </c>
      <c r="G57" s="10"/>
      <c r="H57" s="10"/>
      <c r="I57" s="10"/>
      <c r="J57" s="10"/>
      <c r="K57" s="10"/>
      <c r="L57" s="10"/>
    </row>
    <row r="58" spans="1:12">
      <c r="A58" s="4"/>
      <c r="G58" s="10"/>
      <c r="H58" s="10"/>
      <c r="I58" s="10"/>
      <c r="J58" s="10"/>
      <c r="K58" s="10"/>
      <c r="L58" s="10"/>
    </row>
    <row r="59" spans="1:12">
      <c r="A59" s="4"/>
      <c r="B59" s="4" t="s">
        <v>241</v>
      </c>
      <c r="G59" s="10"/>
      <c r="H59" s="10"/>
      <c r="I59" s="10"/>
      <c r="J59" s="10"/>
      <c r="K59" s="10"/>
      <c r="L59" s="10"/>
    </row>
    <row r="60" spans="1:12">
      <c r="A60" s="4" t="s">
        <v>237</v>
      </c>
      <c r="B60" s="3">
        <v>47385000000</v>
      </c>
      <c r="G60" s="10"/>
      <c r="H60" s="10"/>
      <c r="I60" s="10"/>
      <c r="J60" s="10"/>
      <c r="K60" s="10"/>
      <c r="L60" s="10"/>
    </row>
    <row r="61" spans="1:12">
      <c r="A61" s="4" t="s">
        <v>237</v>
      </c>
      <c r="B61" s="3">
        <v>1094400000</v>
      </c>
      <c r="C61">
        <f>B62/B63</f>
        <v>416.84780739466896</v>
      </c>
      <c r="G61" s="10"/>
      <c r="H61" s="11"/>
      <c r="I61" s="10"/>
      <c r="J61" s="10"/>
      <c r="K61" s="10"/>
      <c r="L61" s="10"/>
    </row>
    <row r="62" spans="1:12">
      <c r="A62" s="4" t="s">
        <v>244</v>
      </c>
      <c r="B62" s="3">
        <f>B60+B61</f>
        <v>48479400000</v>
      </c>
      <c r="G62" s="10"/>
      <c r="H62" s="10"/>
      <c r="I62" s="10"/>
      <c r="J62" s="10"/>
      <c r="K62" s="10"/>
      <c r="L62" s="10"/>
    </row>
    <row r="63" spans="1:12">
      <c r="A63" s="4" t="s">
        <v>238</v>
      </c>
      <c r="B63" s="2">
        <v>116300000</v>
      </c>
      <c r="G63" s="10"/>
      <c r="H63" s="10"/>
      <c r="I63" s="10"/>
      <c r="J63" s="10"/>
      <c r="K63" s="10"/>
    </row>
    <row r="64" spans="1:12">
      <c r="A64" s="8"/>
      <c r="B64" s="8"/>
      <c r="C64" s="8"/>
      <c r="D64" s="8"/>
      <c r="E64" s="8"/>
      <c r="F64" s="8"/>
      <c r="G64" s="10"/>
      <c r="H64" s="10"/>
      <c r="I64" s="10"/>
      <c r="J64" s="10"/>
      <c r="K64" s="10"/>
    </row>
    <row r="65" spans="1:11">
      <c r="A65" s="4"/>
      <c r="B65" s="4" t="s">
        <v>242</v>
      </c>
      <c r="G65" s="10"/>
      <c r="H65" s="10"/>
      <c r="I65" s="10"/>
      <c r="J65" s="11"/>
      <c r="K65" s="10"/>
    </row>
    <row r="66" spans="1:11">
      <c r="A66" s="4" t="s">
        <v>237</v>
      </c>
      <c r="B66" s="3">
        <v>2789000000</v>
      </c>
      <c r="C66">
        <f>B66/B67</f>
        <v>1.5720647088664674</v>
      </c>
      <c r="D66">
        <f>(B66+B71)/(B67+B72)</f>
        <v>1.7105823040425989</v>
      </c>
      <c r="E66">
        <f>(B67+B72)/(B66+B71)</f>
        <v>0.58459624984820191</v>
      </c>
      <c r="F66" s="10">
        <f>(100/B50)*(B72+B67)</f>
        <v>0.31044710718937923</v>
      </c>
      <c r="G66" s="10"/>
      <c r="H66" s="10"/>
      <c r="I66" s="10"/>
      <c r="J66" s="10"/>
      <c r="K66" s="10"/>
    </row>
    <row r="67" spans="1:11">
      <c r="A67" s="4" t="s">
        <v>238</v>
      </c>
      <c r="B67" s="2">
        <v>1774100000</v>
      </c>
      <c r="G67" s="10"/>
    </row>
    <row r="68" spans="1:11">
      <c r="A68" s="4"/>
      <c r="G68" s="10"/>
    </row>
    <row r="69" spans="1:11">
      <c r="A69" s="4"/>
      <c r="G69" s="10"/>
    </row>
    <row r="70" spans="1:11">
      <c r="A70" s="4"/>
      <c r="B70" s="4" t="s">
        <v>243</v>
      </c>
      <c r="G70" s="10"/>
    </row>
    <row r="71" spans="1:11">
      <c r="A71" s="4" t="s">
        <v>237</v>
      </c>
      <c r="B71" s="5">
        <v>257810000</v>
      </c>
      <c r="C71">
        <f>B71/B72</f>
        <v>36.549612260232216</v>
      </c>
      <c r="G71" s="10"/>
    </row>
    <row r="72" spans="1:11">
      <c r="A72" s="4" t="s">
        <v>238</v>
      </c>
      <c r="B72" s="6">
        <v>7053700</v>
      </c>
      <c r="G72" s="10"/>
    </row>
    <row r="73" spans="1:11">
      <c r="A73" s="9"/>
      <c r="B73" s="8"/>
      <c r="C73" s="8"/>
      <c r="D73" s="8"/>
      <c r="E73" s="8"/>
      <c r="F73" s="8"/>
      <c r="G73" s="10"/>
    </row>
    <row r="74" spans="1:11">
      <c r="A74" s="4"/>
      <c r="B74" s="4" t="s">
        <v>235</v>
      </c>
      <c r="E74" s="10"/>
      <c r="G74" s="10"/>
    </row>
    <row r="75" spans="1:11">
      <c r="A75" s="4" t="s">
        <v>237</v>
      </c>
      <c r="B75" s="3">
        <v>64180000000</v>
      </c>
      <c r="C75">
        <f>B75/B76</f>
        <v>601.44316371474088</v>
      </c>
      <c r="D75">
        <v>601.44316370000001</v>
      </c>
      <c r="E75">
        <f>B76/B75</f>
        <v>1.6626674976628233E-3</v>
      </c>
      <c r="F75" s="10">
        <f>(100/B50)*(B76)</f>
        <v>1.8599074750359084E-2</v>
      </c>
      <c r="G75" s="10"/>
    </row>
    <row r="76" spans="1:11">
      <c r="A76" s="4" t="s">
        <v>238</v>
      </c>
      <c r="B76" s="2">
        <v>106710000</v>
      </c>
      <c r="G76" s="10"/>
    </row>
    <row r="77" spans="1:11">
      <c r="A77" s="4"/>
      <c r="G77" s="10"/>
    </row>
    <row r="78" spans="1:11">
      <c r="A78" s="9"/>
      <c r="B78" s="8"/>
      <c r="C78" s="8"/>
      <c r="D78" s="8"/>
      <c r="E78" s="8"/>
      <c r="G78" s="10"/>
    </row>
    <row r="79" spans="1:11">
      <c r="A79" s="4"/>
      <c r="B79" s="4" t="s">
        <v>236</v>
      </c>
      <c r="G79" s="10"/>
    </row>
    <row r="80" spans="1:11">
      <c r="A80" s="4" t="s">
        <v>237</v>
      </c>
      <c r="B80" s="3">
        <v>51718000000</v>
      </c>
      <c r="C80">
        <f>B82/B83</f>
        <v>13.199510953640401</v>
      </c>
      <c r="D80">
        <v>13.199510950000001</v>
      </c>
      <c r="E80">
        <f>B83/B82</f>
        <v>7.5760382601463117E-2</v>
      </c>
      <c r="F80" s="10">
        <f>(100/B50)*(A45)</f>
        <v>0.698541577963538</v>
      </c>
      <c r="G80" s="10"/>
    </row>
    <row r="81" spans="1:7">
      <c r="A81" s="4" t="s">
        <v>237</v>
      </c>
      <c r="B81" s="3">
        <v>1183000000</v>
      </c>
      <c r="G81" s="10"/>
    </row>
    <row r="82" spans="1:7">
      <c r="A82" s="7" t="s">
        <v>244</v>
      </c>
      <c r="B82" s="3">
        <f>B80+B81</f>
        <v>52901000000</v>
      </c>
      <c r="G82" s="10"/>
    </row>
    <row r="83" spans="1:7">
      <c r="A83" s="4" t="s">
        <v>238</v>
      </c>
      <c r="B83" s="2">
        <v>4007800000</v>
      </c>
      <c r="G83" s="10"/>
    </row>
    <row r="84" spans="1:7">
      <c r="A84" s="8"/>
      <c r="B84" s="8"/>
      <c r="C84" s="8"/>
      <c r="D84" s="8"/>
      <c r="E84" s="8"/>
      <c r="F84" s="8"/>
      <c r="G84" s="10"/>
    </row>
    <row r="85" spans="1:7">
      <c r="B85" s="4" t="s">
        <v>246</v>
      </c>
    </row>
    <row r="86" spans="1:7">
      <c r="A86" s="4" t="s">
        <v>237</v>
      </c>
      <c r="B86" s="3" t="s">
        <v>237</v>
      </c>
      <c r="C86" s="10">
        <f>A49+A48</f>
        <v>48103243000</v>
      </c>
      <c r="E86">
        <v>0</v>
      </c>
    </row>
    <row r="87" spans="1:7">
      <c r="A87" s="8"/>
      <c r="B87" s="8"/>
      <c r="C87" s="8"/>
      <c r="D87" s="8"/>
      <c r="E87" s="8"/>
      <c r="F87" s="8"/>
    </row>
    <row r="88" spans="1:7">
      <c r="E88" s="4" t="s">
        <v>251</v>
      </c>
      <c r="F88">
        <f>(A45+A29+A25+A24+A22+A17+A4)/B50</f>
        <v>1.0914444089173242E-2</v>
      </c>
    </row>
  </sheetData>
  <autoFilter ref="A1:I49"/>
  <sortState ref="A2:I49">
    <sortCondition ref="D1"/>
  </sortState>
  <pageMargins left="0.7" right="0.7" top="0.78740157499999996" bottom="0.78740157499999996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proteins</vt:lpstr>
      <vt:lpstr>peptides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2018-06-13T15:44:43Z</dcterms:modified>
</cp:coreProperties>
</file>