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calcChain.xml><?xml version="1.0" encoding="utf-8"?>
<calcChain xmlns="http://schemas.openxmlformats.org/spreadsheetml/2006/main">
  <c r="E9" i="1" l="1"/>
  <c r="D9" i="1"/>
  <c r="G9" i="1" l="1"/>
  <c r="F9" i="1"/>
</calcChain>
</file>

<file path=xl/sharedStrings.xml><?xml version="1.0" encoding="utf-8"?>
<sst xmlns="http://schemas.openxmlformats.org/spreadsheetml/2006/main" count="67" uniqueCount="33">
  <si>
    <t>Rubisco</t>
  </si>
  <si>
    <t>RuBP</t>
  </si>
  <si>
    <t>CO2</t>
  </si>
  <si>
    <t>3PGA</t>
  </si>
  <si>
    <t>stroma</t>
  </si>
  <si>
    <t>pyrenoid</t>
  </si>
  <si>
    <t>free</t>
  </si>
  <si>
    <t>bound to Rubisco</t>
  </si>
  <si>
    <t>HC</t>
  </si>
  <si>
    <t>LC*</t>
  </si>
  <si>
    <t>average</t>
  </si>
  <si>
    <t>standard deviation</t>
  </si>
  <si>
    <t>bound to PGK</t>
  </si>
  <si>
    <t>bound to enzymes</t>
  </si>
  <si>
    <t>bound</t>
  </si>
  <si>
    <t>PGK</t>
  </si>
  <si>
    <t>Rubisco carboxylase 2 s</t>
  </si>
  <si>
    <t>Phosphoglycerate kinase 2 s</t>
  </si>
  <si>
    <t>Rubisco carboxylase 2 y</t>
  </si>
  <si>
    <t>Phosphoglycerate kinase 2 y</t>
  </si>
  <si>
    <t>Diffusion RuBP</t>
  </si>
  <si>
    <t>Diffusion 3PGA</t>
  </si>
  <si>
    <t>Concentration [µM]</t>
  </si>
  <si>
    <t>Diffusion CO2 stroma to pyrenoidy</t>
  </si>
  <si>
    <t>Microcompartment</t>
  </si>
  <si>
    <t>Metabolite/Enzyme</t>
  </si>
  <si>
    <t>Reaction name</t>
  </si>
  <si>
    <t>Reaction description</t>
  </si>
  <si>
    <t>Diffusion RuBP from stroma to pyrenoid</t>
  </si>
  <si>
    <t>Diffusion 3PGA from stroma to pyrenoid</t>
  </si>
  <si>
    <t>stroma -&gt; pyrenoid</t>
  </si>
  <si>
    <t>Net flux [µM/s]</t>
  </si>
  <si>
    <r>
      <t xml:space="preserve">Supplementary Table 7. Model predicted average metabolite concentration for Rubisco, PGK, RuBP, 3PGA and CO2 in stroma and pyrenoid, respectively. In addition the average reaction flux values for reactions involving RuBP and 3PGA, as well as, CO2 diffusion are presented. </t>
    </r>
    <r>
      <rPr>
        <sz val="10"/>
        <rFont val="Calibri"/>
        <family val="2"/>
        <scheme val="minor"/>
      </rPr>
      <t>For further information see also Suplementary files 5 and 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</si>
</sst>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1"/>
      <color theme="1"/>
      <name val="Calibri"/>
      <family val="2"/>
      <scheme val="minor"/>
    </font>
    <font>
      <b/>
      <sz val="11"/>
      <color theme="1"/>
      <name val="Calibri"/>
      <family val="2"/>
      <scheme val="minor"/>
    </font>
    <font>
      <sz val="11"/>
      <color rgb="FF000000"/>
      <name val="Arial"/>
      <family val="2"/>
      <charset val="1"/>
    </font>
    <font>
      <b/>
      <sz val="10"/>
      <name val="Calibri"/>
      <family val="2"/>
      <scheme val="minor"/>
    </font>
    <font>
      <sz val="10"/>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2" fillId="0" borderId="0"/>
  </cellStyleXfs>
  <cellXfs count="12">
    <xf numFmtId="0" fontId="0" fillId="0" borderId="0" xfId="0"/>
    <xf numFmtId="0" fontId="1" fillId="0" borderId="0" xfId="0" applyFont="1"/>
    <xf numFmtId="0" fontId="0" fillId="0" borderId="1" xfId="0" applyFont="1" applyBorder="1" applyAlignment="1">
      <alignment horizontal="center"/>
    </xf>
    <xf numFmtId="0" fontId="0" fillId="0" borderId="0" xfId="0" applyFont="1"/>
    <xf numFmtId="0" fontId="0" fillId="0" borderId="0" xfId="0" applyFont="1" applyAlignment="1">
      <alignment horizontal="center" vertical="center" textRotation="90"/>
    </xf>
    <xf numFmtId="0" fontId="0" fillId="0" borderId="0" xfId="0" applyFont="1" applyAlignment="1">
      <alignment horizontal="center" vertical="center"/>
    </xf>
    <xf numFmtId="0" fontId="3" fillId="0" borderId="0" xfId="0" applyFont="1" applyAlignment="1">
      <alignment horizontal="left" vertical="center" wrapText="1"/>
    </xf>
    <xf numFmtId="0" fontId="3" fillId="0" borderId="0" xfId="0" applyFont="1"/>
    <xf numFmtId="0" fontId="1" fillId="0" borderId="0" xfId="0" applyFont="1" applyAlignment="1"/>
    <xf numFmtId="0" fontId="4" fillId="0" borderId="0" xfId="0" applyFont="1" applyAlignment="1">
      <alignment wrapText="1"/>
    </xf>
    <xf numFmtId="0" fontId="0" fillId="0" borderId="0" xfId="0" applyFont="1" applyAlignment="1">
      <alignment wrapText="1"/>
    </xf>
    <xf numFmtId="164" fontId="0" fillId="0" borderId="0" xfId="0" applyNumberFormat="1" applyFont="1"/>
  </cellXfs>
  <cellStyles count="2">
    <cellStyle name="Normal" xfId="0" builtinId="0"/>
    <cellStyle name="TableStyleLight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zoomScale="70" zoomScaleNormal="70" workbookViewId="0">
      <selection activeCell="A2" sqref="A2"/>
    </sheetView>
  </sheetViews>
  <sheetFormatPr defaultRowHeight="15" x14ac:dyDescent="0.25"/>
  <cols>
    <col min="1" max="1" width="23.140625" style="3" customWidth="1"/>
    <col min="2" max="2" width="22.42578125" style="3" customWidth="1"/>
    <col min="3" max="3" width="20.5703125" style="3" customWidth="1"/>
    <col min="4" max="4" width="18.5703125" style="3" customWidth="1"/>
    <col min="5" max="5" width="21.85546875" style="3" customWidth="1"/>
    <col min="6" max="6" width="18.42578125" style="3" customWidth="1"/>
    <col min="7" max="7" width="21.7109375" style="3" customWidth="1"/>
    <col min="8" max="16384" width="9.140625" style="3"/>
  </cols>
  <sheetData>
    <row r="1" spans="1:13" ht="47.25" customHeight="1" x14ac:dyDescent="0.25">
      <c r="A1" s="6" t="s">
        <v>32</v>
      </c>
      <c r="B1" s="6"/>
      <c r="C1" s="6"/>
      <c r="D1" s="6"/>
      <c r="E1" s="6"/>
      <c r="F1" s="6"/>
      <c r="G1" s="6"/>
      <c r="H1" s="6"/>
      <c r="I1" s="6"/>
      <c r="J1" s="6"/>
      <c r="K1" s="6"/>
      <c r="L1" s="6"/>
      <c r="M1" s="6"/>
    </row>
    <row r="3" spans="1:13" x14ac:dyDescent="0.25">
      <c r="A3" s="1" t="s">
        <v>22</v>
      </c>
    </row>
    <row r="4" spans="1:13" x14ac:dyDescent="0.25">
      <c r="D4" s="2" t="s">
        <v>8</v>
      </c>
      <c r="E4" s="2"/>
      <c r="F4" s="2" t="s">
        <v>9</v>
      </c>
      <c r="G4" s="2"/>
    </row>
    <row r="5" spans="1:13" x14ac:dyDescent="0.25">
      <c r="A5" s="1" t="s">
        <v>24</v>
      </c>
      <c r="B5" s="1" t="s">
        <v>25</v>
      </c>
      <c r="D5" s="7" t="s">
        <v>10</v>
      </c>
      <c r="E5" s="7" t="s">
        <v>11</v>
      </c>
      <c r="F5" s="7" t="s">
        <v>10</v>
      </c>
      <c r="G5" s="7" t="s">
        <v>11</v>
      </c>
    </row>
    <row r="6" spans="1:13" x14ac:dyDescent="0.25">
      <c r="A6" s="4" t="s">
        <v>4</v>
      </c>
      <c r="B6" s="5" t="s">
        <v>0</v>
      </c>
      <c r="C6" s="3" t="s">
        <v>6</v>
      </c>
      <c r="D6" s="11">
        <v>47.783752641589665</v>
      </c>
      <c r="E6" s="11">
        <v>64.59168550933677</v>
      </c>
      <c r="F6" s="11">
        <v>12.78575906020197</v>
      </c>
      <c r="G6" s="11">
        <v>8.8297630214343883</v>
      </c>
    </row>
    <row r="7" spans="1:13" x14ac:dyDescent="0.25">
      <c r="A7" s="4"/>
      <c r="B7" s="5"/>
      <c r="C7" s="3" t="s">
        <v>14</v>
      </c>
      <c r="D7" s="11">
        <v>53.678664248153758</v>
      </c>
      <c r="E7" s="11">
        <v>6.0957146526354877E-4</v>
      </c>
      <c r="F7" s="11">
        <v>26.186245825891707</v>
      </c>
      <c r="G7" s="11">
        <v>5.0430908581667591E-3</v>
      </c>
    </row>
    <row r="8" spans="1:13" x14ac:dyDescent="0.25">
      <c r="A8" s="4"/>
      <c r="B8" s="5" t="s">
        <v>15</v>
      </c>
      <c r="C8" s="3" t="s">
        <v>6</v>
      </c>
      <c r="D8" s="11">
        <v>1.6872577100776318E-2</v>
      </c>
      <c r="E8" s="11">
        <v>2.176105354253309E-2</v>
      </c>
      <c r="F8" s="11">
        <v>1.1285631616116593E-2</v>
      </c>
      <c r="G8" s="11">
        <v>1.6808021786070129E-2</v>
      </c>
    </row>
    <row r="9" spans="1:13" x14ac:dyDescent="0.25">
      <c r="A9" s="4"/>
      <c r="B9" s="5"/>
      <c r="C9" s="3" t="s">
        <v>14</v>
      </c>
      <c r="D9" s="11">
        <f>9.70819151978039+0.0158311945762963</f>
        <v>9.7240227143566873</v>
      </c>
      <c r="E9" s="11">
        <f>1.03401743135238+0.00597691645528996</f>
        <v>1.0399943478076699</v>
      </c>
      <c r="F9" s="11">
        <f>9.67202602188022+0.0144152219243909</f>
        <v>9.6864412438046106</v>
      </c>
      <c r="G9" s="11">
        <f>1.0538238670024+0.00476565202263342</f>
        <v>1.0585895190250334</v>
      </c>
    </row>
    <row r="10" spans="1:13" x14ac:dyDescent="0.25">
      <c r="A10" s="4"/>
      <c r="B10" s="5" t="s">
        <v>1</v>
      </c>
      <c r="C10" s="3" t="s">
        <v>6</v>
      </c>
      <c r="D10" s="11">
        <v>5.4446648492917048E-2</v>
      </c>
      <c r="E10" s="11">
        <v>2.6454584279985614E-2</v>
      </c>
      <c r="F10" s="11">
        <v>6.173721832760258E-2</v>
      </c>
      <c r="G10" s="11">
        <v>2.1009082980815913E-2</v>
      </c>
    </row>
    <row r="11" spans="1:13" x14ac:dyDescent="0.25">
      <c r="A11" s="4"/>
      <c r="B11" s="5"/>
      <c r="C11" s="3" t="s">
        <v>7</v>
      </c>
      <c r="D11" s="11">
        <v>53.678664248153758</v>
      </c>
      <c r="E11" s="11">
        <v>6.0957146526354877E-4</v>
      </c>
      <c r="F11" s="11">
        <v>26.186245825891707</v>
      </c>
      <c r="G11" s="11">
        <v>5.0430908581667591E-3</v>
      </c>
    </row>
    <row r="12" spans="1:13" x14ac:dyDescent="0.25">
      <c r="A12" s="4"/>
      <c r="B12" s="5" t="s">
        <v>2</v>
      </c>
      <c r="C12" s="3" t="s">
        <v>6</v>
      </c>
      <c r="D12" s="11">
        <v>5.366868794482689E-2</v>
      </c>
      <c r="E12" s="11">
        <v>2.6165547409685585E-2</v>
      </c>
      <c r="F12" s="11">
        <v>6.2742463513270189E-2</v>
      </c>
      <c r="G12" s="11">
        <v>2.2020773075322474E-2</v>
      </c>
    </row>
    <row r="13" spans="1:13" x14ac:dyDescent="0.25">
      <c r="A13" s="4"/>
      <c r="B13" s="5"/>
      <c r="C13" s="3" t="s">
        <v>13</v>
      </c>
      <c r="D13" s="11">
        <v>53.678664248153758</v>
      </c>
      <c r="E13" s="11">
        <v>6.0957146526354877E-4</v>
      </c>
      <c r="F13" s="11">
        <v>26.186245825891707</v>
      </c>
      <c r="G13" s="11">
        <v>5.0430908581667591E-3</v>
      </c>
    </row>
    <row r="14" spans="1:13" x14ac:dyDescent="0.25">
      <c r="A14" s="4"/>
      <c r="B14" s="5" t="s">
        <v>3</v>
      </c>
      <c r="C14" s="3" t="s">
        <v>6</v>
      </c>
      <c r="D14" s="11">
        <v>844.00272526775518</v>
      </c>
      <c r="E14" s="11">
        <v>5.2322112951955649E-12</v>
      </c>
      <c r="F14" s="11">
        <v>545.03796583045835</v>
      </c>
      <c r="G14" s="11">
        <v>8.3032918380277434E-12</v>
      </c>
    </row>
    <row r="15" spans="1:13" x14ac:dyDescent="0.25">
      <c r="A15" s="4"/>
      <c r="B15" s="5"/>
      <c r="C15" s="3" t="s">
        <v>12</v>
      </c>
      <c r="D15" s="11">
        <v>9.7081915197803923</v>
      </c>
      <c r="E15" s="11">
        <v>1.03401743135238</v>
      </c>
      <c r="F15" s="11">
        <v>9.6720260218802174</v>
      </c>
      <c r="G15" s="11">
        <v>1.0538238670023954</v>
      </c>
    </row>
    <row r="16" spans="1:13" x14ac:dyDescent="0.25">
      <c r="A16" s="4" t="s">
        <v>5</v>
      </c>
      <c r="B16" s="5" t="s">
        <v>0</v>
      </c>
      <c r="C16" s="3" t="s">
        <v>6</v>
      </c>
      <c r="D16" s="11">
        <v>23.040664947371305</v>
      </c>
      <c r="E16" s="11">
        <v>31.593733734260695</v>
      </c>
      <c r="F16" s="11">
        <v>92.132287240816865</v>
      </c>
      <c r="G16" s="11">
        <v>107.48673759437462</v>
      </c>
    </row>
    <row r="17" spans="1:7" x14ac:dyDescent="0.25">
      <c r="A17" s="4"/>
      <c r="B17" s="5"/>
      <c r="C17" s="3" t="s">
        <v>14</v>
      </c>
      <c r="D17" s="11">
        <v>1217.0409490156885</v>
      </c>
      <c r="E17" s="11">
        <v>4.9650125358927759E-2</v>
      </c>
      <c r="F17" s="11">
        <v>1896.8699024832865</v>
      </c>
      <c r="G17" s="11">
        <v>0.22543213486773539</v>
      </c>
    </row>
    <row r="18" spans="1:7" x14ac:dyDescent="0.25">
      <c r="A18" s="4"/>
      <c r="B18" s="5" t="s">
        <v>15</v>
      </c>
      <c r="C18" s="3" t="s">
        <v>6</v>
      </c>
      <c r="D18" s="11">
        <v>0</v>
      </c>
      <c r="E18" s="11">
        <v>0</v>
      </c>
      <c r="F18" s="11">
        <v>0</v>
      </c>
      <c r="G18" s="11">
        <v>0</v>
      </c>
    </row>
    <row r="19" spans="1:7" x14ac:dyDescent="0.25">
      <c r="A19" s="4"/>
      <c r="B19" s="5"/>
      <c r="C19" s="3" t="s">
        <v>14</v>
      </c>
      <c r="D19" s="11">
        <v>0</v>
      </c>
      <c r="E19" s="11">
        <v>0</v>
      </c>
      <c r="F19" s="11">
        <v>0</v>
      </c>
      <c r="G19" s="11">
        <v>0</v>
      </c>
    </row>
    <row r="20" spans="1:7" x14ac:dyDescent="0.25">
      <c r="A20" s="4"/>
      <c r="B20" s="5" t="s">
        <v>1</v>
      </c>
      <c r="C20" s="3" t="s">
        <v>6</v>
      </c>
      <c r="D20" s="11">
        <v>4.6289098562322731E-2</v>
      </c>
      <c r="E20" s="11">
        <v>2.5687705645425857E-2</v>
      </c>
      <c r="F20" s="11">
        <v>3.7747102421985319E-2</v>
      </c>
      <c r="G20" s="11">
        <v>2.0076762224158412E-2</v>
      </c>
    </row>
    <row r="21" spans="1:7" x14ac:dyDescent="0.25">
      <c r="A21" s="4"/>
      <c r="B21" s="5"/>
      <c r="C21" s="3" t="s">
        <v>7</v>
      </c>
      <c r="D21" s="11">
        <v>1217.0409490156885</v>
      </c>
      <c r="E21" s="11">
        <v>4.9650125358927759E-2</v>
      </c>
      <c r="F21" s="11">
        <v>1896.8699024832865</v>
      </c>
      <c r="G21" s="11">
        <v>0.22543213486773539</v>
      </c>
    </row>
    <row r="22" spans="1:7" x14ac:dyDescent="0.25">
      <c r="A22" s="4"/>
      <c r="B22" s="5" t="s">
        <v>2</v>
      </c>
      <c r="C22" s="3" t="s">
        <v>6</v>
      </c>
      <c r="D22" s="11">
        <v>4.5519241123712875E-2</v>
      </c>
      <c r="E22" s="11">
        <v>2.5392485064948102E-2</v>
      </c>
      <c r="F22" s="11">
        <v>3.875346102950894E-2</v>
      </c>
      <c r="G22" s="11">
        <v>2.1101198902703473E-2</v>
      </c>
    </row>
    <row r="23" spans="1:7" x14ac:dyDescent="0.25">
      <c r="A23" s="4"/>
      <c r="B23" s="5"/>
      <c r="C23" s="3" t="s">
        <v>13</v>
      </c>
      <c r="D23" s="11">
        <v>1217.0409490156885</v>
      </c>
      <c r="E23" s="11">
        <v>4.9650125358927759E-2</v>
      </c>
      <c r="F23" s="11">
        <v>1896.8699024832865</v>
      </c>
      <c r="G23" s="11">
        <v>0.22543213486773539</v>
      </c>
    </row>
    <row r="24" spans="1:7" x14ac:dyDescent="0.25">
      <c r="A24" s="4"/>
      <c r="B24" s="5" t="s">
        <v>3</v>
      </c>
      <c r="C24" s="3" t="s">
        <v>6</v>
      </c>
      <c r="D24" s="11">
        <v>844.00272526775518</v>
      </c>
      <c r="E24" s="11">
        <v>5.2322112951955649E-12</v>
      </c>
      <c r="F24" s="11">
        <v>545.03796583045835</v>
      </c>
      <c r="G24" s="11">
        <v>8.3032918380277434E-12</v>
      </c>
    </row>
    <row r="25" spans="1:7" x14ac:dyDescent="0.25">
      <c r="A25" s="4"/>
      <c r="B25" s="5"/>
      <c r="C25" s="3" t="s">
        <v>12</v>
      </c>
      <c r="D25" s="11">
        <v>0</v>
      </c>
      <c r="E25" s="11">
        <v>0</v>
      </c>
      <c r="F25" s="11">
        <v>0</v>
      </c>
      <c r="G25" s="11">
        <v>0</v>
      </c>
    </row>
    <row r="26" spans="1:7" x14ac:dyDescent="0.25">
      <c r="D26" s="11"/>
      <c r="E26" s="11"/>
      <c r="F26" s="11"/>
      <c r="G26" s="11"/>
    </row>
    <row r="27" spans="1:7" x14ac:dyDescent="0.25">
      <c r="D27" s="11"/>
      <c r="E27" s="11"/>
      <c r="F27" s="11"/>
      <c r="G27" s="11"/>
    </row>
    <row r="28" spans="1:7" x14ac:dyDescent="0.25">
      <c r="D28" s="11"/>
      <c r="E28" s="11"/>
      <c r="F28" s="11"/>
      <c r="G28" s="11"/>
    </row>
    <row r="29" spans="1:7" x14ac:dyDescent="0.25">
      <c r="A29" s="1" t="s">
        <v>31</v>
      </c>
      <c r="D29" s="11"/>
      <c r="E29" s="11"/>
      <c r="F29" s="11"/>
      <c r="G29" s="11"/>
    </row>
    <row r="30" spans="1:7" x14ac:dyDescent="0.25">
      <c r="A30" s="1"/>
      <c r="D30" s="11"/>
      <c r="E30" s="11"/>
      <c r="F30" s="11"/>
      <c r="G30" s="11"/>
    </row>
    <row r="31" spans="1:7" x14ac:dyDescent="0.25">
      <c r="A31" s="1" t="s">
        <v>24</v>
      </c>
      <c r="B31" s="8" t="s">
        <v>27</v>
      </c>
      <c r="C31" s="1" t="s">
        <v>26</v>
      </c>
      <c r="D31" s="11"/>
      <c r="E31" s="11"/>
      <c r="F31" s="11"/>
      <c r="G31" s="11"/>
    </row>
    <row r="32" spans="1:7" ht="26.25" x14ac:dyDescent="0.25">
      <c r="A32" s="3" t="s">
        <v>30</v>
      </c>
      <c r="B32" s="9" t="s">
        <v>23</v>
      </c>
      <c r="C32" s="9" t="s">
        <v>23</v>
      </c>
      <c r="D32" s="11">
        <v>86.663747360706083</v>
      </c>
      <c r="E32" s="11">
        <v>3.5355144968583826E-3</v>
      </c>
      <c r="F32" s="11">
        <v>246.1197742098266</v>
      </c>
      <c r="G32" s="11">
        <v>2.9249926971310097E-2</v>
      </c>
    </row>
    <row r="33" spans="1:7" ht="30" x14ac:dyDescent="0.25">
      <c r="A33" s="3" t="s">
        <v>4</v>
      </c>
      <c r="B33" s="10" t="s">
        <v>0</v>
      </c>
      <c r="C33" s="10" t="s">
        <v>16</v>
      </c>
      <c r="D33" s="11">
        <v>311.33625263929201</v>
      </c>
      <c r="E33" s="11">
        <v>3.5355144984465805E-3</v>
      </c>
      <c r="F33" s="11">
        <v>151.88022579017132</v>
      </c>
      <c r="G33" s="11">
        <v>2.924992697733432E-2</v>
      </c>
    </row>
    <row r="34" spans="1:7" ht="26.25" x14ac:dyDescent="0.25">
      <c r="A34" s="3" t="s">
        <v>4</v>
      </c>
      <c r="B34" s="10" t="s">
        <v>15</v>
      </c>
      <c r="C34" s="9" t="s">
        <v>17</v>
      </c>
      <c r="D34" s="11">
        <v>747.44672614659157</v>
      </c>
      <c r="E34" s="11">
        <v>86.497642984467973</v>
      </c>
      <c r="F34" s="11">
        <v>747.70003234742057</v>
      </c>
      <c r="G34" s="11">
        <v>90.832369679621891</v>
      </c>
    </row>
    <row r="35" spans="1:7" ht="30" x14ac:dyDescent="0.25">
      <c r="A35" s="3" t="s">
        <v>5</v>
      </c>
      <c r="B35" s="10" t="s">
        <v>0</v>
      </c>
      <c r="C35" s="10" t="s">
        <v>18</v>
      </c>
      <c r="D35" s="11">
        <v>86.663747360707575</v>
      </c>
      <c r="E35" s="11">
        <v>3.5355144985245494E-3</v>
      </c>
      <c r="F35" s="11">
        <v>246.11977420982817</v>
      </c>
      <c r="G35" s="11">
        <v>2.9249926977326136E-2</v>
      </c>
    </row>
    <row r="36" spans="1:7" ht="26.25" x14ac:dyDescent="0.25">
      <c r="A36" s="3" t="s">
        <v>5</v>
      </c>
      <c r="B36" s="10" t="s">
        <v>15</v>
      </c>
      <c r="C36" s="9" t="s">
        <v>19</v>
      </c>
      <c r="D36" s="11">
        <v>0</v>
      </c>
      <c r="E36" s="11">
        <v>0</v>
      </c>
      <c r="F36" s="11">
        <v>0</v>
      </c>
      <c r="G36" s="11">
        <v>0</v>
      </c>
    </row>
    <row r="37" spans="1:7" ht="30" x14ac:dyDescent="0.25">
      <c r="A37" s="3" t="s">
        <v>30</v>
      </c>
      <c r="B37" s="10" t="s">
        <v>28</v>
      </c>
      <c r="C37" s="9" t="s">
        <v>20</v>
      </c>
      <c r="D37" s="11">
        <v>86.663747360713401</v>
      </c>
      <c r="E37" s="11">
        <v>3.5355145043022371E-3</v>
      </c>
      <c r="F37" s="11">
        <v>246.11977420982899</v>
      </c>
      <c r="G37" s="11">
        <v>2.9249926983807663E-2</v>
      </c>
    </row>
    <row r="38" spans="1:7" ht="30" x14ac:dyDescent="0.25">
      <c r="A38" s="3" t="s">
        <v>30</v>
      </c>
      <c r="B38" s="10" t="s">
        <v>29</v>
      </c>
      <c r="C38" s="9" t="s">
        <v>21</v>
      </c>
      <c r="D38" s="11">
        <v>-173.32749472141995</v>
      </c>
      <c r="E38" s="11">
        <v>7.0710289972861556E-3</v>
      </c>
      <c r="F38" s="11">
        <v>-492.23954841965542</v>
      </c>
      <c r="G38" s="11">
        <v>5.8499853958837382E-2</v>
      </c>
    </row>
    <row r="39" spans="1:7" x14ac:dyDescent="0.25">
      <c r="C39" s="10"/>
    </row>
  </sheetData>
  <mergeCells count="15">
    <mergeCell ref="B20:B21"/>
    <mergeCell ref="B22:B23"/>
    <mergeCell ref="B24:B25"/>
    <mergeCell ref="D4:E4"/>
    <mergeCell ref="F4:G4"/>
    <mergeCell ref="B6:B7"/>
    <mergeCell ref="B8:B9"/>
    <mergeCell ref="B16:B17"/>
    <mergeCell ref="B18:B19"/>
    <mergeCell ref="A1:M1"/>
    <mergeCell ref="B10:B11"/>
    <mergeCell ref="A6:A15"/>
    <mergeCell ref="B12:B13"/>
    <mergeCell ref="B14:B15"/>
    <mergeCell ref="A16:A2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2018-02-15T12:37:29Z</dcterms:modified>
</cp:coreProperties>
</file>