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uptan8/Library/Containers/com.microsoft.Excel/Data/Desktop/eLife_revision_2/Source_files/"/>
    </mc:Choice>
  </mc:AlternateContent>
  <xr:revisionPtr revIDLastSave="0" documentId="13_ncr:1_{B8ED3A2A-EBEA-464A-8971-954FC8632F7B}" xr6:coauthVersionLast="32" xr6:coauthVersionMax="32" xr10:uidLastSave="{00000000-0000-0000-0000-000000000000}"/>
  <bookViews>
    <workbookView xWindow="1160" yWindow="940" windowWidth="27640" windowHeight="15980" xr2:uid="{93D54FFE-3E01-5C43-8ABF-23DEC08599CE}"/>
  </bookViews>
  <sheets>
    <sheet name="Sheet1" sheetId="1" r:id="rId1"/>
  </sheets>
  <calcPr calcId="17901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7" i="1" l="1"/>
  <c r="R50" i="1"/>
  <c r="Q50" i="1"/>
  <c r="R49" i="1"/>
  <c r="Q49" i="1"/>
  <c r="R48" i="1"/>
  <c r="Q48" i="1"/>
  <c r="R47" i="1"/>
  <c r="Q47" i="1"/>
  <c r="R46" i="1"/>
  <c r="Q46" i="1"/>
  <c r="R45" i="1"/>
  <c r="Q45" i="1"/>
  <c r="R43" i="1"/>
  <c r="Q43" i="1"/>
  <c r="Q42" i="1"/>
  <c r="R40" i="1"/>
  <c r="Q40" i="1"/>
  <c r="L50" i="1"/>
  <c r="K50" i="1"/>
  <c r="L49" i="1"/>
  <c r="K49" i="1"/>
  <c r="L48" i="1"/>
  <c r="K48" i="1"/>
  <c r="L47" i="1"/>
  <c r="K47" i="1"/>
  <c r="L46" i="1"/>
  <c r="K46" i="1"/>
  <c r="L45" i="1"/>
  <c r="K45" i="1"/>
  <c r="L43" i="1"/>
  <c r="K43" i="1"/>
  <c r="L40" i="1"/>
  <c r="K40" i="1"/>
  <c r="X12" i="1"/>
  <c r="W12" i="1"/>
  <c r="X11" i="1"/>
  <c r="W11" i="1"/>
  <c r="X10" i="1"/>
  <c r="W10" i="1"/>
  <c r="X9" i="1"/>
  <c r="W9" i="1"/>
  <c r="X8" i="1"/>
  <c r="W8" i="1"/>
  <c r="W7" i="1"/>
  <c r="X6" i="1"/>
  <c r="W6" i="1"/>
  <c r="R14" i="1"/>
  <c r="Q14" i="1"/>
  <c r="R13" i="1"/>
  <c r="Q13" i="1"/>
  <c r="R12" i="1"/>
  <c r="Q12" i="1"/>
  <c r="R11" i="1"/>
  <c r="Q11" i="1"/>
  <c r="R10" i="1"/>
  <c r="Q10" i="1"/>
  <c r="R9" i="1"/>
  <c r="Q9" i="1"/>
  <c r="Q8" i="1"/>
  <c r="R6" i="1"/>
  <c r="Q6" i="1"/>
  <c r="K14" i="1"/>
  <c r="L13" i="1"/>
  <c r="K13" i="1"/>
  <c r="L12" i="1"/>
  <c r="K12" i="1"/>
  <c r="L11" i="1"/>
  <c r="K11" i="1"/>
  <c r="L10" i="1"/>
  <c r="K10" i="1"/>
  <c r="L9" i="1"/>
  <c r="K9" i="1"/>
  <c r="L8" i="1"/>
  <c r="K8" i="1"/>
  <c r="L6" i="1"/>
  <c r="K6" i="1"/>
</calcChain>
</file>

<file path=xl/sharedStrings.xml><?xml version="1.0" encoding="utf-8"?>
<sst xmlns="http://schemas.openxmlformats.org/spreadsheetml/2006/main" count="85" uniqueCount="31">
  <si>
    <t>Time (min)</t>
  </si>
  <si>
    <t>Replicate 1</t>
  </si>
  <si>
    <t>Replicate 2</t>
  </si>
  <si>
    <t>Replicate 3</t>
  </si>
  <si>
    <t>mRNA recruited (%)</t>
  </si>
  <si>
    <t>-Ded1</t>
  </si>
  <si>
    <t>+Ded1</t>
  </si>
  <si>
    <t>-SL</t>
  </si>
  <si>
    <t>CD-8.1</t>
  </si>
  <si>
    <t>CP-8.1</t>
  </si>
  <si>
    <t>Ded1 (nM)</t>
  </si>
  <si>
    <t>Average</t>
  </si>
  <si>
    <t>SD</t>
  </si>
  <si>
    <r>
      <rPr>
        <b/>
        <i/>
        <sz val="12"/>
        <color theme="1"/>
        <rFont val="Calibri"/>
        <family val="2"/>
        <scheme val="minor"/>
      </rPr>
      <t>SFT2</t>
    </r>
    <r>
      <rPr>
        <sz val="12"/>
        <color theme="1"/>
        <rFont val="Calibri"/>
        <family val="2"/>
        <scheme val="minor"/>
      </rPr>
      <t xml:space="preserve"> - Rates (min</t>
    </r>
    <r>
      <rPr>
        <vertAlign val="superscript"/>
        <sz val="12"/>
        <color theme="1"/>
        <rFont val="Calibri"/>
        <family val="2"/>
        <scheme val="minor"/>
      </rPr>
      <t>-1</t>
    </r>
    <r>
      <rPr>
        <sz val="12"/>
        <color theme="1"/>
        <rFont val="Calibri"/>
        <family val="2"/>
        <scheme val="minor"/>
      </rPr>
      <t>)</t>
    </r>
  </si>
  <si>
    <r>
      <rPr>
        <b/>
        <i/>
        <sz val="12"/>
        <color theme="1"/>
        <rFont val="Calibri"/>
        <family val="2"/>
        <scheme val="minor"/>
      </rPr>
      <t>SFT2-M</t>
    </r>
    <r>
      <rPr>
        <sz val="12"/>
        <color theme="1"/>
        <rFont val="Calibri"/>
        <family val="2"/>
        <scheme val="minor"/>
      </rPr>
      <t xml:space="preserve"> - Rates (min</t>
    </r>
    <r>
      <rPr>
        <vertAlign val="superscript"/>
        <sz val="12"/>
        <color theme="1"/>
        <rFont val="Calibri"/>
        <family val="2"/>
        <scheme val="minor"/>
      </rPr>
      <t>-1</t>
    </r>
    <r>
      <rPr>
        <sz val="12"/>
        <color theme="1"/>
        <rFont val="Calibri"/>
        <family val="2"/>
        <scheme val="minor"/>
      </rPr>
      <t>)</t>
    </r>
  </si>
  <si>
    <r>
      <rPr>
        <b/>
        <i/>
        <sz val="12"/>
        <color theme="1"/>
        <rFont val="Calibri"/>
        <family val="2"/>
        <scheme val="minor"/>
      </rPr>
      <t>PMA1</t>
    </r>
    <r>
      <rPr>
        <sz val="12"/>
        <color theme="1"/>
        <rFont val="Calibri"/>
        <family val="2"/>
        <scheme val="minor"/>
      </rPr>
      <t xml:space="preserve"> - Rates (min</t>
    </r>
    <r>
      <rPr>
        <vertAlign val="superscript"/>
        <sz val="12"/>
        <color theme="1"/>
        <rFont val="Calibri"/>
        <family val="2"/>
        <scheme val="minor"/>
      </rPr>
      <t>-1</t>
    </r>
    <r>
      <rPr>
        <sz val="12"/>
        <color theme="1"/>
        <rFont val="Calibri"/>
        <family val="2"/>
        <scheme val="minor"/>
      </rPr>
      <t>)</t>
    </r>
  </si>
  <si>
    <r>
      <rPr>
        <b/>
        <i/>
        <sz val="12"/>
        <color theme="1"/>
        <rFont val="Calibri"/>
        <family val="2"/>
        <scheme val="minor"/>
      </rPr>
      <t>PMA1-M</t>
    </r>
    <r>
      <rPr>
        <sz val="12"/>
        <color theme="1"/>
        <rFont val="Calibri"/>
        <family val="2"/>
        <scheme val="minor"/>
      </rPr>
      <t xml:space="preserve"> - Rates (min</t>
    </r>
    <r>
      <rPr>
        <vertAlign val="superscript"/>
        <sz val="12"/>
        <color theme="1"/>
        <rFont val="Calibri"/>
        <family val="2"/>
        <scheme val="minor"/>
      </rPr>
      <t>-1</t>
    </r>
    <r>
      <rPr>
        <sz val="12"/>
        <color theme="1"/>
        <rFont val="Calibri"/>
        <family val="2"/>
        <scheme val="minor"/>
      </rPr>
      <t>)</t>
    </r>
  </si>
  <si>
    <r>
      <rPr>
        <b/>
        <i/>
        <sz val="12"/>
        <color theme="1"/>
        <rFont val="Calibri"/>
        <family val="2"/>
        <scheme val="minor"/>
      </rPr>
      <t>WT SFT2</t>
    </r>
    <r>
      <rPr>
        <sz val="12"/>
        <color theme="1"/>
        <rFont val="Calibri"/>
        <family val="2"/>
        <scheme val="minor"/>
      </rPr>
      <t xml:space="preserve">  (% mRNA)</t>
    </r>
  </si>
  <si>
    <r>
      <rPr>
        <b/>
        <i/>
        <sz val="12"/>
        <color theme="1"/>
        <rFont val="Calibri"/>
        <family val="2"/>
        <scheme val="minor"/>
      </rPr>
      <t>-SL</t>
    </r>
    <r>
      <rPr>
        <sz val="12"/>
        <color theme="1"/>
        <rFont val="Calibri"/>
        <family val="2"/>
        <scheme val="minor"/>
      </rPr>
      <t xml:space="preserve"> - Rates (min</t>
    </r>
    <r>
      <rPr>
        <vertAlign val="superscript"/>
        <sz val="12"/>
        <color theme="1"/>
        <rFont val="Calibri"/>
        <family val="2"/>
        <scheme val="minor"/>
      </rPr>
      <t>-1</t>
    </r>
    <r>
      <rPr>
        <sz val="12"/>
        <color theme="1"/>
        <rFont val="Calibri"/>
        <family val="2"/>
        <scheme val="minor"/>
      </rPr>
      <t>)</t>
    </r>
  </si>
  <si>
    <r>
      <rPr>
        <b/>
        <i/>
        <sz val="12"/>
        <color theme="1"/>
        <rFont val="Calibri"/>
        <family val="2"/>
        <scheme val="minor"/>
      </rPr>
      <t>CP-8.1</t>
    </r>
    <r>
      <rPr>
        <sz val="12"/>
        <color theme="1"/>
        <rFont val="Calibri"/>
        <family val="2"/>
        <scheme val="minor"/>
      </rPr>
      <t xml:space="preserve"> - Rates (min</t>
    </r>
    <r>
      <rPr>
        <vertAlign val="superscript"/>
        <sz val="12"/>
        <color theme="1"/>
        <rFont val="Calibri"/>
        <family val="2"/>
        <scheme val="minor"/>
      </rPr>
      <t>-1</t>
    </r>
    <r>
      <rPr>
        <sz val="12"/>
        <color theme="1"/>
        <rFont val="Calibri"/>
        <family val="2"/>
        <scheme val="minor"/>
      </rPr>
      <t>)</t>
    </r>
  </si>
  <si>
    <r>
      <rPr>
        <b/>
        <i/>
        <sz val="12"/>
        <color theme="1"/>
        <rFont val="Calibri"/>
        <family val="2"/>
        <scheme val="minor"/>
      </rPr>
      <t xml:space="preserve">CD-8.1 </t>
    </r>
    <r>
      <rPr>
        <sz val="12"/>
        <color theme="1"/>
        <rFont val="Calibri"/>
        <family val="2"/>
        <scheme val="minor"/>
      </rPr>
      <t>- Rates (min</t>
    </r>
    <r>
      <rPr>
        <vertAlign val="superscript"/>
        <sz val="12"/>
        <color theme="1"/>
        <rFont val="Calibri"/>
        <family val="2"/>
        <scheme val="minor"/>
      </rPr>
      <t>-1</t>
    </r>
    <r>
      <rPr>
        <sz val="12"/>
        <color theme="1"/>
        <rFont val="Calibri"/>
        <family val="2"/>
        <scheme val="minor"/>
      </rPr>
      <t>)</t>
    </r>
  </si>
  <si>
    <r>
      <rPr>
        <b/>
        <i/>
        <sz val="12"/>
        <color theme="1"/>
        <rFont val="Calibri"/>
        <family val="2"/>
        <scheme val="minor"/>
      </rPr>
      <t xml:space="preserve"> SFT2-M2</t>
    </r>
    <r>
      <rPr>
        <sz val="12"/>
        <color theme="1"/>
        <rFont val="Calibri"/>
        <family val="2"/>
        <scheme val="minor"/>
      </rPr>
      <t xml:space="preserve">  (% mRNA)</t>
    </r>
  </si>
  <si>
    <r>
      <t>Rates -Ded1 (min</t>
    </r>
    <r>
      <rPr>
        <vertAlign val="superscript"/>
        <sz val="12"/>
        <color theme="1"/>
        <rFont val="Calibri"/>
        <family val="2"/>
        <scheme val="minor"/>
      </rPr>
      <t>-1</t>
    </r>
    <r>
      <rPr>
        <sz val="12"/>
        <color theme="1"/>
        <rFont val="Calibri"/>
        <family val="2"/>
        <scheme val="minor"/>
      </rPr>
      <t>)</t>
    </r>
  </si>
  <si>
    <r>
      <t>+Ded1 (min</t>
    </r>
    <r>
      <rPr>
        <vertAlign val="superscript"/>
        <sz val="12"/>
        <color theme="1"/>
        <rFont val="Calibri"/>
        <family val="2"/>
        <scheme val="minor"/>
      </rPr>
      <t>-1</t>
    </r>
    <r>
      <rPr>
        <sz val="12"/>
        <color theme="1"/>
        <rFont val="Calibri"/>
        <family val="2"/>
        <scheme val="minor"/>
      </rPr>
      <t>)</t>
    </r>
  </si>
  <si>
    <r>
      <t>Ded1</t>
    </r>
    <r>
      <rPr>
        <vertAlign val="superscript"/>
        <sz val="12"/>
        <color theme="1"/>
        <rFont val="Calibri"/>
        <family val="2"/>
        <scheme val="minor"/>
      </rPr>
      <t>E307A</t>
    </r>
    <r>
      <rPr>
        <sz val="12"/>
        <color theme="1"/>
        <rFont val="Calibri"/>
        <family val="2"/>
        <scheme val="minor"/>
      </rPr>
      <t xml:space="preserve"> (min</t>
    </r>
    <r>
      <rPr>
        <vertAlign val="superscript"/>
        <sz val="12"/>
        <color theme="1"/>
        <rFont val="Calibri"/>
        <family val="2"/>
        <scheme val="minor"/>
      </rPr>
      <t>-1</t>
    </r>
    <r>
      <rPr>
        <sz val="12"/>
        <color theme="1"/>
        <rFont val="Calibri"/>
        <family val="2"/>
        <scheme val="minor"/>
      </rPr>
      <t>)</t>
    </r>
  </si>
  <si>
    <t>Figure 2- figure supplemental 1- Source File</t>
  </si>
  <si>
    <t>Figure 2- figure supplemental 1G</t>
  </si>
  <si>
    <t>Figure 2- figure supplemental 1F</t>
  </si>
  <si>
    <t>Figure 2- figure supplemental 1E</t>
  </si>
  <si>
    <t>Figure 2- figure supplemental 1D</t>
  </si>
  <si>
    <t>Figure 2- figure supplemental 1C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</si>
</sst>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vertAlign val="superscript"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0" fillId="0" borderId="3" xfId="0" applyFont="1" applyBorder="1"/>
    <xf numFmtId="0" fontId="0" fillId="0" borderId="0" xfId="0" applyFont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0" fillId="0" borderId="0" xfId="0" applyFont="1"/>
    <xf numFmtId="0" fontId="0" fillId="0" borderId="0" xfId="0" applyFont="1" applyBorder="1"/>
    <xf numFmtId="2" fontId="0" fillId="0" borderId="0" xfId="0" applyNumberFormat="1" applyFont="1"/>
    <xf numFmtId="0" fontId="6" fillId="0" borderId="0" xfId="0" applyFont="1"/>
    <xf numFmtId="2" fontId="0" fillId="0" borderId="0" xfId="0" applyNumberFormat="1" applyFont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quotePrefix="1" applyFont="1" applyBorder="1" applyAlignment="1">
      <alignment horizontal="center"/>
    </xf>
    <xf numFmtId="0" fontId="5" fillId="0" borderId="0" xfId="0" applyFont="1" applyAlignment="1">
      <alignment horizontal="right"/>
    </xf>
    <xf numFmtId="0" fontId="0" fillId="0" borderId="3" xfId="0" quotePrefix="1" applyFont="1" applyBorder="1" applyAlignment="1">
      <alignment horizontal="center"/>
    </xf>
    <xf numFmtId="0" fontId="7" fillId="0" borderId="0" xfId="0" applyFont="1" applyAlignment="1">
      <alignment horizontal="left"/>
    </xf>
    <xf numFmtId="2" fontId="5" fillId="0" borderId="0" xfId="0" applyNumberFormat="1" applyFont="1" applyAlignment="1">
      <alignment horizontal="center"/>
    </xf>
    <xf numFmtId="0" fontId="7" fillId="0" borderId="0" xfId="0" quotePrefix="1" applyFont="1" applyAlignment="1">
      <alignment horizontal="left"/>
    </xf>
    <xf numFmtId="164" fontId="5" fillId="0" borderId="0" xfId="0" applyNumberFormat="1" applyFont="1" applyAlignment="1">
      <alignment horizontal="center"/>
    </xf>
    <xf numFmtId="164" fontId="0" fillId="0" borderId="0" xfId="0" applyNumberFormat="1" applyFont="1" applyAlignment="1">
      <alignment horizontal="center"/>
    </xf>
    <xf numFmtId="0" fontId="0" fillId="0" borderId="1" xfId="0" quotePrefix="1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2" fillId="0" borderId="3" xfId="0" quotePrefix="1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7EF4BD-B4BB-7148-B62D-EDCAB9AF8ED9}">
  <dimension ref="A1:X59"/>
  <sheetViews>
    <sheetView tabSelected="1" workbookViewId="0">
      <selection activeCell="A3" sqref="A3"/>
    </sheetView>
  </sheetViews>
  <sheetFormatPr baseColWidth="10" defaultRowHeight="16" x14ac:dyDescent="0.2"/>
  <cols>
    <col min="1" max="16384" width="10.83203125" style="6"/>
  </cols>
  <sheetData>
    <row r="1" spans="1:24" ht="21" x14ac:dyDescent="0.25">
      <c r="A1" s="1" t="s">
        <v>25</v>
      </c>
    </row>
    <row r="3" spans="1:24" ht="19" x14ac:dyDescent="0.25">
      <c r="A3" s="9" t="s">
        <v>30</v>
      </c>
    </row>
    <row r="4" spans="1:24" ht="20" customHeight="1" thickBot="1" x14ac:dyDescent="0.25">
      <c r="B4" s="21" t="s">
        <v>13</v>
      </c>
      <c r="C4" s="21"/>
      <c r="D4" s="21"/>
      <c r="E4" s="21"/>
      <c r="F4" s="21"/>
      <c r="G4" s="7"/>
      <c r="H4" s="21" t="s">
        <v>14</v>
      </c>
      <c r="I4" s="21"/>
      <c r="J4" s="21"/>
      <c r="K4" s="21"/>
      <c r="L4" s="21"/>
      <c r="N4" s="21" t="s">
        <v>15</v>
      </c>
      <c r="O4" s="21"/>
      <c r="P4" s="21"/>
      <c r="Q4" s="21"/>
      <c r="R4" s="21"/>
      <c r="T4" s="21" t="s">
        <v>16</v>
      </c>
      <c r="U4" s="21"/>
      <c r="V4" s="21"/>
      <c r="W4" s="21"/>
      <c r="X4" s="21"/>
    </row>
    <row r="5" spans="1:24" ht="20" customHeight="1" thickBot="1" x14ac:dyDescent="0.25">
      <c r="A5" s="6" t="s">
        <v>10</v>
      </c>
      <c r="B5" s="2" t="s">
        <v>1</v>
      </c>
      <c r="C5" s="2" t="s">
        <v>2</v>
      </c>
      <c r="D5" s="2" t="s">
        <v>3</v>
      </c>
      <c r="E5" s="4" t="s">
        <v>11</v>
      </c>
      <c r="F5" s="4" t="s">
        <v>12</v>
      </c>
      <c r="G5" s="3"/>
      <c r="H5" s="2" t="s">
        <v>1</v>
      </c>
      <c r="I5" s="2" t="s">
        <v>2</v>
      </c>
      <c r="J5" s="2" t="s">
        <v>3</v>
      </c>
      <c r="K5" s="4" t="s">
        <v>11</v>
      </c>
      <c r="L5" s="4" t="s">
        <v>12</v>
      </c>
      <c r="N5" s="2" t="s">
        <v>1</v>
      </c>
      <c r="O5" s="2" t="s">
        <v>2</v>
      </c>
      <c r="P5" s="2" t="s">
        <v>3</v>
      </c>
      <c r="Q5" s="4" t="s">
        <v>11</v>
      </c>
      <c r="R5" s="4" t="s">
        <v>12</v>
      </c>
      <c r="T5" s="2" t="s">
        <v>1</v>
      </c>
      <c r="U5" s="2" t="s">
        <v>2</v>
      </c>
      <c r="V5" s="2" t="s">
        <v>3</v>
      </c>
      <c r="W5" s="4" t="s">
        <v>11</v>
      </c>
      <c r="X5" s="4" t="s">
        <v>12</v>
      </c>
    </row>
    <row r="6" spans="1:24" x14ac:dyDescent="0.2">
      <c r="A6" s="6">
        <v>0</v>
      </c>
      <c r="B6" s="10">
        <v>0.39028000000000002</v>
      </c>
      <c r="C6" s="10">
        <v>0.48381000000000002</v>
      </c>
      <c r="D6" s="10">
        <v>0.44906000000000001</v>
      </c>
      <c r="E6" s="10">
        <v>0.44105</v>
      </c>
      <c r="F6" s="10">
        <v>4.7276688758837587E-2</v>
      </c>
      <c r="G6" s="5"/>
      <c r="H6" s="10">
        <v>0.84538999999999997</v>
      </c>
      <c r="I6" s="10">
        <v>0.82745000000000002</v>
      </c>
      <c r="J6" s="10">
        <v>0.97004000000000001</v>
      </c>
      <c r="K6" s="10">
        <f>AVERAGE(H6:J6)</f>
        <v>0.88095999999999997</v>
      </c>
      <c r="L6" s="10">
        <f>_xlfn.STDEV.S(H6:J6)</f>
        <v>7.766527988747611E-2</v>
      </c>
      <c r="M6" s="11"/>
      <c r="N6" s="10">
        <v>0.28955999999999998</v>
      </c>
      <c r="O6" s="10">
        <v>0.31445000000000001</v>
      </c>
      <c r="P6" s="10">
        <v>0.39600999999999997</v>
      </c>
      <c r="Q6" s="10">
        <f>AVERAGE(N6:P6)</f>
        <v>0.33333999999999997</v>
      </c>
      <c r="R6" s="10">
        <f>_xlfn.STDEV.S(N6:P6)</f>
        <v>5.5682355374032301E-2</v>
      </c>
      <c r="S6" s="11"/>
      <c r="T6" s="10">
        <v>1.3513999999999999</v>
      </c>
      <c r="U6" s="10">
        <v>1.2178</v>
      </c>
      <c r="V6" s="10">
        <v>1.1143000000000001</v>
      </c>
      <c r="W6" s="10">
        <f>AVERAGE(T6:V6)</f>
        <v>1.2278333333333333</v>
      </c>
      <c r="X6" s="10">
        <f>_xlfn.STDEV.S(T6:V6)</f>
        <v>0.11886800803131731</v>
      </c>
    </row>
    <row r="7" spans="1:24" x14ac:dyDescent="0.2">
      <c r="A7" s="6">
        <v>10</v>
      </c>
      <c r="B7" s="10"/>
      <c r="C7" s="10"/>
      <c r="D7" s="10"/>
      <c r="E7" s="10"/>
      <c r="F7" s="10"/>
      <c r="G7" s="5"/>
      <c r="H7" s="10"/>
      <c r="I7" s="10"/>
      <c r="J7" s="10"/>
      <c r="K7" s="10"/>
      <c r="L7" s="10"/>
      <c r="M7" s="11"/>
      <c r="N7" s="10"/>
      <c r="O7" s="10"/>
      <c r="P7" s="10"/>
      <c r="Q7" s="10"/>
      <c r="R7" s="10"/>
      <c r="S7" s="11"/>
      <c r="T7" s="10"/>
      <c r="U7" s="11">
        <v>1.45</v>
      </c>
      <c r="V7" s="10">
        <v>1.2742</v>
      </c>
      <c r="W7" s="10">
        <f t="shared" ref="W7:W12" si="0">AVERAGE(T7:V7)</f>
        <v>1.3620999999999999</v>
      </c>
      <c r="X7" s="10">
        <f>_xlfn.STDEV.S(T7:V7)</f>
        <v>0.12430937213259502</v>
      </c>
    </row>
    <row r="8" spans="1:24" x14ac:dyDescent="0.2">
      <c r="A8" s="6">
        <v>25</v>
      </c>
      <c r="B8" s="10">
        <v>0.59991000000000005</v>
      </c>
      <c r="C8" s="10">
        <v>0.79903000000000002</v>
      </c>
      <c r="D8" s="10">
        <v>0.80735999999999997</v>
      </c>
      <c r="E8" s="10">
        <v>0.73543333333333338</v>
      </c>
      <c r="F8" s="10">
        <v>0.11744052806988411</v>
      </c>
      <c r="G8" s="12"/>
      <c r="H8" s="10">
        <v>1.2779</v>
      </c>
      <c r="I8" s="10">
        <v>1.1931</v>
      </c>
      <c r="J8" s="10">
        <v>1.0097</v>
      </c>
      <c r="K8" s="10">
        <f t="shared" ref="K8:K14" si="1">AVERAGE(H8:J8)</f>
        <v>1.1602333333333334</v>
      </c>
      <c r="L8" s="10">
        <f t="shared" ref="L8:L13" si="2">_xlfn.STDEV.S(H8:J8)</f>
        <v>0.13708746599647006</v>
      </c>
      <c r="M8" s="11"/>
      <c r="N8" s="10">
        <v>0.41217999999999999</v>
      </c>
      <c r="O8" s="10"/>
      <c r="P8" s="10"/>
      <c r="Q8" s="10">
        <f t="shared" ref="Q8:Q14" si="3">AVERAGE(N8:P8)</f>
        <v>0.41217999999999999</v>
      </c>
      <c r="R8" s="10"/>
      <c r="S8" s="11"/>
      <c r="T8" s="10">
        <v>2.3382999999999998</v>
      </c>
      <c r="U8" s="10">
        <v>1.9298999999999999</v>
      </c>
      <c r="V8" s="10">
        <v>1.6737</v>
      </c>
      <c r="W8" s="10">
        <f t="shared" si="0"/>
        <v>1.9806333333333335</v>
      </c>
      <c r="X8" s="10">
        <f t="shared" ref="X8:X12" si="4">_xlfn.STDEV.S(T8:V8)</f>
        <v>0.33519202456701241</v>
      </c>
    </row>
    <row r="9" spans="1:24" x14ac:dyDescent="0.2">
      <c r="A9" s="6">
        <v>50</v>
      </c>
      <c r="B9" s="10">
        <v>0.68542999999999998</v>
      </c>
      <c r="C9" s="10">
        <v>0.87736000000000003</v>
      </c>
      <c r="D9" s="10">
        <v>0.95889999999999997</v>
      </c>
      <c r="E9" s="10">
        <v>0.84056333333333333</v>
      </c>
      <c r="F9" s="10">
        <v>0.14039927433335692</v>
      </c>
      <c r="G9" s="11"/>
      <c r="H9" s="10">
        <v>1.2808999999999999</v>
      </c>
      <c r="I9" s="10">
        <v>1.5924</v>
      </c>
      <c r="J9" s="10">
        <v>1.4433</v>
      </c>
      <c r="K9" s="10">
        <f t="shared" si="1"/>
        <v>1.4388666666666667</v>
      </c>
      <c r="L9" s="10">
        <f t="shared" si="2"/>
        <v>0.15579731491053803</v>
      </c>
      <c r="M9" s="11"/>
      <c r="N9" s="10">
        <v>0.66473000000000004</v>
      </c>
      <c r="O9" s="10">
        <v>0.50251999999999997</v>
      </c>
      <c r="P9" s="10">
        <v>0.81411</v>
      </c>
      <c r="Q9" s="10">
        <f t="shared" si="3"/>
        <v>0.66045333333333334</v>
      </c>
      <c r="R9" s="10">
        <f t="shared" ref="R9:R14" si="5">_xlfn.STDEV.S(N9:P9)</f>
        <v>0.15583901768598682</v>
      </c>
      <c r="S9" s="11"/>
      <c r="T9" s="10">
        <v>2.5384000000000002</v>
      </c>
      <c r="U9" s="10">
        <v>2.3365</v>
      </c>
      <c r="V9" s="10">
        <v>2.4775999999999998</v>
      </c>
      <c r="W9" s="10">
        <f t="shared" si="0"/>
        <v>2.4508333333333332</v>
      </c>
      <c r="X9" s="10">
        <f t="shared" si="4"/>
        <v>0.10357723366325895</v>
      </c>
    </row>
    <row r="10" spans="1:24" x14ac:dyDescent="0.2">
      <c r="A10" s="6">
        <v>100</v>
      </c>
      <c r="B10" s="10">
        <v>0.82582</v>
      </c>
      <c r="C10" s="10">
        <v>1.1849000000000001</v>
      </c>
      <c r="D10" s="10">
        <v>1.4328000000000001</v>
      </c>
      <c r="E10" s="10">
        <v>1.1478400000000002</v>
      </c>
      <c r="F10" s="10">
        <v>0.30518234352596424</v>
      </c>
      <c r="G10" s="11"/>
      <c r="H10" s="10">
        <v>2.1615000000000002</v>
      </c>
      <c r="I10" s="10">
        <v>1.9556</v>
      </c>
      <c r="J10" s="10">
        <v>1.9259999999999999</v>
      </c>
      <c r="K10" s="10">
        <f t="shared" si="1"/>
        <v>2.0143666666666671</v>
      </c>
      <c r="L10" s="10">
        <f t="shared" si="2"/>
        <v>0.12827783648523766</v>
      </c>
      <c r="M10" s="11"/>
      <c r="N10" s="10">
        <v>1.2312000000000001</v>
      </c>
      <c r="O10" s="10">
        <v>1.1909000000000001</v>
      </c>
      <c r="P10" s="10">
        <v>1.3303</v>
      </c>
      <c r="Q10" s="10">
        <f t="shared" si="3"/>
        <v>1.2508000000000001</v>
      </c>
      <c r="R10" s="10">
        <f>_xlfn.STDEV.S(N10:P10)</f>
        <v>7.1737089430781886E-2</v>
      </c>
      <c r="S10" s="11"/>
      <c r="T10" s="10">
        <v>3.2881</v>
      </c>
      <c r="U10" s="10">
        <v>3.1181999999999999</v>
      </c>
      <c r="V10" s="10">
        <v>2.7759999999999998</v>
      </c>
      <c r="W10" s="10">
        <f t="shared" si="0"/>
        <v>3.0607666666666664</v>
      </c>
      <c r="X10" s="10">
        <f t="shared" si="4"/>
        <v>0.2608362385354715</v>
      </c>
    </row>
    <row r="11" spans="1:24" x14ac:dyDescent="0.2">
      <c r="A11" s="6">
        <v>250</v>
      </c>
      <c r="B11" s="10">
        <v>2.1267</v>
      </c>
      <c r="C11" s="10">
        <v>2.0348000000000002</v>
      </c>
      <c r="D11" s="10">
        <v>2.0777000000000001</v>
      </c>
      <c r="E11" s="10">
        <v>2.0797333333333334</v>
      </c>
      <c r="F11" s="10">
        <v>4.5983729006392332E-2</v>
      </c>
      <c r="G11" s="11"/>
      <c r="H11" s="10">
        <v>2.6802999999999999</v>
      </c>
      <c r="I11" s="10">
        <v>2.5015999999999998</v>
      </c>
      <c r="J11" s="10">
        <v>2.5682999999999998</v>
      </c>
      <c r="K11" s="10">
        <f t="shared" si="1"/>
        <v>2.5833999999999997</v>
      </c>
      <c r="L11" s="10">
        <f t="shared" si="2"/>
        <v>9.0301882593886204E-2</v>
      </c>
      <c r="M11" s="11"/>
      <c r="N11" s="10">
        <v>1.7126999999999999</v>
      </c>
      <c r="O11" s="10">
        <v>1.5859000000000001</v>
      </c>
      <c r="P11" s="10">
        <v>1.7323999999999999</v>
      </c>
      <c r="Q11" s="10">
        <f t="shared" si="3"/>
        <v>1.6769999999999998</v>
      </c>
      <c r="R11" s="10">
        <f t="shared" si="5"/>
        <v>7.9507421037284226E-2</v>
      </c>
      <c r="S11" s="11"/>
      <c r="T11" s="10">
        <v>3.5156000000000001</v>
      </c>
      <c r="U11" s="10">
        <v>3.3569</v>
      </c>
      <c r="V11" s="10">
        <v>2.8067000000000002</v>
      </c>
      <c r="W11" s="10">
        <f t="shared" si="0"/>
        <v>3.2264000000000004</v>
      </c>
      <c r="X11" s="10">
        <f t="shared" si="4"/>
        <v>0.37203157124093639</v>
      </c>
    </row>
    <row r="12" spans="1:24" x14ac:dyDescent="0.2">
      <c r="A12" s="6">
        <v>500</v>
      </c>
      <c r="B12" s="10">
        <v>2.4460999999999999</v>
      </c>
      <c r="C12" s="10">
        <v>2.7917999999999998</v>
      </c>
      <c r="D12" s="10">
        <v>2.4622999999999999</v>
      </c>
      <c r="E12" s="10">
        <v>2.5667333333333331</v>
      </c>
      <c r="F12" s="10">
        <v>0.19508168374640739</v>
      </c>
      <c r="G12" s="11"/>
      <c r="H12" s="10">
        <v>2.7919</v>
      </c>
      <c r="I12" s="10">
        <v>3.0853999999999999</v>
      </c>
      <c r="J12" s="10">
        <v>2.9634</v>
      </c>
      <c r="K12" s="10">
        <f t="shared" si="1"/>
        <v>2.9468999999999999</v>
      </c>
      <c r="L12" s="10">
        <f t="shared" si="2"/>
        <v>0.14744405718780254</v>
      </c>
      <c r="M12" s="11"/>
      <c r="N12" s="10">
        <v>2.3633000000000002</v>
      </c>
      <c r="O12" s="10">
        <v>2.5343</v>
      </c>
      <c r="P12" s="10">
        <v>2.7033999999999998</v>
      </c>
      <c r="Q12" s="10">
        <f t="shared" si="3"/>
        <v>2.533666666666667</v>
      </c>
      <c r="R12" s="10">
        <f t="shared" si="5"/>
        <v>0.17005088454146092</v>
      </c>
      <c r="S12" s="11"/>
      <c r="T12" s="10">
        <v>3.4685999999999999</v>
      </c>
      <c r="U12" s="10">
        <v>3.2673000000000001</v>
      </c>
      <c r="V12" s="10">
        <v>2.8978999999999999</v>
      </c>
      <c r="W12" s="10">
        <f t="shared" si="0"/>
        <v>3.2112666666666669</v>
      </c>
      <c r="X12" s="10">
        <f t="shared" si="4"/>
        <v>0.28944675388287455</v>
      </c>
    </row>
    <row r="13" spans="1:24" x14ac:dyDescent="0.2">
      <c r="A13" s="6">
        <v>750</v>
      </c>
      <c r="B13" s="10">
        <v>2.8912</v>
      </c>
      <c r="C13" s="10">
        <v>2.9521999999999999</v>
      </c>
      <c r="D13" s="10">
        <v>2.8184999999999998</v>
      </c>
      <c r="E13" s="10">
        <v>2.8872999999999998</v>
      </c>
      <c r="F13" s="10">
        <v>6.6935267236338192E-2</v>
      </c>
      <c r="G13" s="11"/>
      <c r="H13" s="10">
        <v>3.3811</v>
      </c>
      <c r="I13" s="10">
        <v>2.9306000000000001</v>
      </c>
      <c r="J13" s="10">
        <v>2.879</v>
      </c>
      <c r="K13" s="10">
        <f t="shared" si="1"/>
        <v>3.0635666666666665</v>
      </c>
      <c r="L13" s="10">
        <f t="shared" si="2"/>
        <v>0.27619957156616537</v>
      </c>
      <c r="M13" s="11"/>
      <c r="N13" s="10">
        <v>2.5219</v>
      </c>
      <c r="O13" s="10">
        <v>2.4548000000000001</v>
      </c>
      <c r="P13" s="10"/>
      <c r="Q13" s="10">
        <f t="shared" si="3"/>
        <v>2.4883500000000001</v>
      </c>
      <c r="R13" s="10">
        <f t="shared" si="5"/>
        <v>4.7446865017617294E-2</v>
      </c>
      <c r="S13" s="11"/>
      <c r="T13" s="11"/>
      <c r="U13" s="11"/>
      <c r="V13" s="11"/>
      <c r="W13" s="11"/>
      <c r="X13" s="11"/>
    </row>
    <row r="14" spans="1:24" x14ac:dyDescent="0.2">
      <c r="A14" s="6">
        <v>1000</v>
      </c>
      <c r="B14" s="10"/>
      <c r="C14" s="10">
        <v>2.7280000000000002</v>
      </c>
      <c r="D14" s="10"/>
      <c r="E14" s="10">
        <v>2.7280000000000002</v>
      </c>
      <c r="F14" s="10"/>
      <c r="G14" s="11"/>
      <c r="H14" s="10">
        <v>2.9205999999999999</v>
      </c>
      <c r="I14" s="10"/>
      <c r="J14" s="10"/>
      <c r="K14" s="10">
        <f t="shared" si="1"/>
        <v>2.9205999999999999</v>
      </c>
      <c r="L14" s="10"/>
      <c r="M14" s="11"/>
      <c r="N14" s="10">
        <v>2.6968000000000001</v>
      </c>
      <c r="O14" s="10">
        <v>2.6448999999999998</v>
      </c>
      <c r="P14" s="10">
        <v>2.7900999999999998</v>
      </c>
      <c r="Q14" s="10">
        <f t="shared" si="3"/>
        <v>2.7105999999999995</v>
      </c>
      <c r="R14" s="10">
        <f t="shared" si="5"/>
        <v>7.3577102416444717E-2</v>
      </c>
      <c r="S14" s="11"/>
      <c r="T14" s="11"/>
      <c r="U14" s="11"/>
      <c r="V14" s="11"/>
      <c r="W14" s="11"/>
      <c r="X14" s="11"/>
    </row>
    <row r="15" spans="1:24" x14ac:dyDescent="0.2">
      <c r="A15" s="6">
        <v>1150</v>
      </c>
      <c r="B15" s="10">
        <v>2.5322</v>
      </c>
      <c r="C15" s="10"/>
      <c r="D15" s="10"/>
      <c r="E15" s="10">
        <v>2.5322</v>
      </c>
      <c r="F15" s="10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</row>
    <row r="17" spans="1:8" ht="19" x14ac:dyDescent="0.25">
      <c r="A17" s="9" t="s">
        <v>29</v>
      </c>
    </row>
    <row r="18" spans="1:8" ht="17" thickBot="1" x14ac:dyDescent="0.25">
      <c r="B18" s="21" t="s">
        <v>17</v>
      </c>
      <c r="C18" s="21"/>
      <c r="D18" s="21"/>
      <c r="F18" s="21" t="s">
        <v>21</v>
      </c>
      <c r="G18" s="21"/>
      <c r="H18" s="21"/>
    </row>
    <row r="19" spans="1:8" ht="17" thickBot="1" x14ac:dyDescent="0.25">
      <c r="A19" s="6" t="s">
        <v>10</v>
      </c>
      <c r="B19" s="2" t="s">
        <v>1</v>
      </c>
      <c r="C19" s="2" t="s">
        <v>2</v>
      </c>
      <c r="D19" s="2" t="s">
        <v>3</v>
      </c>
      <c r="F19" s="2" t="s">
        <v>1</v>
      </c>
      <c r="G19" s="2" t="s">
        <v>2</v>
      </c>
      <c r="H19" s="2" t="s">
        <v>3</v>
      </c>
    </row>
    <row r="20" spans="1:8" x14ac:dyDescent="0.2">
      <c r="A20" s="13">
        <v>0</v>
      </c>
      <c r="B20" s="18">
        <v>78.790000000000006</v>
      </c>
      <c r="C20" s="18">
        <v>72.25</v>
      </c>
      <c r="D20" s="18">
        <v>85.66</v>
      </c>
      <c r="E20" s="19"/>
      <c r="F20" s="18">
        <v>0</v>
      </c>
      <c r="G20" s="18">
        <v>0</v>
      </c>
      <c r="H20" s="18">
        <v>0</v>
      </c>
    </row>
    <row r="21" spans="1:8" x14ac:dyDescent="0.2">
      <c r="A21" s="13">
        <v>100</v>
      </c>
      <c r="B21" s="18">
        <v>92.89</v>
      </c>
      <c r="C21" s="18">
        <v>90.53</v>
      </c>
      <c r="D21" s="18">
        <v>92.89</v>
      </c>
      <c r="E21" s="19"/>
      <c r="F21" s="18">
        <v>2.77</v>
      </c>
      <c r="G21" s="18">
        <v>2.48</v>
      </c>
      <c r="H21" s="18">
        <v>2.2599999999999998</v>
      </c>
    </row>
    <row r="22" spans="1:8" x14ac:dyDescent="0.2">
      <c r="A22" s="13">
        <v>250</v>
      </c>
      <c r="B22" s="18">
        <v>91.43</v>
      </c>
      <c r="C22" s="18">
        <v>87.92</v>
      </c>
      <c r="D22" s="18">
        <v>92.61</v>
      </c>
      <c r="E22" s="19"/>
      <c r="F22" s="18">
        <v>6.84</v>
      </c>
      <c r="G22" s="18">
        <v>7.45</v>
      </c>
      <c r="H22" s="18">
        <v>7.29</v>
      </c>
    </row>
    <row r="23" spans="1:8" x14ac:dyDescent="0.2">
      <c r="A23" s="13">
        <v>500</v>
      </c>
      <c r="B23" s="18">
        <v>94.79</v>
      </c>
      <c r="C23" s="18">
        <v>93.59</v>
      </c>
      <c r="D23" s="18">
        <v>92.4</v>
      </c>
      <c r="E23" s="19"/>
      <c r="F23" s="18">
        <v>14.2</v>
      </c>
      <c r="G23" s="18">
        <v>11.73</v>
      </c>
      <c r="H23" s="18">
        <v>11.24</v>
      </c>
    </row>
    <row r="24" spans="1:8" x14ac:dyDescent="0.2">
      <c r="A24" s="13">
        <v>1000</v>
      </c>
      <c r="B24" s="18">
        <v>93.97</v>
      </c>
      <c r="C24" s="18">
        <v>92.48</v>
      </c>
      <c r="D24" s="18">
        <v>93.95</v>
      </c>
      <c r="E24" s="19"/>
      <c r="F24" s="18">
        <v>25.68</v>
      </c>
      <c r="G24" s="18">
        <v>19.27</v>
      </c>
      <c r="H24" s="18">
        <v>22.52</v>
      </c>
    </row>
    <row r="26" spans="1:8" ht="19" x14ac:dyDescent="0.25">
      <c r="A26" s="9" t="s">
        <v>28</v>
      </c>
    </row>
    <row r="27" spans="1:8" ht="17" thickBot="1" x14ac:dyDescent="0.25">
      <c r="B27" s="21" t="s">
        <v>4</v>
      </c>
      <c r="C27" s="21"/>
      <c r="D27" s="21"/>
      <c r="E27" s="21"/>
      <c r="F27" s="21"/>
      <c r="G27" s="21"/>
    </row>
    <row r="28" spans="1:8" ht="17" thickBot="1" x14ac:dyDescent="0.25">
      <c r="B28" s="22" t="s">
        <v>7</v>
      </c>
      <c r="C28" s="23"/>
      <c r="D28" s="24" t="s">
        <v>8</v>
      </c>
      <c r="E28" s="24"/>
      <c r="F28" s="25" t="s">
        <v>9</v>
      </c>
      <c r="G28" s="25"/>
    </row>
    <row r="29" spans="1:8" ht="17" thickBot="1" x14ac:dyDescent="0.25">
      <c r="A29" s="6" t="s">
        <v>0</v>
      </c>
      <c r="B29" s="14" t="s">
        <v>5</v>
      </c>
      <c r="C29" s="14" t="s">
        <v>6</v>
      </c>
      <c r="D29" s="14" t="s">
        <v>5</v>
      </c>
      <c r="E29" s="14" t="s">
        <v>6</v>
      </c>
      <c r="F29" s="14" t="s">
        <v>5</v>
      </c>
      <c r="G29" s="14" t="s">
        <v>6</v>
      </c>
    </row>
    <row r="30" spans="1:8" x14ac:dyDescent="0.2">
      <c r="A30" s="6">
        <v>0.25</v>
      </c>
      <c r="B30" s="19">
        <v>87.17</v>
      </c>
      <c r="C30" s="19">
        <v>95.52</v>
      </c>
      <c r="D30" s="19">
        <v>74</v>
      </c>
      <c r="E30" s="19">
        <v>79.531000000000006</v>
      </c>
      <c r="F30" s="19">
        <v>82.44</v>
      </c>
      <c r="G30" s="19">
        <v>89</v>
      </c>
    </row>
    <row r="31" spans="1:8" x14ac:dyDescent="0.2">
      <c r="A31" s="6">
        <v>2</v>
      </c>
      <c r="B31" s="19">
        <v>86.33</v>
      </c>
      <c r="C31" s="19">
        <v>94.6</v>
      </c>
      <c r="D31" s="19">
        <v>74.36</v>
      </c>
      <c r="E31" s="19">
        <v>78.099999999999994</v>
      </c>
      <c r="F31" s="19">
        <v>88.45</v>
      </c>
      <c r="G31" s="19">
        <v>87.41</v>
      </c>
    </row>
    <row r="32" spans="1:8" x14ac:dyDescent="0.2">
      <c r="A32" s="6">
        <v>8</v>
      </c>
      <c r="B32" s="19">
        <v>86.81</v>
      </c>
      <c r="C32" s="19">
        <v>95.77</v>
      </c>
      <c r="D32" s="19">
        <v>75.05</v>
      </c>
      <c r="E32" s="19">
        <v>77.02</v>
      </c>
      <c r="F32" s="19">
        <v>84.49</v>
      </c>
      <c r="G32" s="19">
        <v>86.55</v>
      </c>
    </row>
    <row r="33" spans="1:18" x14ac:dyDescent="0.2">
      <c r="A33" s="6">
        <v>20</v>
      </c>
      <c r="B33" s="19">
        <v>87.59</v>
      </c>
      <c r="C33" s="19">
        <v>95.44</v>
      </c>
      <c r="D33" s="19">
        <v>67.650000000000006</v>
      </c>
      <c r="E33" s="19">
        <v>76.14</v>
      </c>
      <c r="F33" s="19">
        <v>78.290000000000006</v>
      </c>
      <c r="G33" s="19">
        <v>84.54</v>
      </c>
    </row>
    <row r="34" spans="1:18" x14ac:dyDescent="0.2">
      <c r="A34" s="6">
        <v>40</v>
      </c>
      <c r="B34" s="19">
        <v>89.21</v>
      </c>
      <c r="C34" s="19">
        <v>92.73</v>
      </c>
      <c r="D34" s="19">
        <v>58.73</v>
      </c>
      <c r="E34" s="19">
        <v>66.36</v>
      </c>
      <c r="F34" s="19">
        <v>79.37</v>
      </c>
      <c r="G34" s="19">
        <v>79.58</v>
      </c>
    </row>
    <row r="37" spans="1:18" ht="19" x14ac:dyDescent="0.25">
      <c r="A37" s="9" t="s">
        <v>27</v>
      </c>
    </row>
    <row r="38" spans="1:18" ht="20" thickBot="1" x14ac:dyDescent="0.25">
      <c r="B38" s="20" t="s">
        <v>18</v>
      </c>
      <c r="C38" s="21"/>
      <c r="D38" s="21"/>
      <c r="E38" s="21"/>
      <c r="F38" s="21"/>
      <c r="H38" s="20" t="s">
        <v>19</v>
      </c>
      <c r="I38" s="21"/>
      <c r="J38" s="21"/>
      <c r="K38" s="21"/>
      <c r="L38" s="21"/>
      <c r="N38" s="20" t="s">
        <v>20</v>
      </c>
      <c r="O38" s="21"/>
      <c r="P38" s="21"/>
      <c r="Q38" s="21"/>
      <c r="R38" s="21"/>
    </row>
    <row r="39" spans="1:18" ht="17" thickBot="1" x14ac:dyDescent="0.25">
      <c r="A39" s="6" t="s">
        <v>10</v>
      </c>
      <c r="B39" s="2" t="s">
        <v>1</v>
      </c>
      <c r="C39" s="2" t="s">
        <v>2</v>
      </c>
      <c r="D39" s="2" t="s">
        <v>3</v>
      </c>
      <c r="E39" s="4" t="s">
        <v>11</v>
      </c>
      <c r="F39" s="4" t="s">
        <v>12</v>
      </c>
      <c r="H39" s="2" t="s">
        <v>1</v>
      </c>
      <c r="I39" s="2" t="s">
        <v>2</v>
      </c>
      <c r="J39" s="2" t="s">
        <v>3</v>
      </c>
      <c r="K39" s="4" t="s">
        <v>11</v>
      </c>
      <c r="L39" s="4" t="s">
        <v>12</v>
      </c>
      <c r="N39" s="2" t="s">
        <v>1</v>
      </c>
      <c r="O39" s="2" t="s">
        <v>2</v>
      </c>
      <c r="P39" s="2" t="s">
        <v>3</v>
      </c>
      <c r="Q39" s="4" t="s">
        <v>11</v>
      </c>
      <c r="R39" s="4" t="s">
        <v>12</v>
      </c>
    </row>
    <row r="40" spans="1:18" x14ac:dyDescent="0.2">
      <c r="A40" s="6">
        <v>0</v>
      </c>
      <c r="B40" s="10">
        <v>1.9330000000000001</v>
      </c>
      <c r="C40" s="10">
        <v>1.7071000000000001</v>
      </c>
      <c r="D40" s="10">
        <v>2.0758000000000001</v>
      </c>
      <c r="E40" s="10">
        <v>1.9053000000000002</v>
      </c>
      <c r="F40" s="10">
        <v>0.1859042495479864</v>
      </c>
      <c r="G40" s="8"/>
      <c r="H40" s="10">
        <v>0.18582000000000001</v>
      </c>
      <c r="I40" s="10">
        <v>0.28270000000000001</v>
      </c>
      <c r="J40" s="10">
        <v>0.27117000000000002</v>
      </c>
      <c r="K40" s="10">
        <f>AVERAGE(H40:J40)</f>
        <v>0.24656333333333336</v>
      </c>
      <c r="L40" s="10">
        <f>_xlfn.STDEV.S(H40:J40)</f>
        <v>5.2920219513276114E-2</v>
      </c>
      <c r="M40" s="8"/>
      <c r="N40" s="10">
        <v>9.3176999999999996E-2</v>
      </c>
      <c r="O40" s="10">
        <v>0.12173</v>
      </c>
      <c r="P40" s="10">
        <v>0.12689</v>
      </c>
      <c r="Q40" s="10">
        <f>AVERAGE(N40:P40)</f>
        <v>0.11393233333333334</v>
      </c>
      <c r="R40" s="10">
        <f>_xlfn.STDEV.S(N40:P40)</f>
        <v>1.8158862748898476E-2</v>
      </c>
    </row>
    <row r="41" spans="1:18" x14ac:dyDescent="0.2">
      <c r="A41" s="6">
        <v>10</v>
      </c>
      <c r="B41" s="10"/>
      <c r="C41" s="10">
        <v>2.1257999999999999</v>
      </c>
      <c r="D41" s="10">
        <v>3.0562999999999998</v>
      </c>
      <c r="E41" s="10">
        <v>2.5910500000000001</v>
      </c>
      <c r="F41" s="10">
        <v>0.6579628598940791</v>
      </c>
      <c r="G41" s="8"/>
      <c r="H41" s="10"/>
      <c r="I41" s="10"/>
      <c r="J41" s="10"/>
      <c r="K41" s="10"/>
      <c r="L41" s="10"/>
      <c r="M41" s="8"/>
      <c r="N41" s="10"/>
      <c r="O41" s="10"/>
      <c r="P41" s="10"/>
      <c r="Q41" s="10"/>
      <c r="R41" s="10"/>
    </row>
    <row r="42" spans="1:18" x14ac:dyDescent="0.2">
      <c r="A42" s="6">
        <v>25</v>
      </c>
      <c r="B42" s="10">
        <v>3.4011</v>
      </c>
      <c r="C42" s="10">
        <v>3.8138999999999998</v>
      </c>
      <c r="D42" s="10">
        <v>3.9969000000000001</v>
      </c>
      <c r="E42" s="10">
        <v>3.7372999999999998</v>
      </c>
      <c r="F42" s="10">
        <v>0.30519678897393404</v>
      </c>
      <c r="G42" s="8"/>
      <c r="H42" s="10"/>
      <c r="I42" s="10"/>
      <c r="J42" s="10"/>
      <c r="K42" s="10"/>
      <c r="L42" s="10"/>
      <c r="M42" s="8"/>
      <c r="N42" s="10">
        <v>0.29693000000000003</v>
      </c>
      <c r="O42" s="10"/>
      <c r="P42" s="10"/>
      <c r="Q42" s="10">
        <f t="shared" ref="Q42:Q50" si="6">AVERAGE(N42:P42)</f>
        <v>0.29693000000000003</v>
      </c>
      <c r="R42" s="10"/>
    </row>
    <row r="43" spans="1:18" x14ac:dyDescent="0.2">
      <c r="A43" s="6">
        <v>50</v>
      </c>
      <c r="B43" s="10">
        <v>5.1577000000000002</v>
      </c>
      <c r="C43" s="10">
        <v>4.6159999999999997</v>
      </c>
      <c r="D43" s="10">
        <v>5.0191999999999997</v>
      </c>
      <c r="E43" s="10">
        <v>4.9309666666666665</v>
      </c>
      <c r="F43" s="10">
        <v>0.28142239309147637</v>
      </c>
      <c r="G43" s="8"/>
      <c r="H43" s="10">
        <v>0.32374000000000003</v>
      </c>
      <c r="I43" s="10">
        <v>0.49508999999999997</v>
      </c>
      <c r="J43" s="10">
        <v>0.47316000000000003</v>
      </c>
      <c r="K43" s="10">
        <f t="shared" ref="K43:K50" si="7">AVERAGE(H43:J43)</f>
        <v>0.43066333333333334</v>
      </c>
      <c r="L43" s="10">
        <f t="shared" ref="L43:L50" si="8">_xlfn.STDEV.S(H43:J43)</f>
        <v>9.3245271372511651E-2</v>
      </c>
      <c r="M43" s="8"/>
      <c r="N43" s="10">
        <v>0.35743999999999998</v>
      </c>
      <c r="O43" s="10">
        <v>0.36456</v>
      </c>
      <c r="P43" s="10">
        <v>0.36915999999999999</v>
      </c>
      <c r="Q43" s="10">
        <f t="shared" si="6"/>
        <v>0.36371999999999999</v>
      </c>
      <c r="R43" s="10">
        <f>_xlfn.STDEV.S(N43:P43)</f>
        <v>5.9049809483181287E-3</v>
      </c>
    </row>
    <row r="44" spans="1:18" x14ac:dyDescent="0.2">
      <c r="A44" s="6">
        <v>75</v>
      </c>
      <c r="B44" s="10"/>
      <c r="C44" s="10">
        <v>5.5388999999999999</v>
      </c>
      <c r="D44" s="10"/>
      <c r="E44" s="10">
        <v>5.5388999999999999</v>
      </c>
      <c r="F44" s="10"/>
      <c r="G44" s="8"/>
      <c r="H44" s="10"/>
      <c r="I44" s="10"/>
      <c r="J44" s="10"/>
      <c r="K44" s="10"/>
      <c r="L44" s="10"/>
      <c r="M44" s="8"/>
      <c r="N44" s="10"/>
      <c r="O44" s="10"/>
      <c r="P44" s="10"/>
      <c r="Q44" s="10"/>
      <c r="R44" s="10"/>
    </row>
    <row r="45" spans="1:18" x14ac:dyDescent="0.2">
      <c r="A45" s="6">
        <v>100</v>
      </c>
      <c r="B45" s="10">
        <v>5.4050000000000002</v>
      </c>
      <c r="C45" s="10">
        <v>5.7144000000000004</v>
      </c>
      <c r="D45" s="10">
        <v>6.4268999999999998</v>
      </c>
      <c r="E45" s="10">
        <v>5.8487666666666671</v>
      </c>
      <c r="F45" s="10">
        <v>0.52403311282144471</v>
      </c>
      <c r="G45" s="8"/>
      <c r="H45" s="10">
        <v>0.51549999999999996</v>
      </c>
      <c r="I45" s="10">
        <v>0.62648999999999999</v>
      </c>
      <c r="J45" s="10">
        <v>0.62065999999999999</v>
      </c>
      <c r="K45" s="10">
        <f t="shared" si="7"/>
        <v>0.58754999999999991</v>
      </c>
      <c r="L45" s="10">
        <f t="shared" si="8"/>
        <v>6.2465183102269083E-2</v>
      </c>
      <c r="M45" s="8"/>
      <c r="N45" s="10">
        <v>0.46536</v>
      </c>
      <c r="O45" s="10">
        <v>0.50170999999999999</v>
      </c>
      <c r="P45" s="10">
        <v>0.50990000000000002</v>
      </c>
      <c r="Q45" s="10">
        <f t="shared" si="6"/>
        <v>0.49232333333333339</v>
      </c>
      <c r="R45" s="10">
        <f t="shared" ref="R45:R50" si="9">_xlfn.STDEV.S(N45:P45)</f>
        <v>2.3707278066731612E-2</v>
      </c>
    </row>
    <row r="46" spans="1:18" x14ac:dyDescent="0.2">
      <c r="A46" s="6">
        <v>250</v>
      </c>
      <c r="B46" s="10">
        <v>5.5561999999999996</v>
      </c>
      <c r="C46" s="10">
        <v>4.9737</v>
      </c>
      <c r="D46" s="10">
        <v>6.2253999999999996</v>
      </c>
      <c r="E46" s="10">
        <v>5.5850999999999997</v>
      </c>
      <c r="F46" s="10">
        <v>0.62635024546973694</v>
      </c>
      <c r="G46" s="8"/>
      <c r="H46" s="10">
        <v>0.58194999999999997</v>
      </c>
      <c r="I46" s="10">
        <v>0.93455999999999995</v>
      </c>
      <c r="J46" s="10">
        <v>0.70021999999999995</v>
      </c>
      <c r="K46" s="10">
        <f t="shared" si="7"/>
        <v>0.73890999999999984</v>
      </c>
      <c r="L46" s="10">
        <f t="shared" si="8"/>
        <v>0.17946069235350709</v>
      </c>
      <c r="M46" s="8"/>
      <c r="N46" s="10">
        <v>0.79576999999999998</v>
      </c>
      <c r="O46" s="10">
        <v>0.78474999999999995</v>
      </c>
      <c r="P46" s="10">
        <v>0.69279000000000002</v>
      </c>
      <c r="Q46" s="10">
        <f t="shared" si="6"/>
        <v>0.75776999999999994</v>
      </c>
      <c r="R46" s="10">
        <f t="shared" si="9"/>
        <v>5.654343816925176E-2</v>
      </c>
    </row>
    <row r="47" spans="1:18" x14ac:dyDescent="0.2">
      <c r="A47" s="6">
        <v>500</v>
      </c>
      <c r="B47" s="10">
        <v>6.9172000000000002</v>
      </c>
      <c r="C47" s="10">
        <v>5.6943000000000001</v>
      </c>
      <c r="D47" s="10">
        <v>6.3395000000000001</v>
      </c>
      <c r="E47" s="10">
        <v>6.3170000000000002</v>
      </c>
      <c r="F47" s="10">
        <v>0.61176040244527119</v>
      </c>
      <c r="G47" s="8"/>
      <c r="H47" s="10">
        <v>0.64917999999999998</v>
      </c>
      <c r="I47" s="10">
        <v>1.1023000000000001</v>
      </c>
      <c r="J47" s="10">
        <v>0.98277000000000003</v>
      </c>
      <c r="K47" s="10">
        <f t="shared" si="7"/>
        <v>0.91141666666666665</v>
      </c>
      <c r="L47" s="10">
        <f t="shared" si="8"/>
        <v>0.23483591555239886</v>
      </c>
      <c r="M47" s="8"/>
      <c r="N47" s="10">
        <v>1.2194</v>
      </c>
      <c r="O47" s="10">
        <v>0.96753</v>
      </c>
      <c r="P47" s="10">
        <v>1.0334000000000001</v>
      </c>
      <c r="Q47" s="10">
        <f t="shared" si="6"/>
        <v>1.0734433333333335</v>
      </c>
      <c r="R47" s="10">
        <f t="shared" si="9"/>
        <v>0.13062245455255131</v>
      </c>
    </row>
    <row r="48" spans="1:18" x14ac:dyDescent="0.2">
      <c r="A48" s="6">
        <v>750</v>
      </c>
      <c r="B48" s="10">
        <v>6.4999000000000002</v>
      </c>
      <c r="C48" s="10"/>
      <c r="D48" s="10"/>
      <c r="E48" s="10">
        <v>6.4999000000000002</v>
      </c>
      <c r="F48" s="10"/>
      <c r="G48" s="8"/>
      <c r="H48" s="10">
        <v>0.86639999999999995</v>
      </c>
      <c r="I48" s="10"/>
      <c r="J48" s="10">
        <v>1.0592999999999999</v>
      </c>
      <c r="K48" s="10">
        <f t="shared" si="7"/>
        <v>0.96284999999999998</v>
      </c>
      <c r="L48" s="10">
        <f t="shared" si="8"/>
        <v>0.13640089809088499</v>
      </c>
      <c r="M48" s="8"/>
      <c r="N48" s="10">
        <v>1.3797999999999999</v>
      </c>
      <c r="O48" s="10">
        <v>1.3727</v>
      </c>
      <c r="P48" s="10"/>
      <c r="Q48" s="10">
        <f t="shared" si="6"/>
        <v>1.37625</v>
      </c>
      <c r="R48" s="10">
        <f t="shared" si="9"/>
        <v>5.0204581464244058E-3</v>
      </c>
    </row>
    <row r="49" spans="1:18" x14ac:dyDescent="0.2">
      <c r="A49" s="6">
        <v>1000</v>
      </c>
      <c r="B49" s="10">
        <v>5.5548999999999999</v>
      </c>
      <c r="C49" s="10"/>
      <c r="D49" s="10"/>
      <c r="E49" s="10">
        <v>5.5548999999999999</v>
      </c>
      <c r="F49" s="10"/>
      <c r="G49" s="8"/>
      <c r="H49" s="10">
        <v>1.0219</v>
      </c>
      <c r="I49" s="10">
        <v>1.4013</v>
      </c>
      <c r="J49" s="10">
        <v>1.077</v>
      </c>
      <c r="K49" s="10">
        <f t="shared" si="7"/>
        <v>1.1667333333333334</v>
      </c>
      <c r="L49" s="10">
        <f t="shared" si="8"/>
        <v>0.20500034959319693</v>
      </c>
      <c r="M49" s="8"/>
      <c r="N49" s="10">
        <v>1.4205000000000001</v>
      </c>
      <c r="O49" s="10">
        <v>1.3445</v>
      </c>
      <c r="P49" s="10">
        <v>1.2729999999999999</v>
      </c>
      <c r="Q49" s="10">
        <f t="shared" si="6"/>
        <v>1.3460000000000001</v>
      </c>
      <c r="R49" s="10">
        <f t="shared" si="9"/>
        <v>7.3761439790720015E-2</v>
      </c>
    </row>
    <row r="50" spans="1:18" x14ac:dyDescent="0.2">
      <c r="A50" s="6">
        <v>1300</v>
      </c>
      <c r="B50" s="8"/>
      <c r="C50" s="8"/>
      <c r="D50" s="8"/>
      <c r="E50" s="8"/>
      <c r="F50" s="8"/>
      <c r="G50" s="8"/>
      <c r="H50" s="10">
        <v>0.83484999999999998</v>
      </c>
      <c r="I50" s="10">
        <v>1.1618999999999999</v>
      </c>
      <c r="J50" s="10"/>
      <c r="K50" s="10">
        <f t="shared" si="7"/>
        <v>0.99837500000000001</v>
      </c>
      <c r="L50" s="10">
        <f t="shared" si="8"/>
        <v>0.23125927278705993</v>
      </c>
      <c r="M50" s="8"/>
      <c r="N50" s="10"/>
      <c r="O50" s="10">
        <v>1.4732000000000001</v>
      </c>
      <c r="P50" s="10">
        <v>1.37</v>
      </c>
      <c r="Q50" s="10">
        <f t="shared" si="6"/>
        <v>1.4216000000000002</v>
      </c>
      <c r="R50" s="10">
        <f t="shared" si="9"/>
        <v>7.2973419818451679E-2</v>
      </c>
    </row>
    <row r="51" spans="1:18" x14ac:dyDescent="0.2"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</row>
    <row r="54" spans="1:18" ht="19" x14ac:dyDescent="0.25">
      <c r="A54" s="9" t="s">
        <v>26</v>
      </c>
    </row>
    <row r="55" spans="1:18" ht="20" thickBot="1" x14ac:dyDescent="0.25">
      <c r="B55" s="20" t="s">
        <v>22</v>
      </c>
      <c r="C55" s="20"/>
      <c r="D55" s="20"/>
      <c r="F55" s="20" t="s">
        <v>23</v>
      </c>
      <c r="G55" s="20"/>
      <c r="H55" s="20"/>
      <c r="J55" s="21" t="s">
        <v>24</v>
      </c>
      <c r="K55" s="21"/>
      <c r="L55" s="21"/>
    </row>
    <row r="56" spans="1:18" ht="17" thickBot="1" x14ac:dyDescent="0.25">
      <c r="B56" s="2" t="s">
        <v>1</v>
      </c>
      <c r="C56" s="2" t="s">
        <v>2</v>
      </c>
      <c r="D56" s="2" t="s">
        <v>3</v>
      </c>
      <c r="F56" s="2" t="s">
        <v>1</v>
      </c>
      <c r="G56" s="2" t="s">
        <v>2</v>
      </c>
      <c r="H56" s="2" t="s">
        <v>3</v>
      </c>
      <c r="J56" s="2" t="s">
        <v>1</v>
      </c>
      <c r="K56" s="2" t="s">
        <v>2</v>
      </c>
      <c r="L56" s="2" t="s">
        <v>3</v>
      </c>
    </row>
    <row r="57" spans="1:18" x14ac:dyDescent="0.2">
      <c r="A57" s="17" t="s">
        <v>7</v>
      </c>
      <c r="B57" s="16">
        <v>1.9330000000000001</v>
      </c>
      <c r="C57" s="16">
        <v>1.7071000000000001</v>
      </c>
      <c r="D57" s="16">
        <v>2.0758000000000001</v>
      </c>
      <c r="E57" s="10"/>
      <c r="F57" s="16">
        <v>6.4476000000000004</v>
      </c>
      <c r="G57" s="16">
        <v>6.0789</v>
      </c>
      <c r="H57" s="16">
        <v>6.8669000000000002</v>
      </c>
      <c r="I57" s="10"/>
      <c r="J57" s="16">
        <v>2.8942999999999999</v>
      </c>
      <c r="K57" s="16">
        <v>2.4222000000000001</v>
      </c>
      <c r="L57" s="16">
        <v>3.3885000000000001</v>
      </c>
    </row>
    <row r="58" spans="1:18" x14ac:dyDescent="0.2">
      <c r="A58" s="15" t="s">
        <v>9</v>
      </c>
      <c r="B58" s="16">
        <v>0.18582000000000001</v>
      </c>
      <c r="C58" s="16">
        <v>0.28270000000000001</v>
      </c>
      <c r="D58" s="16">
        <v>0.27117000000000002</v>
      </c>
      <c r="E58" s="10"/>
      <c r="F58" s="16">
        <v>1.07389</v>
      </c>
      <c r="G58" s="16">
        <v>1.4577199999999999</v>
      </c>
      <c r="H58" s="16">
        <v>1.2995300000000001</v>
      </c>
      <c r="I58" s="10"/>
      <c r="J58" s="16">
        <v>0.30213000000000001</v>
      </c>
      <c r="K58" s="16">
        <v>0.20438000000000001</v>
      </c>
      <c r="L58" s="16">
        <v>0.22477</v>
      </c>
    </row>
    <row r="59" spans="1:18" x14ac:dyDescent="0.2">
      <c r="A59" s="15" t="s">
        <v>8</v>
      </c>
      <c r="B59" s="16">
        <v>9.3176999999999996E-2</v>
      </c>
      <c r="C59" s="16">
        <v>0.12173</v>
      </c>
      <c r="D59" s="16">
        <v>0.12689</v>
      </c>
      <c r="E59" s="10"/>
      <c r="F59" s="16">
        <v>2.0194899999999998</v>
      </c>
      <c r="G59" s="16">
        <v>1.94878</v>
      </c>
      <c r="H59" s="16">
        <v>1.7530699999999999</v>
      </c>
      <c r="I59" s="10"/>
      <c r="J59" s="16">
        <v>6.5460000000000004E-2</v>
      </c>
      <c r="K59" s="16">
        <v>9.6970000000000001E-2</v>
      </c>
      <c r="L59" s="16">
        <v>7.4950000000000003E-2</v>
      </c>
    </row>
  </sheetData>
  <mergeCells count="16">
    <mergeCell ref="B55:D55"/>
    <mergeCell ref="F55:H55"/>
    <mergeCell ref="J55:L55"/>
    <mergeCell ref="N4:R4"/>
    <mergeCell ref="T4:X4"/>
    <mergeCell ref="B38:F38"/>
    <mergeCell ref="H38:L38"/>
    <mergeCell ref="N38:R38"/>
    <mergeCell ref="B27:G27"/>
    <mergeCell ref="B28:C28"/>
    <mergeCell ref="D28:E28"/>
    <mergeCell ref="F28:G28"/>
    <mergeCell ref="B4:F4"/>
    <mergeCell ref="H4:L4"/>
    <mergeCell ref="B18:D18"/>
    <mergeCell ref="F18:H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Gupta, Neha (NIH/NICHD) [F]</dc:creator>
  <cp:lastModifiedBy>Gupta, Neha (NIH/NICHD) [F]</cp:lastModifiedBy>
  <dcterms:created xsi:type="dcterms:W3CDTF">2018-06-18T14:31:28Z</dcterms:created>
  <dcterms:modified xsi:type="dcterms:W3CDTF">2018-09-18T17:08:31Z</dcterms:modified>
</cp:coreProperties>
</file>