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ptan8/Library/Containers/com.microsoft.Excel/Data/Desktop/eLife_revision_2/Source_files/"/>
    </mc:Choice>
  </mc:AlternateContent>
  <xr:revisionPtr revIDLastSave="0" documentId="13_ncr:1_{53E4FB0C-266D-0E45-A21A-33DBD13EC252}" xr6:coauthVersionLast="32" xr6:coauthVersionMax="32" xr10:uidLastSave="{00000000-0000-0000-0000-000000000000}"/>
  <bookViews>
    <workbookView xWindow="0" yWindow="460" windowWidth="28800" windowHeight="16460" xr2:uid="{93D54FFE-3E01-5C43-8ABF-23DEC08599CE}"/>
  </bookViews>
  <sheets>
    <sheet name="Sheet1" sheetId="1" r:id="rId1"/>
  </sheets>
  <calcPr calcId="179017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17" i="1" l="1"/>
  <c r="S117" i="1"/>
  <c r="I119" i="1"/>
  <c r="P64" i="1"/>
  <c r="O64" i="1"/>
  <c r="P51" i="1"/>
  <c r="P23" i="1"/>
  <c r="O23" i="1"/>
  <c r="W48" i="1"/>
  <c r="V48" i="1"/>
  <c r="V21" i="1"/>
  <c r="U21" i="1"/>
  <c r="P90" i="1"/>
  <c r="O90" i="1"/>
  <c r="X102" i="1"/>
  <c r="W102" i="1"/>
  <c r="T135" i="1"/>
  <c r="S135" i="1"/>
  <c r="T134" i="1"/>
  <c r="S134" i="1"/>
  <c r="T133" i="1"/>
  <c r="S133" i="1"/>
  <c r="T132" i="1"/>
  <c r="S132" i="1"/>
  <c r="T131" i="1"/>
  <c r="S131" i="1"/>
  <c r="T130" i="1"/>
  <c r="S130" i="1"/>
  <c r="I124" i="1"/>
  <c r="J123" i="1"/>
  <c r="I123" i="1"/>
  <c r="J122" i="1"/>
  <c r="I122" i="1"/>
  <c r="J121" i="1"/>
  <c r="I121" i="1"/>
  <c r="J120" i="1"/>
  <c r="I120" i="1"/>
  <c r="J119" i="1"/>
  <c r="Q83" i="1"/>
  <c r="P83" i="1"/>
  <c r="Q82" i="1"/>
  <c r="P82" i="1"/>
  <c r="W81" i="1"/>
  <c r="V81" i="1"/>
  <c r="Q81" i="1"/>
  <c r="P81" i="1"/>
  <c r="W80" i="1"/>
  <c r="V80" i="1"/>
  <c r="Q80" i="1"/>
  <c r="P80" i="1"/>
  <c r="W79" i="1"/>
  <c r="V79" i="1"/>
  <c r="Q79" i="1"/>
  <c r="P79" i="1"/>
  <c r="W78" i="1"/>
  <c r="V78" i="1"/>
  <c r="Q78" i="1"/>
  <c r="P78" i="1"/>
  <c r="W77" i="1"/>
  <c r="V77" i="1"/>
  <c r="W76" i="1"/>
  <c r="V76" i="1"/>
  <c r="Q56" i="1"/>
  <c r="P56" i="1"/>
  <c r="Q55" i="1"/>
  <c r="P55" i="1"/>
  <c r="W54" i="1"/>
  <c r="V54" i="1"/>
  <c r="Q54" i="1"/>
  <c r="P54" i="1"/>
  <c r="W53" i="1"/>
  <c r="V53" i="1"/>
  <c r="Q53" i="1"/>
  <c r="P53" i="1"/>
  <c r="W52" i="1"/>
  <c r="V52" i="1"/>
  <c r="Q52" i="1"/>
  <c r="P52" i="1"/>
  <c r="W51" i="1"/>
  <c r="V51" i="1"/>
  <c r="Q51" i="1"/>
  <c r="W50" i="1"/>
  <c r="V50" i="1"/>
  <c r="W49" i="1"/>
  <c r="V49" i="1"/>
  <c r="P29" i="1"/>
  <c r="O29" i="1"/>
  <c r="P28" i="1"/>
  <c r="O28" i="1"/>
  <c r="V27" i="1"/>
  <c r="U27" i="1"/>
  <c r="P27" i="1"/>
  <c r="O27" i="1"/>
  <c r="V26" i="1"/>
  <c r="U26" i="1"/>
  <c r="P26" i="1"/>
  <c r="O26" i="1"/>
  <c r="V25" i="1"/>
  <c r="U25" i="1"/>
  <c r="P25" i="1"/>
  <c r="O25" i="1"/>
  <c r="V24" i="1"/>
  <c r="U24" i="1"/>
  <c r="P24" i="1"/>
  <c r="O24" i="1"/>
  <c r="V23" i="1"/>
  <c r="U23" i="1"/>
  <c r="V22" i="1"/>
  <c r="U22" i="1"/>
  <c r="P15" i="1"/>
  <c r="O15" i="1"/>
  <c r="P14" i="1"/>
  <c r="O14" i="1"/>
  <c r="P13" i="1"/>
  <c r="O13" i="1"/>
  <c r="P12" i="1"/>
  <c r="O12" i="1"/>
  <c r="P11" i="1"/>
  <c r="O11" i="1"/>
  <c r="P10" i="1"/>
  <c r="O10" i="1"/>
  <c r="P9" i="1"/>
  <c r="O9" i="1"/>
  <c r="P8" i="1"/>
  <c r="O8" i="1"/>
  <c r="O7" i="1"/>
  <c r="J15" i="1"/>
  <c r="I15" i="1"/>
  <c r="J14" i="1"/>
  <c r="I14" i="1"/>
  <c r="J13" i="1"/>
  <c r="I13" i="1"/>
  <c r="J12" i="1"/>
  <c r="I12" i="1"/>
  <c r="J11" i="1"/>
  <c r="I11" i="1"/>
  <c r="J10" i="1"/>
  <c r="I10" i="1"/>
</calcChain>
</file>

<file path=xl/sharedStrings.xml><?xml version="1.0" encoding="utf-8"?>
<sst xmlns="http://schemas.openxmlformats.org/spreadsheetml/2006/main" count="251" uniqueCount="31">
  <si>
    <t>Time (min)</t>
  </si>
  <si>
    <t>SFT2</t>
  </si>
  <si>
    <t>Replicate 1</t>
  </si>
  <si>
    <t>Replicate 2</t>
  </si>
  <si>
    <t>Replicate 3</t>
  </si>
  <si>
    <t>Average</t>
  </si>
  <si>
    <t>SD</t>
  </si>
  <si>
    <t>HOR7</t>
  </si>
  <si>
    <t>OST3</t>
  </si>
  <si>
    <r>
      <rPr>
        <b/>
        <i/>
        <sz val="12"/>
        <color theme="1"/>
        <rFont val="Calibri"/>
        <family val="2"/>
        <scheme val="minor"/>
      </rPr>
      <t>RPL41A</t>
    </r>
    <r>
      <rPr>
        <sz val="12"/>
        <color theme="1"/>
        <rFont val="Calibri"/>
        <family val="2"/>
        <scheme val="minor"/>
      </rPr>
      <t xml:space="preserve"> </t>
    </r>
  </si>
  <si>
    <t>-eIF4A, -Ded1 (% mRNA recruited)</t>
  </si>
  <si>
    <t>-eIF4A, +Ded1 (% mRNA recruited)</t>
  </si>
  <si>
    <t>+eIF4A, -Ded1 (% mRNA recruited)</t>
  </si>
  <si>
    <t>+eIF4A, +Ded1 (% mRNA recruited)</t>
  </si>
  <si>
    <t>SFT2-M</t>
  </si>
  <si>
    <t>CD-8.1</t>
  </si>
  <si>
    <t>CP-8.1</t>
  </si>
  <si>
    <t>-SL</t>
  </si>
  <si>
    <t>PMA1</t>
  </si>
  <si>
    <t>FET3</t>
  </si>
  <si>
    <t>Figure 3- figure supplemental 1- Source File</t>
  </si>
  <si>
    <t>Figure 3- figure supplemental 1A</t>
  </si>
  <si>
    <t>Figure 3- figure supplemental 1B</t>
  </si>
  <si>
    <t>Figure 3- figure supplemental 1C</t>
  </si>
  <si>
    <t>Figure 3- figure supplemental 1D</t>
  </si>
  <si>
    <t>Figure 3- figure supplemental 1E</t>
  </si>
  <si>
    <t>Figure 3- figure supplemental 1F</t>
  </si>
  <si>
    <t>Figure 3- figure supplemental 1G</t>
  </si>
  <si>
    <t>Figure 3- figure supplemental 1H</t>
  </si>
  <si>
    <t>Figure 3- figure supplemental 1I</t>
  </si>
  <si>
    <t>Figure 3- figure supplemental 1J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</si>
</sst>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1" fillId="0" borderId="0" xfId="0" applyFont="1"/>
    <xf numFmtId="0" fontId="0" fillId="0" borderId="3" xfId="0" applyFont="1" applyFill="1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0" fontId="0" fillId="0" borderId="0" xfId="0" applyFont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/>
    <xf numFmtId="164" fontId="0" fillId="0" borderId="0" xfId="0" applyNumberFormat="1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4" fillId="0" borderId="0" xfId="0" applyFont="1"/>
    <xf numFmtId="0" fontId="0" fillId="0" borderId="0" xfId="0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0" xfId="0" applyNumberFormat="1" applyFont="1" applyBorder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0" fillId="0" borderId="0" xfId="0" quotePrefix="1" applyFont="1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1" xfId="0" quotePrefix="1" applyFont="1" applyBorder="1" applyAlignment="1">
      <alignment horizont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EF4BD-B4BB-7148-B62D-EDCAB9AF8ED9}">
  <dimension ref="A1:Z136"/>
  <sheetViews>
    <sheetView tabSelected="1" workbookViewId="0">
      <selection activeCell="A127" sqref="A127"/>
    </sheetView>
  </sheetViews>
  <sheetFormatPr baseColWidth="10" defaultRowHeight="16" x14ac:dyDescent="0.2"/>
  <cols>
    <col min="2" max="22" width="10.83203125" style="12"/>
  </cols>
  <sheetData>
    <row r="1" spans="1:24" ht="21" x14ac:dyDescent="0.25">
      <c r="A1" s="1" t="s">
        <v>20</v>
      </c>
    </row>
    <row r="3" spans="1:24" ht="19" x14ac:dyDescent="0.25">
      <c r="A3" s="25" t="s">
        <v>21</v>
      </c>
    </row>
    <row r="4" spans="1:24" ht="19" x14ac:dyDescent="0.25">
      <c r="A4" s="11"/>
      <c r="B4" s="12" t="s">
        <v>9</v>
      </c>
    </row>
    <row r="5" spans="1:24" ht="17" thickBot="1" x14ac:dyDescent="0.25">
      <c r="B5" s="24" t="s">
        <v>10</v>
      </c>
      <c r="C5" s="24"/>
      <c r="D5" s="24"/>
      <c r="E5" s="24"/>
      <c r="F5" s="13"/>
      <c r="G5" s="24" t="s">
        <v>11</v>
      </c>
      <c r="H5" s="24"/>
      <c r="I5" s="24"/>
      <c r="J5" s="24"/>
      <c r="K5" s="13"/>
      <c r="L5" s="24" t="s">
        <v>12</v>
      </c>
      <c r="M5" s="24"/>
      <c r="N5" s="24"/>
      <c r="O5" s="24"/>
      <c r="P5" s="24"/>
      <c r="Q5" s="13"/>
      <c r="R5" s="24" t="s">
        <v>13</v>
      </c>
      <c r="S5" s="24"/>
      <c r="T5" s="24"/>
      <c r="U5" s="24"/>
      <c r="V5" s="24"/>
      <c r="W5" s="6"/>
      <c r="X5" s="6"/>
    </row>
    <row r="6" spans="1:24" ht="17" thickBot="1" x14ac:dyDescent="0.25">
      <c r="A6" s="2" t="s">
        <v>0</v>
      </c>
      <c r="B6" s="14" t="s">
        <v>2</v>
      </c>
      <c r="C6" s="14" t="s">
        <v>3</v>
      </c>
      <c r="D6" s="3" t="s">
        <v>5</v>
      </c>
      <c r="E6" s="3" t="s">
        <v>6</v>
      </c>
      <c r="G6" s="15" t="s">
        <v>2</v>
      </c>
      <c r="H6" s="15" t="s">
        <v>3</v>
      </c>
      <c r="I6" s="3" t="s">
        <v>5</v>
      </c>
      <c r="J6" s="3" t="s">
        <v>6</v>
      </c>
      <c r="L6" s="14" t="s">
        <v>2</v>
      </c>
      <c r="M6" s="14" t="s">
        <v>3</v>
      </c>
      <c r="N6" s="14" t="s">
        <v>4</v>
      </c>
      <c r="O6" s="10" t="s">
        <v>5</v>
      </c>
      <c r="P6" s="10" t="s">
        <v>6</v>
      </c>
      <c r="R6" s="15" t="s">
        <v>2</v>
      </c>
      <c r="S6" s="15" t="s">
        <v>3</v>
      </c>
      <c r="T6" s="15" t="s">
        <v>4</v>
      </c>
      <c r="U6" s="3" t="s">
        <v>5</v>
      </c>
      <c r="V6" s="3" t="s">
        <v>6</v>
      </c>
    </row>
    <row r="7" spans="1:24" x14ac:dyDescent="0.2">
      <c r="A7" s="8">
        <v>0.25</v>
      </c>
      <c r="B7" s="13"/>
      <c r="C7" s="13"/>
      <c r="D7" s="7"/>
      <c r="E7" s="7"/>
      <c r="G7" s="13"/>
      <c r="H7" s="13"/>
      <c r="I7" s="7"/>
      <c r="J7" s="7"/>
      <c r="L7" s="16"/>
      <c r="M7" s="16">
        <v>19.5</v>
      </c>
      <c r="N7" s="16"/>
      <c r="O7" s="16">
        <f>AVERAGE(L7:N7)</f>
        <v>19.5</v>
      </c>
      <c r="P7" s="16"/>
      <c r="Q7" s="16"/>
      <c r="R7" s="17"/>
      <c r="S7" s="17">
        <v>51.09</v>
      </c>
      <c r="T7" s="17">
        <v>64.59</v>
      </c>
      <c r="U7" s="9">
        <v>57.84</v>
      </c>
      <c r="V7" s="9">
        <v>9.5459415460183923</v>
      </c>
    </row>
    <row r="8" spans="1:24" x14ac:dyDescent="0.2">
      <c r="A8" s="8">
        <v>0.5</v>
      </c>
      <c r="B8" s="13"/>
      <c r="C8" s="13"/>
      <c r="D8" s="7"/>
      <c r="E8" s="7"/>
      <c r="G8" s="13"/>
      <c r="H8" s="13"/>
      <c r="I8" s="7"/>
      <c r="J8" s="7"/>
      <c r="L8" s="16"/>
      <c r="M8" s="16">
        <v>25.87</v>
      </c>
      <c r="N8" s="16">
        <v>42.44</v>
      </c>
      <c r="O8" s="16">
        <f t="shared" ref="O8:O11" si="0">AVERAGE(L8:N8)</f>
        <v>34.155000000000001</v>
      </c>
      <c r="P8" s="16">
        <f t="shared" ref="P8:P11" si="1">_xlfn.STDEV.S(L8:N8)</f>
        <v>11.71675936426108</v>
      </c>
      <c r="Q8" s="16"/>
      <c r="R8" s="17">
        <v>51.09</v>
      </c>
      <c r="S8" s="17">
        <v>64.66</v>
      </c>
      <c r="T8" s="17">
        <v>79.63</v>
      </c>
      <c r="U8" s="9">
        <v>65.126666666666665</v>
      </c>
      <c r="V8" s="9">
        <v>14.275721814792185</v>
      </c>
    </row>
    <row r="9" spans="1:24" x14ac:dyDescent="0.2">
      <c r="A9" s="8">
        <v>1</v>
      </c>
      <c r="B9" s="13"/>
      <c r="C9" s="13"/>
      <c r="D9" s="7"/>
      <c r="E9" s="7"/>
      <c r="G9" s="13"/>
      <c r="H9" s="13"/>
      <c r="I9" s="7"/>
      <c r="J9" s="7"/>
      <c r="L9" s="16"/>
      <c r="M9" s="16">
        <v>34.85</v>
      </c>
      <c r="N9" s="16">
        <v>63.79</v>
      </c>
      <c r="O9" s="16">
        <f t="shared" si="0"/>
        <v>49.32</v>
      </c>
      <c r="P9" s="16">
        <f t="shared" si="1"/>
        <v>20.46367024753869</v>
      </c>
      <c r="Q9" s="16"/>
      <c r="R9" s="17">
        <v>64.59</v>
      </c>
      <c r="S9" s="17">
        <v>81.28</v>
      </c>
      <c r="T9" s="17">
        <v>92.97</v>
      </c>
      <c r="U9" s="9">
        <v>79.61333333333333</v>
      </c>
      <c r="V9" s="9">
        <v>14.263219599141458</v>
      </c>
    </row>
    <row r="10" spans="1:24" x14ac:dyDescent="0.2">
      <c r="A10">
        <v>2</v>
      </c>
      <c r="B10" s="16">
        <v>0.47</v>
      </c>
      <c r="C10" s="16">
        <v>5.47</v>
      </c>
      <c r="D10" s="16">
        <v>2.9699999999999998</v>
      </c>
      <c r="E10" s="16">
        <v>3.5355339059327378</v>
      </c>
      <c r="F10" s="16"/>
      <c r="G10" s="16">
        <v>0.43</v>
      </c>
      <c r="H10" s="16">
        <v>2.37</v>
      </c>
      <c r="I10" s="16">
        <f>AVERAGE(G10:H10)</f>
        <v>1.4000000000000001</v>
      </c>
      <c r="J10" s="16">
        <f>_xlfn.STDEV.S(G10:H10)</f>
        <v>1.3717871555019019</v>
      </c>
      <c r="K10" s="18"/>
      <c r="L10" s="16">
        <v>81.84</v>
      </c>
      <c r="M10" s="16">
        <v>51.8</v>
      </c>
      <c r="N10" s="16">
        <v>72.650000000000006</v>
      </c>
      <c r="O10" s="16">
        <f t="shared" si="0"/>
        <v>68.763333333333335</v>
      </c>
      <c r="P10" s="16">
        <f t="shared" si="1"/>
        <v>15.392531738909454</v>
      </c>
      <c r="Q10" s="16"/>
      <c r="R10" s="16">
        <v>92.43</v>
      </c>
      <c r="S10" s="16">
        <v>85.69</v>
      </c>
      <c r="T10" s="16">
        <v>96.7</v>
      </c>
      <c r="U10" s="16">
        <v>91.606666666666669</v>
      </c>
      <c r="V10" s="16">
        <v>5.5509848975955043</v>
      </c>
      <c r="W10" s="4"/>
    </row>
    <row r="11" spans="1:24" x14ac:dyDescent="0.2">
      <c r="A11">
        <v>5</v>
      </c>
      <c r="B11" s="16">
        <v>1.04</v>
      </c>
      <c r="C11" s="16">
        <v>6.04</v>
      </c>
      <c r="D11" s="16">
        <v>3.54</v>
      </c>
      <c r="E11" s="16">
        <v>3.5355339059327378</v>
      </c>
      <c r="F11" s="16"/>
      <c r="G11" s="16">
        <v>0.78</v>
      </c>
      <c r="H11" s="16">
        <v>3.11</v>
      </c>
      <c r="I11" s="16">
        <f t="shared" ref="I11:I15" si="2">AVERAGE(G11:H11)</f>
        <v>1.9449999999999998</v>
      </c>
      <c r="J11" s="16">
        <f t="shared" ref="J11:J15" si="3">_xlfn.STDEV.S(G11:H11)</f>
        <v>1.6475588001646555</v>
      </c>
      <c r="K11" s="18"/>
      <c r="L11" s="16">
        <v>92.66</v>
      </c>
      <c r="M11" s="16">
        <v>67.81</v>
      </c>
      <c r="N11" s="16">
        <v>90.79</v>
      </c>
      <c r="O11" s="16">
        <f t="shared" si="0"/>
        <v>83.75333333333333</v>
      </c>
      <c r="P11" s="16">
        <f t="shared" si="1"/>
        <v>13.838953476810829</v>
      </c>
      <c r="Q11" s="16"/>
      <c r="R11" s="16">
        <v>93.12</v>
      </c>
      <c r="S11" s="16">
        <v>92.68</v>
      </c>
      <c r="T11" s="16">
        <v>98.06</v>
      </c>
      <c r="U11" s="16">
        <v>94.62</v>
      </c>
      <c r="V11" s="16">
        <v>2.9872395283940638</v>
      </c>
      <c r="W11" s="4"/>
    </row>
    <row r="12" spans="1:24" x14ac:dyDescent="0.2">
      <c r="A12">
        <v>15</v>
      </c>
      <c r="B12" s="16">
        <v>0.91</v>
      </c>
      <c r="C12" s="16">
        <v>3.91</v>
      </c>
      <c r="D12" s="16">
        <v>2.41</v>
      </c>
      <c r="E12" s="16">
        <v>2.1213203435596428</v>
      </c>
      <c r="F12" s="16"/>
      <c r="G12" s="16">
        <v>1.72</v>
      </c>
      <c r="H12" s="16">
        <v>1.71</v>
      </c>
      <c r="I12" s="16">
        <f t="shared" si="2"/>
        <v>1.7149999999999999</v>
      </c>
      <c r="J12" s="16">
        <f t="shared" si="3"/>
        <v>7.0710678118654814E-3</v>
      </c>
      <c r="K12" s="18"/>
      <c r="L12" s="16">
        <v>90.97</v>
      </c>
      <c r="M12" s="16">
        <v>78.569999999999993</v>
      </c>
      <c r="N12" s="16">
        <v>97.43</v>
      </c>
      <c r="O12" s="16">
        <f>AVERAGE(L12:N12)</f>
        <v>88.990000000000009</v>
      </c>
      <c r="P12" s="16">
        <f>_xlfn.STDEV.S(L12:N12)</f>
        <v>9.5846335349871428</v>
      </c>
      <c r="Q12" s="16"/>
      <c r="R12" s="16">
        <v>93.81</v>
      </c>
      <c r="S12" s="16">
        <v>94.49</v>
      </c>
      <c r="T12" s="16">
        <v>96.13</v>
      </c>
      <c r="U12" s="16">
        <v>94.81</v>
      </c>
      <c r="V12" s="16">
        <v>1.1926441212700432</v>
      </c>
      <c r="W12" s="4"/>
    </row>
    <row r="13" spans="1:24" x14ac:dyDescent="0.2">
      <c r="A13">
        <v>30</v>
      </c>
      <c r="B13" s="16">
        <v>1.89</v>
      </c>
      <c r="C13" s="16">
        <v>4.8899999999999997</v>
      </c>
      <c r="D13" s="16">
        <v>3.3899999999999997</v>
      </c>
      <c r="E13" s="16">
        <v>2.1213203435596424</v>
      </c>
      <c r="F13" s="16"/>
      <c r="G13" s="16">
        <v>3.43</v>
      </c>
      <c r="H13" s="16">
        <v>5.89</v>
      </c>
      <c r="I13" s="16">
        <f t="shared" si="2"/>
        <v>4.66</v>
      </c>
      <c r="J13" s="16">
        <f t="shared" si="3"/>
        <v>1.739482681718904</v>
      </c>
      <c r="K13" s="18"/>
      <c r="L13" s="16">
        <v>92.41</v>
      </c>
      <c r="M13" s="16">
        <v>93.44</v>
      </c>
      <c r="N13" s="16">
        <v>94.1</v>
      </c>
      <c r="O13" s="16">
        <f t="shared" ref="O13:O15" si="4">AVERAGE(L13:N13)</f>
        <v>93.316666666666663</v>
      </c>
      <c r="P13" s="16">
        <f t="shared" ref="P13:P15" si="5">_xlfn.STDEV.S(L13:N13)</f>
        <v>0.85172374237972948</v>
      </c>
      <c r="Q13" s="16"/>
      <c r="R13" s="16">
        <v>95.45</v>
      </c>
      <c r="S13" s="16">
        <v>93.43</v>
      </c>
      <c r="T13" s="16"/>
      <c r="U13" s="16">
        <v>94.44</v>
      </c>
      <c r="V13" s="16">
        <v>1.4283556979968233</v>
      </c>
      <c r="W13" s="4"/>
    </row>
    <row r="14" spans="1:24" x14ac:dyDescent="0.2">
      <c r="A14">
        <v>60</v>
      </c>
      <c r="B14" s="16">
        <v>2.16</v>
      </c>
      <c r="C14" s="16">
        <v>5.16</v>
      </c>
      <c r="D14" s="16">
        <v>3.66</v>
      </c>
      <c r="E14" s="16">
        <v>2.1213203435596424</v>
      </c>
      <c r="F14" s="16"/>
      <c r="G14" s="16">
        <v>4.0599999999999996</v>
      </c>
      <c r="H14" s="16">
        <v>6.36</v>
      </c>
      <c r="I14" s="16">
        <f t="shared" si="2"/>
        <v>5.21</v>
      </c>
      <c r="J14" s="16">
        <f t="shared" si="3"/>
        <v>1.6263455967290603</v>
      </c>
      <c r="K14" s="18"/>
      <c r="L14" s="16">
        <v>90.79</v>
      </c>
      <c r="M14" s="16">
        <v>91.63</v>
      </c>
      <c r="N14" s="16"/>
      <c r="O14" s="16">
        <f t="shared" si="4"/>
        <v>91.210000000000008</v>
      </c>
      <c r="P14" s="16">
        <f t="shared" si="5"/>
        <v>0.59396969619669227</v>
      </c>
      <c r="Q14" s="16"/>
      <c r="R14" s="16">
        <v>89.65</v>
      </c>
      <c r="S14" s="16">
        <v>87.2</v>
      </c>
      <c r="T14" s="16"/>
      <c r="U14" s="16">
        <v>88.425000000000011</v>
      </c>
      <c r="V14" s="16">
        <v>1.7324116139070433</v>
      </c>
      <c r="W14" s="4"/>
    </row>
    <row r="15" spans="1:24" x14ac:dyDescent="0.2">
      <c r="A15">
        <v>120</v>
      </c>
      <c r="B15" s="16">
        <v>2.21</v>
      </c>
      <c r="C15" s="16">
        <v>7.21</v>
      </c>
      <c r="D15" s="16">
        <v>4.71</v>
      </c>
      <c r="E15" s="16">
        <v>3.5355339059327378</v>
      </c>
      <c r="F15" s="16"/>
      <c r="G15" s="16">
        <v>2.21</v>
      </c>
      <c r="H15" s="16">
        <v>2.7610000000000001</v>
      </c>
      <c r="I15" s="16">
        <f t="shared" si="2"/>
        <v>2.4855</v>
      </c>
      <c r="J15" s="16">
        <f t="shared" si="3"/>
        <v>0.389615836433788</v>
      </c>
      <c r="K15" s="18"/>
      <c r="L15" s="16">
        <v>93.36</v>
      </c>
      <c r="M15" s="16">
        <v>95.89</v>
      </c>
      <c r="N15" s="16"/>
      <c r="O15" s="16">
        <f t="shared" si="4"/>
        <v>94.625</v>
      </c>
      <c r="P15" s="16">
        <f t="shared" si="5"/>
        <v>1.7889801564019661</v>
      </c>
      <c r="Q15" s="16"/>
      <c r="R15" s="16">
        <v>93.28</v>
      </c>
      <c r="S15" s="16">
        <v>95.98</v>
      </c>
      <c r="T15" s="16"/>
      <c r="U15" s="16">
        <v>94.63</v>
      </c>
      <c r="V15" s="16">
        <v>1.9091883092036803</v>
      </c>
      <c r="W15" s="4"/>
    </row>
    <row r="16" spans="1:24" x14ac:dyDescent="0.2">
      <c r="B16" s="16"/>
      <c r="C16" s="16"/>
      <c r="D16" s="16"/>
      <c r="E16" s="16"/>
      <c r="F16" s="16"/>
      <c r="G16" s="16"/>
      <c r="H16" s="16"/>
      <c r="I16" s="16"/>
      <c r="J16" s="16"/>
      <c r="K16" s="18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4"/>
    </row>
    <row r="17" spans="1:24" ht="19" x14ac:dyDescent="0.25">
      <c r="A17" s="25" t="s">
        <v>22</v>
      </c>
    </row>
    <row r="18" spans="1:24" ht="19" x14ac:dyDescent="0.25">
      <c r="A18" s="11"/>
      <c r="B18" s="19" t="s">
        <v>7</v>
      </c>
    </row>
    <row r="19" spans="1:24" ht="17" thickBot="1" x14ac:dyDescent="0.25">
      <c r="B19" s="24" t="s">
        <v>10</v>
      </c>
      <c r="C19" s="24"/>
      <c r="D19" s="24"/>
      <c r="E19" s="24"/>
      <c r="F19" s="13"/>
      <c r="G19" s="24" t="s">
        <v>11</v>
      </c>
      <c r="H19" s="24"/>
      <c r="I19" s="24"/>
      <c r="J19" s="24"/>
      <c r="K19" s="13"/>
      <c r="L19" s="24" t="s">
        <v>12</v>
      </c>
      <c r="M19" s="24"/>
      <c r="N19" s="24"/>
      <c r="O19" s="24"/>
      <c r="P19" s="24"/>
      <c r="Q19" s="13"/>
      <c r="R19" s="24" t="s">
        <v>13</v>
      </c>
      <c r="S19" s="24"/>
      <c r="T19" s="24"/>
      <c r="U19" s="24"/>
      <c r="V19" s="24"/>
      <c r="W19" s="6"/>
      <c r="X19" s="6"/>
    </row>
    <row r="20" spans="1:24" ht="17" thickBot="1" x14ac:dyDescent="0.25">
      <c r="A20" s="2" t="s">
        <v>0</v>
      </c>
      <c r="B20" s="14" t="s">
        <v>2</v>
      </c>
      <c r="C20" s="14" t="s">
        <v>3</v>
      </c>
      <c r="D20" s="3" t="s">
        <v>5</v>
      </c>
      <c r="E20" s="3" t="s">
        <v>6</v>
      </c>
      <c r="G20" s="15" t="s">
        <v>2</v>
      </c>
      <c r="H20" s="15" t="s">
        <v>3</v>
      </c>
      <c r="I20" s="3" t="s">
        <v>5</v>
      </c>
      <c r="J20" s="3" t="s">
        <v>6</v>
      </c>
      <c r="L20" s="15" t="s">
        <v>2</v>
      </c>
      <c r="M20" s="15" t="s">
        <v>3</v>
      </c>
      <c r="N20" s="15" t="s">
        <v>4</v>
      </c>
      <c r="O20" s="3" t="s">
        <v>5</v>
      </c>
      <c r="P20" s="3" t="s">
        <v>6</v>
      </c>
      <c r="R20" s="15" t="s">
        <v>2</v>
      </c>
      <c r="S20" s="15" t="s">
        <v>3</v>
      </c>
      <c r="T20" s="15" t="s">
        <v>4</v>
      </c>
      <c r="U20" s="3" t="s">
        <v>5</v>
      </c>
      <c r="V20" s="3" t="s">
        <v>6</v>
      </c>
    </row>
    <row r="21" spans="1:24" x14ac:dyDescent="0.2">
      <c r="A21" s="8">
        <v>0.25</v>
      </c>
      <c r="B21" s="13"/>
      <c r="C21" s="13"/>
      <c r="D21" s="7"/>
      <c r="E21" s="7"/>
      <c r="G21" s="13"/>
      <c r="H21" s="13"/>
      <c r="I21" s="7"/>
      <c r="J21" s="7"/>
      <c r="L21" s="13"/>
      <c r="M21" s="13"/>
      <c r="N21" s="13"/>
      <c r="O21" s="7"/>
      <c r="P21" s="7"/>
      <c r="R21" s="13">
        <v>63.7</v>
      </c>
      <c r="S21" s="13">
        <v>57.8</v>
      </c>
      <c r="T21" s="13">
        <v>51.9</v>
      </c>
      <c r="U21" s="16">
        <f>AVERAGE(R21:T21)</f>
        <v>57.800000000000004</v>
      </c>
      <c r="V21" s="9">
        <f>_xlfn.STDEV.S(R21:T21)</f>
        <v>5.9000000000000021</v>
      </c>
    </row>
    <row r="22" spans="1:24" x14ac:dyDescent="0.2">
      <c r="A22">
        <v>0.5</v>
      </c>
      <c r="L22" s="16"/>
      <c r="M22" s="16"/>
      <c r="N22" s="16"/>
      <c r="O22" s="16"/>
      <c r="P22" s="16"/>
      <c r="Q22" s="16"/>
      <c r="R22" s="16">
        <v>76.16</v>
      </c>
      <c r="S22" s="16">
        <v>64.84</v>
      </c>
      <c r="T22" s="16">
        <v>74.73</v>
      </c>
      <c r="U22" s="16">
        <f>AVERAGE(R22:T22)</f>
        <v>71.910000000000011</v>
      </c>
      <c r="V22" s="16">
        <f>_xlfn.STDEV.S(R22:T22)</f>
        <v>6.1644058918925815</v>
      </c>
    </row>
    <row r="23" spans="1:24" x14ac:dyDescent="0.2">
      <c r="A23">
        <v>1</v>
      </c>
      <c r="L23" s="16">
        <v>48.92</v>
      </c>
      <c r="M23" s="16">
        <v>47.2</v>
      </c>
      <c r="N23" s="16">
        <v>41.7</v>
      </c>
      <c r="O23" s="16">
        <f>AVERAGE(L23:N23)</f>
        <v>45.94</v>
      </c>
      <c r="P23" s="16">
        <f>_xlfn.STDEV.S(L23:N23)</f>
        <v>3.7713127687848957</v>
      </c>
      <c r="Q23" s="16"/>
      <c r="R23" s="16">
        <v>88.26</v>
      </c>
      <c r="S23" s="16">
        <v>77.92</v>
      </c>
      <c r="T23" s="16">
        <v>85.9</v>
      </c>
      <c r="U23" s="16">
        <f t="shared" ref="U23:U27" si="6">AVERAGE(R23:T23)</f>
        <v>84.026666666666671</v>
      </c>
      <c r="V23" s="16">
        <f t="shared" ref="V23:V27" si="7">_xlfn.STDEV.S(R23:T23)</f>
        <v>5.4185729978780719</v>
      </c>
    </row>
    <row r="24" spans="1:24" x14ac:dyDescent="0.2">
      <c r="A24">
        <v>2</v>
      </c>
      <c r="B24" s="16">
        <v>1.65</v>
      </c>
      <c r="C24" s="16">
        <v>1.61</v>
      </c>
      <c r="D24" s="16">
        <v>1.63</v>
      </c>
      <c r="E24" s="16">
        <v>2.828427124746177E-2</v>
      </c>
      <c r="F24" s="16"/>
      <c r="G24" s="16">
        <v>12.119999999999997</v>
      </c>
      <c r="H24" s="16"/>
      <c r="I24" s="16">
        <v>12.119999999999997</v>
      </c>
      <c r="J24" s="16"/>
      <c r="L24" s="16">
        <v>76.88</v>
      </c>
      <c r="M24" s="16">
        <v>75.62</v>
      </c>
      <c r="N24" s="16">
        <v>74.819999999999993</v>
      </c>
      <c r="O24" s="16">
        <f>AVERAGE(L24:N24)</f>
        <v>75.773333333333326</v>
      </c>
      <c r="P24" s="16">
        <f>_xlfn.STDEV.S(L24:N24)</f>
        <v>1.0385245944768635</v>
      </c>
      <c r="Q24" s="16"/>
      <c r="R24" s="16">
        <v>91.38</v>
      </c>
      <c r="S24" s="16">
        <v>85.99</v>
      </c>
      <c r="T24" s="16">
        <v>91.42</v>
      </c>
      <c r="U24" s="16">
        <f t="shared" si="6"/>
        <v>89.596666666666678</v>
      </c>
      <c r="V24" s="16">
        <f t="shared" si="7"/>
        <v>3.1235289871127092</v>
      </c>
    </row>
    <row r="25" spans="1:24" x14ac:dyDescent="0.2">
      <c r="A25">
        <v>5</v>
      </c>
      <c r="B25" s="16">
        <v>2.09</v>
      </c>
      <c r="C25" s="16">
        <v>3.98</v>
      </c>
      <c r="D25" s="16">
        <v>3.0350000000000001</v>
      </c>
      <c r="E25" s="16">
        <v>1.3364318164425746</v>
      </c>
      <c r="F25" s="16"/>
      <c r="G25" s="16">
        <v>9.64</v>
      </c>
      <c r="H25" s="16">
        <v>3.54</v>
      </c>
      <c r="I25" s="16">
        <v>6.59</v>
      </c>
      <c r="J25" s="16">
        <v>4.3133513652379403</v>
      </c>
      <c r="L25" s="16">
        <v>80.099999999999994</v>
      </c>
      <c r="M25" s="16">
        <v>89.51</v>
      </c>
      <c r="N25" s="16">
        <v>86.4</v>
      </c>
      <c r="O25" s="16">
        <f t="shared" ref="O25:O29" si="8">AVERAGE(L25:N25)</f>
        <v>85.336666666666659</v>
      </c>
      <c r="P25" s="16">
        <f t="shared" ref="P25:P29" si="9">_xlfn.STDEV.S(L25:N25)</f>
        <v>4.794270886520013</v>
      </c>
      <c r="Q25" s="16"/>
      <c r="R25" s="16">
        <v>94.17</v>
      </c>
      <c r="S25" s="16">
        <v>92.37</v>
      </c>
      <c r="T25" s="16">
        <v>86.36</v>
      </c>
      <c r="U25" s="16">
        <f t="shared" si="6"/>
        <v>90.966666666666683</v>
      </c>
      <c r="V25" s="16">
        <f t="shared" si="7"/>
        <v>4.0897473434594156</v>
      </c>
    </row>
    <row r="26" spans="1:24" x14ac:dyDescent="0.2">
      <c r="A26">
        <v>15</v>
      </c>
      <c r="B26" s="16">
        <v>1.96</v>
      </c>
      <c r="C26" s="16">
        <v>6.26</v>
      </c>
      <c r="D26" s="16">
        <v>4.1099999999999994</v>
      </c>
      <c r="E26" s="16">
        <v>3.040559159102155</v>
      </c>
      <c r="F26" s="16"/>
      <c r="G26" s="16">
        <v>13.159999999999997</v>
      </c>
      <c r="H26" s="16">
        <v>4.55</v>
      </c>
      <c r="I26" s="16">
        <v>8.8549999999999986</v>
      </c>
      <c r="J26" s="16">
        <v>6.0881893860161691</v>
      </c>
      <c r="L26" s="16">
        <v>93.45</v>
      </c>
      <c r="M26" s="16">
        <v>90.53</v>
      </c>
      <c r="N26" s="16">
        <v>90.68</v>
      </c>
      <c r="O26" s="16">
        <f t="shared" si="8"/>
        <v>91.553333333333342</v>
      </c>
      <c r="P26" s="16">
        <f t="shared" si="9"/>
        <v>1.6442728889491949</v>
      </c>
      <c r="Q26" s="16"/>
      <c r="R26" s="16">
        <v>95.76</v>
      </c>
      <c r="S26" s="16">
        <v>94.77</v>
      </c>
      <c r="T26" s="16">
        <v>95.05</v>
      </c>
      <c r="U26" s="16">
        <f t="shared" si="6"/>
        <v>95.193333333333328</v>
      </c>
      <c r="V26" s="16">
        <f t="shared" si="7"/>
        <v>0.51032669275018172</v>
      </c>
    </row>
    <row r="27" spans="1:24" x14ac:dyDescent="0.2">
      <c r="A27">
        <v>30</v>
      </c>
      <c r="B27" s="16">
        <v>2.98</v>
      </c>
      <c r="C27" s="16">
        <v>6.5</v>
      </c>
      <c r="D27" s="16">
        <v>4.74</v>
      </c>
      <c r="E27" s="16">
        <v>2.4890158697766473</v>
      </c>
      <c r="F27" s="16"/>
      <c r="G27" s="16">
        <v>3.4699999999999989</v>
      </c>
      <c r="H27" s="16">
        <v>8.17</v>
      </c>
      <c r="I27" s="16">
        <v>5.8199999999999994</v>
      </c>
      <c r="J27" s="16">
        <v>3.3234018715767735</v>
      </c>
      <c r="L27" s="16">
        <v>92.23</v>
      </c>
      <c r="M27" s="16">
        <v>94.15</v>
      </c>
      <c r="N27" s="16">
        <v>93.17</v>
      </c>
      <c r="O27" s="16">
        <f t="shared" si="8"/>
        <v>93.183333333333337</v>
      </c>
      <c r="P27" s="16">
        <f t="shared" si="9"/>
        <v>0.96006944193289212</v>
      </c>
      <c r="Q27" s="16"/>
      <c r="R27" s="16">
        <v>96.81</v>
      </c>
      <c r="S27" s="16">
        <v>94.71</v>
      </c>
      <c r="T27" s="16">
        <v>95.93</v>
      </c>
      <c r="U27" s="16">
        <f t="shared" si="6"/>
        <v>95.816666666666663</v>
      </c>
      <c r="V27" s="16">
        <f t="shared" si="7"/>
        <v>1.0545773244923027</v>
      </c>
    </row>
    <row r="28" spans="1:24" x14ac:dyDescent="0.2">
      <c r="A28">
        <v>60</v>
      </c>
      <c r="B28" s="16">
        <v>3.82</v>
      </c>
      <c r="C28" s="16">
        <v>7.01</v>
      </c>
      <c r="D28" s="16">
        <v>5.415</v>
      </c>
      <c r="E28" s="16">
        <v>2.2556706319850854</v>
      </c>
      <c r="F28" s="16"/>
      <c r="G28" s="16">
        <v>3.5100000000000016</v>
      </c>
      <c r="H28" s="16">
        <v>2.68</v>
      </c>
      <c r="I28" s="16">
        <v>3.0950000000000006</v>
      </c>
      <c r="J28" s="16">
        <v>0.58689862838483908</v>
      </c>
      <c r="L28" s="16">
        <v>94.84</v>
      </c>
      <c r="M28" s="16">
        <v>96.46</v>
      </c>
      <c r="N28" s="16">
        <v>93.34</v>
      </c>
      <c r="O28" s="16">
        <f t="shared" si="8"/>
        <v>94.88</v>
      </c>
      <c r="P28" s="16">
        <f t="shared" si="9"/>
        <v>1.5603845679831574</v>
      </c>
      <c r="Q28" s="16"/>
      <c r="R28" s="16"/>
      <c r="S28" s="16"/>
      <c r="T28" s="16"/>
      <c r="U28" s="16"/>
    </row>
    <row r="29" spans="1:24" x14ac:dyDescent="0.2">
      <c r="A29">
        <v>120</v>
      </c>
      <c r="B29" s="16">
        <v>5.09</v>
      </c>
      <c r="C29" s="16">
        <v>5.74</v>
      </c>
      <c r="D29" s="16">
        <v>5.415</v>
      </c>
      <c r="E29" s="16">
        <v>0.45961940777125615</v>
      </c>
      <c r="F29" s="16"/>
      <c r="G29" s="16">
        <v>3.620000000000001</v>
      </c>
      <c r="H29" s="16">
        <v>3.37</v>
      </c>
      <c r="I29" s="16">
        <v>3.4950000000000006</v>
      </c>
      <c r="J29" s="16">
        <v>0.1767766952966375</v>
      </c>
      <c r="L29" s="16">
        <v>92.91</v>
      </c>
      <c r="M29" s="16">
        <v>91.42</v>
      </c>
      <c r="N29" s="16">
        <v>93.74</v>
      </c>
      <c r="O29" s="16">
        <f t="shared" si="8"/>
        <v>92.69</v>
      </c>
      <c r="P29" s="16">
        <f t="shared" si="9"/>
        <v>1.1755424279880295</v>
      </c>
      <c r="Q29" s="16"/>
      <c r="R29" s="16"/>
      <c r="S29" s="16"/>
      <c r="T29" s="16"/>
      <c r="U29" s="16"/>
    </row>
    <row r="31" spans="1:24" ht="19" x14ac:dyDescent="0.25">
      <c r="A31" s="25" t="s">
        <v>23</v>
      </c>
    </row>
    <row r="32" spans="1:24" ht="19" x14ac:dyDescent="0.25">
      <c r="A32" s="11"/>
      <c r="B32" s="19" t="s">
        <v>8</v>
      </c>
    </row>
    <row r="33" spans="1:25" ht="17" thickBot="1" x14ac:dyDescent="0.25">
      <c r="B33" s="24" t="s">
        <v>10</v>
      </c>
      <c r="C33" s="24"/>
      <c r="D33" s="24"/>
      <c r="E33" s="24"/>
      <c r="F33" s="13"/>
      <c r="G33" s="24" t="s">
        <v>11</v>
      </c>
      <c r="H33" s="24"/>
      <c r="I33" s="24"/>
      <c r="J33" s="24"/>
      <c r="K33" s="13"/>
      <c r="L33" s="24" t="s">
        <v>12</v>
      </c>
      <c r="M33" s="24"/>
      <c r="N33" s="24"/>
      <c r="O33" s="24"/>
      <c r="P33" s="24"/>
      <c r="Q33" s="13"/>
      <c r="R33" s="24" t="s">
        <v>13</v>
      </c>
      <c r="S33" s="24"/>
      <c r="T33" s="24"/>
      <c r="U33" s="24"/>
      <c r="V33" s="24"/>
      <c r="W33" s="6"/>
      <c r="X33" s="6"/>
    </row>
    <row r="34" spans="1:25" ht="17" thickBot="1" x14ac:dyDescent="0.25">
      <c r="A34" s="2" t="s">
        <v>0</v>
      </c>
      <c r="B34" s="14" t="s">
        <v>2</v>
      </c>
      <c r="C34" s="14" t="s">
        <v>3</v>
      </c>
      <c r="D34" s="3" t="s">
        <v>5</v>
      </c>
      <c r="E34" s="3" t="s">
        <v>6</v>
      </c>
      <c r="G34" s="15" t="s">
        <v>2</v>
      </c>
      <c r="H34" s="15" t="s">
        <v>3</v>
      </c>
      <c r="I34" s="3" t="s">
        <v>5</v>
      </c>
      <c r="J34" s="3" t="s">
        <v>6</v>
      </c>
      <c r="L34" s="15" t="s">
        <v>2</v>
      </c>
      <c r="M34" s="15" t="s">
        <v>3</v>
      </c>
      <c r="N34" s="15" t="s">
        <v>4</v>
      </c>
      <c r="O34" s="3" t="s">
        <v>5</v>
      </c>
      <c r="P34" s="3" t="s">
        <v>6</v>
      </c>
      <c r="R34" s="15" t="s">
        <v>2</v>
      </c>
      <c r="S34" s="15" t="s">
        <v>3</v>
      </c>
      <c r="T34" s="15" t="s">
        <v>4</v>
      </c>
      <c r="U34" s="3" t="s">
        <v>5</v>
      </c>
      <c r="V34" s="3" t="s">
        <v>6</v>
      </c>
    </row>
    <row r="35" spans="1:25" x14ac:dyDescent="0.2">
      <c r="A35">
        <v>0.5</v>
      </c>
      <c r="L35" s="16"/>
      <c r="M35" s="16"/>
      <c r="N35" s="16"/>
      <c r="O35" s="16"/>
      <c r="P35" s="16"/>
      <c r="Q35" s="16"/>
      <c r="R35" s="16">
        <v>37.090000000000003</v>
      </c>
      <c r="S35" s="16">
        <v>41.09</v>
      </c>
      <c r="T35" s="16">
        <v>47.09</v>
      </c>
      <c r="U35" s="16">
        <v>41.756666666666668</v>
      </c>
      <c r="V35" s="16">
        <v>5.0332229568471671</v>
      </c>
    </row>
    <row r="36" spans="1:25" x14ac:dyDescent="0.2">
      <c r="A36">
        <v>1</v>
      </c>
      <c r="L36" s="16"/>
      <c r="M36" s="16"/>
      <c r="N36" s="16"/>
      <c r="O36" s="16"/>
      <c r="P36" s="16"/>
      <c r="Q36" s="16"/>
      <c r="R36" s="16">
        <v>54.22</v>
      </c>
      <c r="S36" s="16">
        <v>67.22</v>
      </c>
      <c r="T36" s="16">
        <v>64.22</v>
      </c>
      <c r="U36" s="16">
        <v>61.886666666666663</v>
      </c>
      <c r="V36" s="16">
        <v>6.8068592855540455</v>
      </c>
    </row>
    <row r="37" spans="1:25" x14ac:dyDescent="0.2">
      <c r="A37">
        <v>2</v>
      </c>
      <c r="B37" s="16">
        <v>1.21</v>
      </c>
      <c r="C37" s="16">
        <v>1.43</v>
      </c>
      <c r="D37" s="16">
        <v>1.3199999999999998</v>
      </c>
      <c r="E37" s="16">
        <v>0.15556349186104043</v>
      </c>
      <c r="F37" s="16"/>
      <c r="G37" s="16">
        <v>7.74</v>
      </c>
      <c r="H37" s="16">
        <v>10.93</v>
      </c>
      <c r="I37" s="16">
        <v>9.3350000000000009</v>
      </c>
      <c r="J37" s="16">
        <v>2.2556706319850823</v>
      </c>
      <c r="L37" s="16">
        <v>11.78</v>
      </c>
      <c r="M37" s="16">
        <v>15.71</v>
      </c>
      <c r="N37" s="16">
        <v>21.34</v>
      </c>
      <c r="O37" s="16">
        <v>16.276666666666667</v>
      </c>
      <c r="P37" s="16">
        <v>4.805125735434336</v>
      </c>
      <c r="Q37" s="16"/>
      <c r="R37" s="16">
        <v>81.38</v>
      </c>
      <c r="S37" s="16">
        <v>81.89</v>
      </c>
      <c r="T37" s="16">
        <v>68.75</v>
      </c>
      <c r="U37" s="16">
        <v>77.339999999999989</v>
      </c>
      <c r="V37" s="16">
        <v>7.4435273896184446</v>
      </c>
    </row>
    <row r="38" spans="1:25" x14ac:dyDescent="0.2">
      <c r="A38">
        <v>5</v>
      </c>
      <c r="B38" s="16">
        <v>3.58</v>
      </c>
      <c r="C38" s="16">
        <v>2.06</v>
      </c>
      <c r="D38" s="16">
        <v>2.8200000000000003</v>
      </c>
      <c r="E38" s="16">
        <v>1.07480230740355</v>
      </c>
      <c r="F38" s="16"/>
      <c r="G38" s="16">
        <v>3.62</v>
      </c>
      <c r="H38" s="16">
        <v>9.69</v>
      </c>
      <c r="I38" s="16">
        <v>6.6549999999999994</v>
      </c>
      <c r="J38" s="16">
        <v>4.2921381618023453</v>
      </c>
      <c r="L38" s="16">
        <v>21.2</v>
      </c>
      <c r="M38" s="16">
        <v>24.58</v>
      </c>
      <c r="N38" s="16">
        <v>32.24</v>
      </c>
      <c r="O38" s="16">
        <v>26.006666666666671</v>
      </c>
      <c r="P38" s="16">
        <v>5.6565831853985067</v>
      </c>
      <c r="Q38" s="16"/>
      <c r="R38" s="16">
        <v>83.23</v>
      </c>
      <c r="S38" s="16">
        <v>84.62</v>
      </c>
      <c r="T38" s="16">
        <v>84.06</v>
      </c>
      <c r="U38" s="16">
        <v>83.970000000000013</v>
      </c>
      <c r="V38" s="16">
        <v>0.69935684739623472</v>
      </c>
    </row>
    <row r="39" spans="1:25" x14ac:dyDescent="0.2">
      <c r="A39">
        <v>15</v>
      </c>
      <c r="B39" s="16">
        <v>4.32</v>
      </c>
      <c r="C39" s="16">
        <v>3.48</v>
      </c>
      <c r="D39" s="16">
        <v>3.9000000000000004</v>
      </c>
      <c r="E39" s="16">
        <v>0.59396969619669859</v>
      </c>
      <c r="F39" s="16"/>
      <c r="G39" s="16">
        <v>8.5399999999999991</v>
      </c>
      <c r="H39" s="16">
        <v>9.0399999999999991</v>
      </c>
      <c r="I39" s="16">
        <v>8.7899999999999991</v>
      </c>
      <c r="J39" s="16">
        <v>0.35355339059327379</v>
      </c>
      <c r="L39" s="16">
        <v>28.51</v>
      </c>
      <c r="M39" s="16">
        <v>32.130000000000003</v>
      </c>
      <c r="N39" s="16">
        <v>33.869999999999997</v>
      </c>
      <c r="O39" s="16">
        <v>31.50333333333333</v>
      </c>
      <c r="P39" s="16">
        <v>2.7343981665685275</v>
      </c>
      <c r="Q39" s="16"/>
      <c r="R39" s="16">
        <v>85.22</v>
      </c>
      <c r="S39" s="16">
        <v>86.85</v>
      </c>
      <c r="T39" s="16">
        <v>87.2</v>
      </c>
      <c r="U39" s="16">
        <v>86.423333333333332</v>
      </c>
      <c r="V39" s="16">
        <v>1.0567087268180075</v>
      </c>
    </row>
    <row r="40" spans="1:25" x14ac:dyDescent="0.2">
      <c r="A40">
        <v>30</v>
      </c>
      <c r="B40" s="16">
        <v>5.35</v>
      </c>
      <c r="C40" s="16">
        <v>3.66</v>
      </c>
      <c r="D40" s="16">
        <v>4.5049999999999999</v>
      </c>
      <c r="E40" s="16">
        <v>1.1950104602052649</v>
      </c>
      <c r="F40" s="16"/>
      <c r="G40" s="16">
        <v>13.94</v>
      </c>
      <c r="H40" s="16">
        <v>15.2</v>
      </c>
      <c r="I40" s="16">
        <v>14.57</v>
      </c>
      <c r="J40" s="16">
        <v>0.89095454429504972</v>
      </c>
      <c r="L40" s="16">
        <v>33.96</v>
      </c>
      <c r="M40" s="16">
        <v>38.130000000000003</v>
      </c>
      <c r="N40" s="16">
        <v>45.03</v>
      </c>
      <c r="O40" s="16">
        <v>39.04</v>
      </c>
      <c r="P40" s="16">
        <v>5.5908228374721158</v>
      </c>
      <c r="Q40" s="16"/>
      <c r="R40" s="16">
        <v>85.01</v>
      </c>
      <c r="S40" s="16">
        <v>86.59</v>
      </c>
      <c r="T40" s="16">
        <v>79.489999999999995</v>
      </c>
      <c r="U40" s="16">
        <v>83.696666666666673</v>
      </c>
      <c r="V40" s="16">
        <v>3.7277517800053923</v>
      </c>
    </row>
    <row r="41" spans="1:25" x14ac:dyDescent="0.2">
      <c r="A41">
        <v>60</v>
      </c>
      <c r="B41" s="16">
        <v>7.26</v>
      </c>
      <c r="C41" s="16">
        <v>4.08</v>
      </c>
      <c r="D41" s="16">
        <v>5.67</v>
      </c>
      <c r="E41" s="16">
        <v>2.2485995641732219</v>
      </c>
      <c r="F41" s="16"/>
      <c r="G41" s="16">
        <v>7.15</v>
      </c>
      <c r="H41" s="16">
        <v>6.45</v>
      </c>
      <c r="I41" s="16">
        <v>6.8000000000000007</v>
      </c>
      <c r="J41" s="16">
        <v>0.4949747468305834</v>
      </c>
      <c r="L41" s="16">
        <v>32.93</v>
      </c>
      <c r="M41" s="16">
        <v>36.159999999999997</v>
      </c>
      <c r="N41" s="16">
        <v>44.5</v>
      </c>
      <c r="O41" s="16">
        <v>37.863333333333337</v>
      </c>
      <c r="P41" s="16">
        <v>5.9701116684140025</v>
      </c>
      <c r="Q41" s="16"/>
      <c r="R41" s="16">
        <v>82.97</v>
      </c>
      <c r="S41" s="16">
        <v>85.92</v>
      </c>
      <c r="T41" s="16"/>
      <c r="U41" s="16">
        <v>84.444999999999993</v>
      </c>
      <c r="V41" s="16">
        <v>2.0859650045003173</v>
      </c>
    </row>
    <row r="42" spans="1:25" x14ac:dyDescent="0.2">
      <c r="A42">
        <v>120</v>
      </c>
      <c r="B42" s="16">
        <v>7.74</v>
      </c>
      <c r="C42" s="16">
        <v>3.97</v>
      </c>
      <c r="D42" s="16">
        <v>5.8550000000000004</v>
      </c>
      <c r="E42" s="16">
        <v>2.6657925650732834</v>
      </c>
      <c r="F42" s="16"/>
      <c r="G42" s="16">
        <v>9.2200000000000006</v>
      </c>
      <c r="H42" s="16">
        <v>9.69</v>
      </c>
      <c r="I42" s="16">
        <v>9.4550000000000001</v>
      </c>
      <c r="J42" s="16">
        <v>0.33234018715767655</v>
      </c>
      <c r="L42" s="16">
        <v>37.630000000000003</v>
      </c>
      <c r="M42" s="16">
        <v>40.24</v>
      </c>
      <c r="N42" s="16">
        <v>42.75</v>
      </c>
      <c r="O42" s="16">
        <v>40.206666666666671</v>
      </c>
      <c r="P42" s="16">
        <v>2.5601627552429802</v>
      </c>
      <c r="Q42" s="16"/>
      <c r="R42" s="16">
        <v>85.87</v>
      </c>
      <c r="S42" s="16">
        <v>85.21</v>
      </c>
      <c r="T42" s="16"/>
      <c r="U42" s="16">
        <v>85.539999999999992</v>
      </c>
      <c r="V42" s="16">
        <v>0.46669047558312898</v>
      </c>
    </row>
    <row r="44" spans="1:25" ht="19" x14ac:dyDescent="0.25">
      <c r="A44" s="25" t="s">
        <v>24</v>
      </c>
    </row>
    <row r="45" spans="1:25" ht="19" x14ac:dyDescent="0.25">
      <c r="A45" s="11"/>
      <c r="B45" s="19" t="s">
        <v>1</v>
      </c>
    </row>
    <row r="46" spans="1:25" ht="17" thickBot="1" x14ac:dyDescent="0.25">
      <c r="B46" s="24" t="s">
        <v>10</v>
      </c>
      <c r="C46" s="24"/>
      <c r="D46" s="24"/>
      <c r="E46" s="24"/>
      <c r="F46" s="24"/>
      <c r="G46" s="13"/>
      <c r="H46" s="24" t="s">
        <v>11</v>
      </c>
      <c r="I46" s="24"/>
      <c r="J46" s="24"/>
      <c r="K46" s="24"/>
      <c r="L46" s="13"/>
      <c r="M46" s="24" t="s">
        <v>12</v>
      </c>
      <c r="N46" s="24"/>
      <c r="O46" s="24"/>
      <c r="P46" s="24"/>
      <c r="Q46" s="24"/>
      <c r="R46" s="13"/>
      <c r="S46" s="24" t="s">
        <v>13</v>
      </c>
      <c r="T46" s="24"/>
      <c r="U46" s="24"/>
      <c r="V46" s="24"/>
      <c r="W46" s="24"/>
      <c r="X46" s="6"/>
      <c r="Y46" s="6"/>
    </row>
    <row r="47" spans="1:25" ht="17" thickBot="1" x14ac:dyDescent="0.25">
      <c r="A47" s="2" t="s">
        <v>0</v>
      </c>
      <c r="B47" s="15" t="s">
        <v>2</v>
      </c>
      <c r="C47" s="15" t="s">
        <v>3</v>
      </c>
      <c r="D47" s="15" t="s">
        <v>4</v>
      </c>
      <c r="E47" s="3" t="s">
        <v>5</v>
      </c>
      <c r="F47" s="3" t="s">
        <v>6</v>
      </c>
      <c r="H47" s="15" t="s">
        <v>2</v>
      </c>
      <c r="I47" s="15" t="s">
        <v>3</v>
      </c>
      <c r="J47" s="3" t="s">
        <v>5</v>
      </c>
      <c r="K47" s="3" t="s">
        <v>6</v>
      </c>
      <c r="M47" s="15" t="s">
        <v>2</v>
      </c>
      <c r="N47" s="15" t="s">
        <v>3</v>
      </c>
      <c r="O47" s="15" t="s">
        <v>4</v>
      </c>
      <c r="P47" s="3" t="s">
        <v>5</v>
      </c>
      <c r="Q47" s="3" t="s">
        <v>6</v>
      </c>
      <c r="S47" s="15" t="s">
        <v>2</v>
      </c>
      <c r="T47" s="15" t="s">
        <v>3</v>
      </c>
      <c r="U47" s="15" t="s">
        <v>4</v>
      </c>
      <c r="V47" s="3" t="s">
        <v>5</v>
      </c>
      <c r="W47" s="3" t="s">
        <v>6</v>
      </c>
    </row>
    <row r="48" spans="1:25" x14ac:dyDescent="0.2">
      <c r="A48" s="8">
        <v>0.25</v>
      </c>
      <c r="B48" s="13"/>
      <c r="C48" s="13"/>
      <c r="D48" s="13"/>
      <c r="E48" s="7"/>
      <c r="F48" s="7"/>
      <c r="H48" s="13"/>
      <c r="I48" s="13"/>
      <c r="J48" s="7"/>
      <c r="K48" s="7"/>
      <c r="M48" s="13"/>
      <c r="N48" s="13"/>
      <c r="O48" s="13"/>
      <c r="P48" s="7"/>
      <c r="Q48" s="7"/>
      <c r="S48" s="13">
        <v>42.9</v>
      </c>
      <c r="T48" s="13">
        <v>40.4</v>
      </c>
      <c r="U48" s="13">
        <v>47.9</v>
      </c>
      <c r="V48" s="16">
        <f>AVERAGE(S48:U48)</f>
        <v>43.733333333333327</v>
      </c>
      <c r="W48" s="9">
        <f>_xlfn.STDEV.S(S48:U48)</f>
        <v>3.8188130791298667</v>
      </c>
    </row>
    <row r="49" spans="1:24" x14ac:dyDescent="0.2">
      <c r="A49">
        <v>0.5</v>
      </c>
      <c r="M49" s="16"/>
      <c r="N49" s="16"/>
      <c r="O49" s="16"/>
      <c r="P49" s="16"/>
      <c r="Q49" s="16"/>
      <c r="R49" s="16"/>
      <c r="S49" s="16">
        <v>64</v>
      </c>
      <c r="T49" s="16">
        <v>63.97</v>
      </c>
      <c r="U49" s="16">
        <v>67.319999999999993</v>
      </c>
      <c r="V49" s="16">
        <f>AVERAGE(S49:U49)</f>
        <v>65.096666666666664</v>
      </c>
      <c r="W49" s="16">
        <f>_xlfn.STDEV.S(S49:U49)</f>
        <v>1.9255215743619492</v>
      </c>
    </row>
    <row r="50" spans="1:24" x14ac:dyDescent="0.2">
      <c r="A50">
        <v>1</v>
      </c>
      <c r="M50" s="16"/>
      <c r="N50" s="16"/>
      <c r="O50" s="16"/>
      <c r="P50" s="16"/>
      <c r="Q50" s="16"/>
      <c r="R50" s="16"/>
      <c r="S50" s="16">
        <v>71.14</v>
      </c>
      <c r="T50" s="16">
        <v>80.739999999999995</v>
      </c>
      <c r="U50" s="16">
        <v>76.23</v>
      </c>
      <c r="V50" s="16">
        <f t="shared" ref="V50:V54" si="10">AVERAGE(S50:U50)</f>
        <v>76.036666666666676</v>
      </c>
      <c r="W50" s="16">
        <f t="shared" ref="W50:W54" si="11">_xlfn.STDEV.S(S50:U50)</f>
        <v>4.8029192511776948</v>
      </c>
    </row>
    <row r="51" spans="1:24" x14ac:dyDescent="0.2">
      <c r="A51">
        <v>2</v>
      </c>
      <c r="B51" s="16">
        <v>1.75</v>
      </c>
      <c r="C51" s="16"/>
      <c r="D51" s="16">
        <v>4.05</v>
      </c>
      <c r="E51" s="16">
        <v>2.9</v>
      </c>
      <c r="F51" s="16">
        <v>1.6263455967290592</v>
      </c>
      <c r="G51" s="16"/>
      <c r="H51" s="16"/>
      <c r="I51" s="16"/>
      <c r="J51" s="16"/>
      <c r="K51" s="16"/>
      <c r="M51" s="16">
        <v>44.63</v>
      </c>
      <c r="N51" s="16">
        <v>49.08</v>
      </c>
      <c r="O51" s="16">
        <v>47.4</v>
      </c>
      <c r="P51" s="16">
        <f>AVERAGE(M51:O51)</f>
        <v>47.036666666666669</v>
      </c>
      <c r="Q51" s="16">
        <f>_xlfn.STDEV.S(M51:O51)</f>
        <v>2.2471389216809281</v>
      </c>
      <c r="R51" s="16"/>
      <c r="S51" s="16">
        <v>75.27</v>
      </c>
      <c r="T51" s="16">
        <v>86.72</v>
      </c>
      <c r="U51" s="16">
        <v>88.41</v>
      </c>
      <c r="V51" s="16">
        <f t="shared" si="10"/>
        <v>83.466666666666669</v>
      </c>
      <c r="W51" s="16">
        <f t="shared" si="11"/>
        <v>7.1486385650229476</v>
      </c>
    </row>
    <row r="52" spans="1:24" x14ac:dyDescent="0.2">
      <c r="A52">
        <v>5</v>
      </c>
      <c r="B52" s="16">
        <v>1.85</v>
      </c>
      <c r="C52" s="16">
        <v>2.3199999999999998</v>
      </c>
      <c r="D52" s="16"/>
      <c r="E52" s="16">
        <v>2.085</v>
      </c>
      <c r="F52" s="16">
        <v>0.3323401871576776</v>
      </c>
      <c r="G52" s="16"/>
      <c r="H52" s="16">
        <v>2.73</v>
      </c>
      <c r="I52" s="16">
        <v>4.1100000000000003</v>
      </c>
      <c r="J52" s="16">
        <v>3.42</v>
      </c>
      <c r="K52" s="16">
        <v>0.97580735803743801</v>
      </c>
      <c r="M52" s="16">
        <v>60.79</v>
      </c>
      <c r="N52" s="16">
        <v>64.02</v>
      </c>
      <c r="O52" s="16">
        <v>70.33</v>
      </c>
      <c r="P52" s="16">
        <f t="shared" ref="P52:P56" si="12">AVERAGE(M52:O52)</f>
        <v>65.046666666666667</v>
      </c>
      <c r="Q52" s="16">
        <f t="shared" ref="Q52:Q56" si="13">_xlfn.STDEV.S(M52:O52)</f>
        <v>4.8521575956818772</v>
      </c>
      <c r="R52" s="16"/>
      <c r="S52" s="16">
        <v>84.33</v>
      </c>
      <c r="T52" s="16">
        <v>93.29</v>
      </c>
      <c r="U52" s="16">
        <v>86.24</v>
      </c>
      <c r="V52" s="16">
        <f t="shared" si="10"/>
        <v>87.953333333333333</v>
      </c>
      <c r="W52" s="16">
        <f t="shared" si="11"/>
        <v>4.7193255167802715</v>
      </c>
    </row>
    <row r="53" spans="1:24" x14ac:dyDescent="0.2">
      <c r="A53">
        <v>15</v>
      </c>
      <c r="B53" s="16">
        <v>2.64</v>
      </c>
      <c r="C53" s="16">
        <v>2.63</v>
      </c>
      <c r="D53" s="16">
        <v>4.9400000000000004</v>
      </c>
      <c r="E53" s="16">
        <v>3.4033333333333338</v>
      </c>
      <c r="F53" s="16">
        <v>1.3308017633491969</v>
      </c>
      <c r="G53" s="16"/>
      <c r="H53" s="16">
        <v>3.02</v>
      </c>
      <c r="I53" s="16">
        <v>4.9800000000000004</v>
      </c>
      <c r="J53" s="16">
        <v>4</v>
      </c>
      <c r="K53" s="16">
        <v>1.3859292911256331</v>
      </c>
      <c r="M53" s="16">
        <v>72.760000000000005</v>
      </c>
      <c r="N53" s="16">
        <v>77.72</v>
      </c>
      <c r="O53" s="16">
        <v>79.260000000000005</v>
      </c>
      <c r="P53" s="16">
        <f t="shared" si="12"/>
        <v>76.58</v>
      </c>
      <c r="Q53" s="16">
        <f t="shared" si="13"/>
        <v>3.3966454039242886</v>
      </c>
      <c r="R53" s="16"/>
      <c r="S53" s="16">
        <v>93.68</v>
      </c>
      <c r="T53" s="16">
        <v>89.16</v>
      </c>
      <c r="U53" s="16">
        <v>91</v>
      </c>
      <c r="V53" s="16">
        <f t="shared" si="10"/>
        <v>91.280000000000015</v>
      </c>
      <c r="W53" s="16">
        <f t="shared" si="11"/>
        <v>2.2729716232280648</v>
      </c>
    </row>
    <row r="54" spans="1:24" x14ac:dyDescent="0.2">
      <c r="A54">
        <v>30</v>
      </c>
      <c r="B54" s="16">
        <v>2.81</v>
      </c>
      <c r="C54" s="16">
        <v>1.46</v>
      </c>
      <c r="D54" s="16">
        <v>6.19</v>
      </c>
      <c r="E54" s="16">
        <v>3.4866666666666668</v>
      </c>
      <c r="F54" s="16">
        <v>2.4365207434646088</v>
      </c>
      <c r="G54" s="16"/>
      <c r="H54" s="16">
        <v>2.34</v>
      </c>
      <c r="I54" s="16">
        <v>4.6900000000000004</v>
      </c>
      <c r="J54" s="16">
        <v>3.5150000000000001</v>
      </c>
      <c r="K54" s="16">
        <v>1.6617009357883867</v>
      </c>
      <c r="M54" s="16">
        <v>76.650000000000006</v>
      </c>
      <c r="N54" s="16">
        <v>79.37</v>
      </c>
      <c r="O54" s="16">
        <v>81.84</v>
      </c>
      <c r="P54" s="16">
        <f t="shared" si="12"/>
        <v>79.286666666666676</v>
      </c>
      <c r="Q54" s="16">
        <f t="shared" si="13"/>
        <v>2.5960033384672925</v>
      </c>
      <c r="R54" s="16"/>
      <c r="S54" s="16">
        <v>92.56</v>
      </c>
      <c r="T54" s="16">
        <v>86.59</v>
      </c>
      <c r="U54" s="16"/>
      <c r="V54" s="16">
        <f t="shared" si="10"/>
        <v>89.575000000000003</v>
      </c>
      <c r="W54" s="16">
        <f t="shared" si="11"/>
        <v>4.221427483683688</v>
      </c>
    </row>
    <row r="55" spans="1:24" x14ac:dyDescent="0.2">
      <c r="A55">
        <v>60</v>
      </c>
      <c r="B55" s="16">
        <v>2.17</v>
      </c>
      <c r="C55" s="16">
        <v>2.17</v>
      </c>
      <c r="D55" s="16">
        <v>5.43</v>
      </c>
      <c r="E55" s="16">
        <v>3.2566666666666664</v>
      </c>
      <c r="F55" s="16">
        <v>1.8821618775581799</v>
      </c>
      <c r="G55" s="16"/>
      <c r="H55" s="16">
        <v>4.17</v>
      </c>
      <c r="I55" s="16">
        <v>5.24</v>
      </c>
      <c r="J55" s="16">
        <v>4.7050000000000001</v>
      </c>
      <c r="K55" s="16">
        <v>0.75660425586960811</v>
      </c>
      <c r="M55" s="16">
        <v>78.88</v>
      </c>
      <c r="N55" s="16">
        <v>82.29</v>
      </c>
      <c r="O55" s="16">
        <v>78.849999999999994</v>
      </c>
      <c r="P55" s="16">
        <f t="shared" si="12"/>
        <v>80.006666666666675</v>
      </c>
      <c r="Q55" s="16">
        <f t="shared" si="13"/>
        <v>1.9774815633358909</v>
      </c>
      <c r="R55" s="16"/>
      <c r="S55" s="16"/>
      <c r="T55" s="16"/>
      <c r="U55" s="16"/>
      <c r="V55" s="16"/>
    </row>
    <row r="56" spans="1:24" x14ac:dyDescent="0.2">
      <c r="A56">
        <v>120</v>
      </c>
      <c r="B56" s="16">
        <v>2.89</v>
      </c>
      <c r="C56" s="16">
        <v>2.89</v>
      </c>
      <c r="D56" s="16">
        <v>5.43</v>
      </c>
      <c r="E56" s="16">
        <v>3.7366666666666668</v>
      </c>
      <c r="F56" s="16">
        <v>1.4664696837416478</v>
      </c>
      <c r="G56" s="16"/>
      <c r="H56" s="16">
        <v>5.1100000000000003</v>
      </c>
      <c r="I56" s="16">
        <v>5.8</v>
      </c>
      <c r="J56" s="16">
        <v>5.4550000000000001</v>
      </c>
      <c r="K56" s="16">
        <v>0.48790367901871745</v>
      </c>
      <c r="M56" s="16">
        <v>83.07</v>
      </c>
      <c r="N56" s="16">
        <v>85.12</v>
      </c>
      <c r="O56" s="16"/>
      <c r="P56" s="16">
        <f t="shared" si="12"/>
        <v>84.094999999999999</v>
      </c>
      <c r="Q56" s="16">
        <f t="shared" si="13"/>
        <v>1.4495689014324304</v>
      </c>
      <c r="R56" s="16"/>
      <c r="S56" s="16"/>
      <c r="T56" s="16"/>
      <c r="U56" s="16"/>
      <c r="V56" s="16"/>
    </row>
    <row r="58" spans="1:24" ht="19" x14ac:dyDescent="0.25">
      <c r="A58" s="25" t="s">
        <v>25</v>
      </c>
    </row>
    <row r="59" spans="1:24" ht="19" x14ac:dyDescent="0.25">
      <c r="A59" s="11"/>
      <c r="B59" s="19" t="s">
        <v>14</v>
      </c>
    </row>
    <row r="60" spans="1:24" ht="17" thickBot="1" x14ac:dyDescent="0.25">
      <c r="B60" s="24" t="s">
        <v>10</v>
      </c>
      <c r="C60" s="24"/>
      <c r="D60" s="24"/>
      <c r="E60" s="24"/>
      <c r="F60" s="13"/>
      <c r="G60" s="24" t="s">
        <v>11</v>
      </c>
      <c r="H60" s="24"/>
      <c r="I60" s="24"/>
      <c r="J60" s="24"/>
      <c r="K60" s="13"/>
      <c r="L60" s="24" t="s">
        <v>12</v>
      </c>
      <c r="M60" s="24"/>
      <c r="N60" s="24"/>
      <c r="O60" s="24"/>
      <c r="P60" s="24"/>
      <c r="Q60" s="13"/>
      <c r="R60" s="24" t="s">
        <v>13</v>
      </c>
      <c r="S60" s="24"/>
      <c r="T60" s="24"/>
      <c r="U60" s="24"/>
      <c r="V60" s="24"/>
      <c r="W60" s="6"/>
      <c r="X60" s="6"/>
    </row>
    <row r="61" spans="1:24" ht="17" thickBot="1" x14ac:dyDescent="0.25">
      <c r="A61" s="2" t="s">
        <v>0</v>
      </c>
      <c r="B61" s="14" t="s">
        <v>2</v>
      </c>
      <c r="C61" s="14" t="s">
        <v>3</v>
      </c>
      <c r="D61" s="3" t="s">
        <v>5</v>
      </c>
      <c r="E61" s="3" t="s">
        <v>6</v>
      </c>
      <c r="G61" s="15" t="s">
        <v>2</v>
      </c>
      <c r="H61" s="15" t="s">
        <v>3</v>
      </c>
      <c r="I61" s="3" t="s">
        <v>5</v>
      </c>
      <c r="J61" s="3" t="s">
        <v>6</v>
      </c>
      <c r="L61" s="15" t="s">
        <v>2</v>
      </c>
      <c r="M61" s="15" t="s">
        <v>3</v>
      </c>
      <c r="N61" s="15" t="s">
        <v>4</v>
      </c>
      <c r="O61" s="3" t="s">
        <v>5</v>
      </c>
      <c r="P61" s="3" t="s">
        <v>6</v>
      </c>
      <c r="R61" s="15" t="s">
        <v>2</v>
      </c>
      <c r="S61" s="15" t="s">
        <v>3</v>
      </c>
      <c r="T61" s="15" t="s">
        <v>4</v>
      </c>
      <c r="U61" s="3" t="s">
        <v>5</v>
      </c>
      <c r="V61" s="3" t="s">
        <v>6</v>
      </c>
    </row>
    <row r="62" spans="1:24" x14ac:dyDescent="0.2">
      <c r="A62">
        <v>0.25</v>
      </c>
      <c r="L62" s="16"/>
      <c r="M62" s="16"/>
      <c r="N62" s="16"/>
      <c r="O62" s="16"/>
      <c r="P62" s="16"/>
      <c r="Q62" s="16"/>
      <c r="R62" s="16">
        <v>56.87</v>
      </c>
      <c r="S62" s="16">
        <v>58.68</v>
      </c>
      <c r="T62" s="16">
        <v>55.88</v>
      </c>
      <c r="U62" s="16">
        <v>57.143333333333338</v>
      </c>
      <c r="V62" s="16">
        <v>1.419870886148924</v>
      </c>
    </row>
    <row r="63" spans="1:24" x14ac:dyDescent="0.2">
      <c r="A63">
        <v>0.5</v>
      </c>
      <c r="L63" s="16"/>
      <c r="M63" s="16"/>
      <c r="N63" s="16"/>
      <c r="O63" s="16"/>
      <c r="P63" s="16"/>
      <c r="Q63" s="16"/>
      <c r="R63" s="16">
        <v>74.650000000000006</v>
      </c>
      <c r="S63" s="16">
        <v>77.3</v>
      </c>
      <c r="T63" s="16">
        <v>77.88</v>
      </c>
      <c r="U63" s="16">
        <v>76.61</v>
      </c>
      <c r="V63" s="16">
        <v>1.7220046457544711</v>
      </c>
    </row>
    <row r="64" spans="1:24" x14ac:dyDescent="0.2">
      <c r="A64">
        <v>1</v>
      </c>
      <c r="L64" s="16">
        <v>60.3</v>
      </c>
      <c r="M64" s="16">
        <v>62.9</v>
      </c>
      <c r="N64" s="16">
        <v>49.9</v>
      </c>
      <c r="O64" s="16">
        <f>AVERAGE(L64:N64)</f>
        <v>57.699999999999996</v>
      </c>
      <c r="P64" s="16">
        <f>_xlfn.STDEV.S(L64:N64)</f>
        <v>6.8789534087679352</v>
      </c>
      <c r="Q64" s="16"/>
      <c r="R64" s="16">
        <v>86.87</v>
      </c>
      <c r="S64" s="16">
        <v>88.68</v>
      </c>
      <c r="T64" s="16">
        <v>95.88</v>
      </c>
      <c r="U64" s="16">
        <v>90.476666666666674</v>
      </c>
      <c r="V64" s="16">
        <v>4.7661340028720636</v>
      </c>
    </row>
    <row r="65" spans="1:25" x14ac:dyDescent="0.2">
      <c r="A65">
        <v>2</v>
      </c>
      <c r="B65" s="16"/>
      <c r="C65" s="16">
        <v>4.9400000000000004</v>
      </c>
      <c r="D65" s="16">
        <v>4.9400000000000004</v>
      </c>
      <c r="E65" s="16"/>
      <c r="F65" s="16"/>
      <c r="G65" s="16">
        <v>7.98</v>
      </c>
      <c r="H65" s="16">
        <v>3.02</v>
      </c>
      <c r="I65" s="16">
        <v>5.5</v>
      </c>
      <c r="J65" s="16">
        <v>3.5072496346852771</v>
      </c>
      <c r="L65" s="16">
        <v>75.28</v>
      </c>
      <c r="M65" s="16">
        <v>80.11</v>
      </c>
      <c r="N65" s="16">
        <v>80.900000000000006</v>
      </c>
      <c r="O65" s="16">
        <v>78.763333333333335</v>
      </c>
      <c r="P65" s="16">
        <v>3.0424058462561074</v>
      </c>
      <c r="Q65" s="16"/>
      <c r="R65" s="16">
        <v>86.36</v>
      </c>
      <c r="S65" s="16">
        <v>93.34</v>
      </c>
      <c r="T65" s="16">
        <v>97.38</v>
      </c>
      <c r="U65" s="16">
        <v>92.36</v>
      </c>
      <c r="V65" s="16">
        <v>5.5749798205912802</v>
      </c>
    </row>
    <row r="66" spans="1:25" x14ac:dyDescent="0.2">
      <c r="A66">
        <v>5</v>
      </c>
      <c r="B66" s="16">
        <v>7.5</v>
      </c>
      <c r="C66" s="16">
        <v>6.19</v>
      </c>
      <c r="D66" s="16">
        <v>6.8450000000000006</v>
      </c>
      <c r="E66" s="16">
        <v>0.92630988335437703</v>
      </c>
      <c r="F66" s="16"/>
      <c r="G66" s="16">
        <v>11.51</v>
      </c>
      <c r="H66" s="16">
        <v>2.34</v>
      </c>
      <c r="I66" s="16">
        <v>6.9249999999999998</v>
      </c>
      <c r="J66" s="16">
        <v>6.4841691834806392</v>
      </c>
      <c r="L66" s="16">
        <v>86.48</v>
      </c>
      <c r="M66" s="16">
        <v>89.67</v>
      </c>
      <c r="N66" s="16">
        <v>87.84</v>
      </c>
      <c r="O66" s="16">
        <v>87.99666666666667</v>
      </c>
      <c r="P66" s="16">
        <v>1.6007602360545223</v>
      </c>
      <c r="Q66" s="16"/>
      <c r="R66" s="16">
        <v>90.75</v>
      </c>
      <c r="S66" s="16">
        <v>96.15</v>
      </c>
      <c r="T66" s="16">
        <v>93.36</v>
      </c>
      <c r="U66" s="16">
        <v>93.42</v>
      </c>
      <c r="V66" s="16">
        <v>2.7004999537122778</v>
      </c>
    </row>
    <row r="67" spans="1:25" x14ac:dyDescent="0.2">
      <c r="A67">
        <v>15</v>
      </c>
      <c r="B67" s="16">
        <v>8.23</v>
      </c>
      <c r="C67" s="16">
        <v>5.43</v>
      </c>
      <c r="D67" s="16">
        <v>6.83</v>
      </c>
      <c r="E67" s="16">
        <v>1.9798989873223336</v>
      </c>
      <c r="F67" s="16"/>
      <c r="G67" s="16">
        <v>11.07</v>
      </c>
      <c r="H67" s="16">
        <v>4.17</v>
      </c>
      <c r="I67" s="16">
        <v>7.62</v>
      </c>
      <c r="J67" s="16">
        <v>4.8790367901871798</v>
      </c>
      <c r="L67" s="16">
        <v>86.85</v>
      </c>
      <c r="M67" s="16">
        <v>84.02</v>
      </c>
      <c r="N67" s="16">
        <v>88.89</v>
      </c>
      <c r="O67" s="16">
        <v>86.586666666666659</v>
      </c>
      <c r="P67" s="16">
        <v>2.4456560128794367</v>
      </c>
      <c r="Q67" s="16"/>
      <c r="R67" s="16">
        <v>90.97</v>
      </c>
      <c r="S67" s="16">
        <v>95.91</v>
      </c>
      <c r="T67" s="16">
        <v>96.13</v>
      </c>
      <c r="U67" s="16">
        <v>94.336666666666659</v>
      </c>
      <c r="V67" s="16">
        <v>2.9176931527035745</v>
      </c>
    </row>
    <row r="68" spans="1:25" x14ac:dyDescent="0.2">
      <c r="A68">
        <v>30</v>
      </c>
      <c r="B68" s="16">
        <v>6.67</v>
      </c>
      <c r="C68" s="16">
        <v>5.43</v>
      </c>
      <c r="D68" s="16">
        <v>6.05</v>
      </c>
      <c r="E68" s="16">
        <v>0.87681240867131827</v>
      </c>
      <c r="F68" s="16"/>
      <c r="G68" s="16">
        <v>9.14</v>
      </c>
      <c r="H68" s="16">
        <v>5.1100000000000003</v>
      </c>
      <c r="I68" s="16">
        <v>7.125</v>
      </c>
      <c r="J68" s="16">
        <v>2.8496403281817875</v>
      </c>
      <c r="L68" s="16">
        <v>89.75</v>
      </c>
      <c r="M68" s="16">
        <v>94.09</v>
      </c>
      <c r="N68" s="16">
        <v>95.47</v>
      </c>
      <c r="O68" s="16">
        <v>93.103333333333339</v>
      </c>
      <c r="P68" s="16">
        <v>2.9849176426382913</v>
      </c>
      <c r="Q68" s="16"/>
      <c r="R68" s="16">
        <v>92</v>
      </c>
      <c r="S68" s="16">
        <v>96.53</v>
      </c>
      <c r="T68" s="16">
        <v>94.9</v>
      </c>
      <c r="U68" s="16">
        <v>94.476666666666674</v>
      </c>
      <c r="V68" s="16">
        <v>2.2944788805594483</v>
      </c>
    </row>
    <row r="69" spans="1:25" x14ac:dyDescent="0.2">
      <c r="A69">
        <v>60</v>
      </c>
      <c r="B69" s="16">
        <v>8.98</v>
      </c>
      <c r="C69" s="16">
        <v>9.43</v>
      </c>
      <c r="D69" s="16">
        <v>9.2050000000000001</v>
      </c>
      <c r="E69" s="16">
        <v>0.31819805153394587</v>
      </c>
      <c r="F69" s="16"/>
      <c r="G69" s="16">
        <v>6.27</v>
      </c>
      <c r="H69" s="16">
        <v>5.34</v>
      </c>
      <c r="I69" s="16">
        <v>5.8049999999999997</v>
      </c>
      <c r="J69" s="16">
        <v>0.65760930650348903</v>
      </c>
      <c r="L69" s="16">
        <v>86.74</v>
      </c>
      <c r="M69" s="16">
        <v>92.75</v>
      </c>
      <c r="N69" s="16">
        <v>94.22</v>
      </c>
      <c r="O69" s="16">
        <v>91.236666666666679</v>
      </c>
      <c r="P69" s="16">
        <v>3.9629828833005769</v>
      </c>
      <c r="Q69" s="16"/>
      <c r="R69" s="16"/>
      <c r="S69" s="16"/>
      <c r="T69" s="16"/>
      <c r="U69" s="16"/>
    </row>
    <row r="70" spans="1:25" x14ac:dyDescent="0.2">
      <c r="A70">
        <v>120</v>
      </c>
      <c r="B70" s="16">
        <v>5.08</v>
      </c>
      <c r="C70" s="16">
        <v>6.83</v>
      </c>
      <c r="D70" s="16">
        <v>5.9550000000000001</v>
      </c>
      <c r="E70" s="16">
        <v>1.2374368670764524</v>
      </c>
      <c r="F70" s="16"/>
      <c r="G70" s="16">
        <v>9.85</v>
      </c>
      <c r="H70" s="16">
        <v>8.89</v>
      </c>
      <c r="I70" s="16">
        <v>9.370000000000001</v>
      </c>
      <c r="J70" s="16">
        <v>0.67882250993908499</v>
      </c>
      <c r="L70" s="16"/>
      <c r="M70" s="16">
        <v>93.77</v>
      </c>
      <c r="N70" s="16">
        <v>95.44</v>
      </c>
      <c r="O70" s="16">
        <v>94.60499999999999</v>
      </c>
      <c r="P70" s="16">
        <v>1.1808683245815357</v>
      </c>
      <c r="Q70" s="16"/>
      <c r="R70" s="16"/>
      <c r="S70" s="16"/>
      <c r="T70" s="16"/>
      <c r="U70" s="16"/>
    </row>
    <row r="72" spans="1:25" ht="19" x14ac:dyDescent="0.25">
      <c r="A72" s="25" t="s">
        <v>26</v>
      </c>
    </row>
    <row r="73" spans="1:25" ht="19" x14ac:dyDescent="0.25">
      <c r="A73" s="11"/>
      <c r="B73" s="19" t="s">
        <v>15</v>
      </c>
    </row>
    <row r="74" spans="1:25" ht="17" thickBot="1" x14ac:dyDescent="0.25">
      <c r="B74" s="24" t="s">
        <v>10</v>
      </c>
      <c r="C74" s="24"/>
      <c r="D74" s="24"/>
      <c r="E74" s="24"/>
      <c r="F74" s="24"/>
      <c r="G74" s="13"/>
      <c r="H74" s="24" t="s">
        <v>11</v>
      </c>
      <c r="I74" s="24"/>
      <c r="J74" s="24"/>
      <c r="K74" s="24"/>
      <c r="L74" s="13"/>
      <c r="M74" s="24" t="s">
        <v>12</v>
      </c>
      <c r="N74" s="24"/>
      <c r="O74" s="24"/>
      <c r="P74" s="24"/>
      <c r="Q74" s="24"/>
      <c r="R74" s="13"/>
      <c r="S74" s="24" t="s">
        <v>13</v>
      </c>
      <c r="T74" s="24"/>
      <c r="U74" s="24"/>
      <c r="V74" s="24"/>
      <c r="W74" s="24"/>
      <c r="X74" s="6"/>
      <c r="Y74" s="6"/>
    </row>
    <row r="75" spans="1:25" ht="17" thickBot="1" x14ac:dyDescent="0.25">
      <c r="A75" s="2" t="s">
        <v>0</v>
      </c>
      <c r="B75" s="15" t="s">
        <v>2</v>
      </c>
      <c r="C75" s="15" t="s">
        <v>3</v>
      </c>
      <c r="D75" s="15" t="s">
        <v>4</v>
      </c>
      <c r="E75" s="3" t="s">
        <v>5</v>
      </c>
      <c r="F75" s="3" t="s">
        <v>6</v>
      </c>
      <c r="H75" s="15" t="s">
        <v>2</v>
      </c>
      <c r="I75" s="15" t="s">
        <v>3</v>
      </c>
      <c r="J75" s="3" t="s">
        <v>5</v>
      </c>
      <c r="K75" s="3" t="s">
        <v>6</v>
      </c>
      <c r="M75" s="15" t="s">
        <v>2</v>
      </c>
      <c r="N75" s="15" t="s">
        <v>3</v>
      </c>
      <c r="O75" s="15" t="s">
        <v>4</v>
      </c>
      <c r="P75" s="3" t="s">
        <v>5</v>
      </c>
      <c r="Q75" s="3" t="s">
        <v>6</v>
      </c>
      <c r="S75" s="15" t="s">
        <v>2</v>
      </c>
      <c r="T75" s="15" t="s">
        <v>3</v>
      </c>
      <c r="U75" s="15" t="s">
        <v>4</v>
      </c>
      <c r="V75" s="3" t="s">
        <v>5</v>
      </c>
      <c r="W75" s="3" t="s">
        <v>6</v>
      </c>
    </row>
    <row r="76" spans="1:25" x14ac:dyDescent="0.2">
      <c r="A76">
        <v>0.5</v>
      </c>
      <c r="M76" s="16"/>
      <c r="N76" s="16"/>
      <c r="O76" s="16"/>
      <c r="P76" s="16"/>
      <c r="Q76" s="16"/>
      <c r="R76" s="16"/>
      <c r="S76" s="16">
        <v>46.55</v>
      </c>
      <c r="T76" s="16">
        <v>52.16</v>
      </c>
      <c r="U76" s="16">
        <v>59.3</v>
      </c>
      <c r="V76" s="16">
        <f>AVERAGE(S76:U76)</f>
        <v>52.669999999999995</v>
      </c>
      <c r="W76" s="5">
        <f>_xlfn.STDEV.S(S76:U76)</f>
        <v>6.3902816839322512</v>
      </c>
    </row>
    <row r="77" spans="1:25" x14ac:dyDescent="0.2">
      <c r="A77">
        <v>1</v>
      </c>
      <c r="M77" s="16"/>
      <c r="N77" s="16"/>
      <c r="O77" s="16"/>
      <c r="P77" s="16"/>
      <c r="Q77" s="16"/>
      <c r="R77" s="16"/>
      <c r="S77" s="16">
        <v>66.14</v>
      </c>
      <c r="T77" s="16">
        <v>68.5</v>
      </c>
      <c r="U77" s="16">
        <v>67.84</v>
      </c>
      <c r="V77" s="16">
        <f t="shared" ref="V77:V81" si="14">AVERAGE(S77:U77)</f>
        <v>67.493333333333325</v>
      </c>
      <c r="W77" s="5">
        <f t="shared" ref="W77:W81" si="15">_xlfn.STDEV.S(S77:U77)</f>
        <v>1.2175932544710215</v>
      </c>
    </row>
    <row r="78" spans="1:25" x14ac:dyDescent="0.2">
      <c r="A78">
        <v>2</v>
      </c>
      <c r="B78" s="16">
        <v>4.66</v>
      </c>
      <c r="C78" s="16"/>
      <c r="D78" s="16"/>
      <c r="E78" s="16">
        <v>4.66</v>
      </c>
      <c r="F78" s="16"/>
      <c r="G78" s="16"/>
      <c r="H78" s="16">
        <v>4.9400000000000004</v>
      </c>
      <c r="I78" s="16">
        <v>6.94</v>
      </c>
      <c r="J78" s="16">
        <v>5.94</v>
      </c>
      <c r="K78" s="16">
        <v>1.4142135623730951</v>
      </c>
      <c r="M78" s="16">
        <v>17.2</v>
      </c>
      <c r="N78" s="16">
        <v>24.06</v>
      </c>
      <c r="O78" s="16">
        <v>34.86</v>
      </c>
      <c r="P78" s="16">
        <f>AVERAGE(M78:O78)</f>
        <v>25.373333333333335</v>
      </c>
      <c r="Q78" s="16">
        <f>_xlfn.STDEV.S(M78:O78)</f>
        <v>8.9029508216845201</v>
      </c>
      <c r="R78" s="16"/>
      <c r="S78" s="16">
        <v>73.12</v>
      </c>
      <c r="T78" s="16">
        <v>70.73</v>
      </c>
      <c r="U78" s="16"/>
      <c r="V78" s="16">
        <f t="shared" si="14"/>
        <v>71.925000000000011</v>
      </c>
      <c r="W78" s="5">
        <f t="shared" si="15"/>
        <v>1.689985207035849</v>
      </c>
    </row>
    <row r="79" spans="1:25" x14ac:dyDescent="0.2">
      <c r="A79">
        <v>5</v>
      </c>
      <c r="B79" s="16">
        <v>5.19</v>
      </c>
      <c r="C79" s="16"/>
      <c r="D79" s="16">
        <v>13.59</v>
      </c>
      <c r="E79" s="16">
        <v>9.39</v>
      </c>
      <c r="F79" s="16">
        <v>5.9396969619669973</v>
      </c>
      <c r="G79" s="16"/>
      <c r="H79" s="16">
        <v>6.65</v>
      </c>
      <c r="I79" s="16">
        <v>8.19</v>
      </c>
      <c r="J79" s="16">
        <v>7.42</v>
      </c>
      <c r="K79" s="16">
        <v>1.0889444430272834</v>
      </c>
      <c r="M79" s="16">
        <v>34.659999999999997</v>
      </c>
      <c r="N79" s="16">
        <v>30.4</v>
      </c>
      <c r="O79" s="16">
        <v>48.17</v>
      </c>
      <c r="P79" s="16">
        <f t="shared" ref="P79:P83" si="16">AVERAGE(M79:O79)</f>
        <v>37.743333333333332</v>
      </c>
      <c r="Q79" s="16">
        <f t="shared" ref="Q79:Q83" si="17">_xlfn.STDEV.S(M79:O79)</f>
        <v>9.2775769106665464</v>
      </c>
      <c r="R79" s="16"/>
      <c r="S79" s="16">
        <v>81.02</v>
      </c>
      <c r="T79" s="16">
        <v>84.31</v>
      </c>
      <c r="U79" s="16">
        <v>78.41</v>
      </c>
      <c r="V79" s="16">
        <f t="shared" si="14"/>
        <v>81.246666666666655</v>
      </c>
      <c r="W79" s="5">
        <f t="shared" si="15"/>
        <v>2.9565238597605386</v>
      </c>
    </row>
    <row r="80" spans="1:25" x14ac:dyDescent="0.2">
      <c r="A80">
        <v>15</v>
      </c>
      <c r="B80" s="16">
        <v>10.58</v>
      </c>
      <c r="C80" s="16">
        <v>5.21</v>
      </c>
      <c r="D80" s="16">
        <v>18</v>
      </c>
      <c r="E80" s="16">
        <v>11.263333333333334</v>
      </c>
      <c r="F80" s="16">
        <v>6.4223230480359188</v>
      </c>
      <c r="G80" s="16"/>
      <c r="H80" s="16">
        <v>7.92</v>
      </c>
      <c r="I80" s="16">
        <v>7.43</v>
      </c>
      <c r="J80" s="16">
        <v>7.6749999999999998</v>
      </c>
      <c r="K80" s="16">
        <v>0.34648232278140845</v>
      </c>
      <c r="M80" s="16">
        <v>57.97</v>
      </c>
      <c r="N80" s="16">
        <v>51.78</v>
      </c>
      <c r="O80" s="16">
        <v>60.33</v>
      </c>
      <c r="P80" s="16">
        <f t="shared" si="16"/>
        <v>56.693333333333328</v>
      </c>
      <c r="Q80" s="16">
        <f t="shared" si="17"/>
        <v>4.4156577463989795</v>
      </c>
      <c r="R80" s="16"/>
      <c r="S80" s="16">
        <v>95.85</v>
      </c>
      <c r="T80" s="16">
        <v>91.93</v>
      </c>
      <c r="U80" s="16">
        <v>95.06</v>
      </c>
      <c r="V80" s="16">
        <f t="shared" si="14"/>
        <v>94.280000000000015</v>
      </c>
      <c r="W80" s="5">
        <f t="shared" si="15"/>
        <v>2.0731377185319784</v>
      </c>
    </row>
    <row r="81" spans="1:24" x14ac:dyDescent="0.2">
      <c r="A81">
        <v>30</v>
      </c>
      <c r="B81" s="16"/>
      <c r="C81" s="16">
        <v>10.53</v>
      </c>
      <c r="D81" s="16">
        <v>8.31</v>
      </c>
      <c r="E81" s="16">
        <v>9.42</v>
      </c>
      <c r="F81" s="16">
        <v>1.5697770542341372</v>
      </c>
      <c r="G81" s="16"/>
      <c r="H81" s="16">
        <v>4.24</v>
      </c>
      <c r="I81" s="16">
        <v>9.43</v>
      </c>
      <c r="J81" s="16">
        <v>6.835</v>
      </c>
      <c r="K81" s="16">
        <v>3.6698841943581821</v>
      </c>
      <c r="M81" s="16">
        <v>59.71</v>
      </c>
      <c r="N81" s="16">
        <v>75.75</v>
      </c>
      <c r="O81" s="16">
        <v>81.760000000000005</v>
      </c>
      <c r="P81" s="16">
        <f t="shared" si="16"/>
        <v>72.40666666666668</v>
      </c>
      <c r="Q81" s="16">
        <f t="shared" si="17"/>
        <v>11.398861054216429</v>
      </c>
      <c r="R81" s="16"/>
      <c r="S81" s="16">
        <v>96.6</v>
      </c>
      <c r="T81" s="16">
        <v>93.37</v>
      </c>
      <c r="U81" s="16">
        <v>94.01</v>
      </c>
      <c r="V81" s="16">
        <f t="shared" si="14"/>
        <v>94.660000000000011</v>
      </c>
      <c r="W81" s="5">
        <f t="shared" si="15"/>
        <v>1.7102923726661414</v>
      </c>
    </row>
    <row r="82" spans="1:24" x14ac:dyDescent="0.2">
      <c r="A82">
        <v>60</v>
      </c>
      <c r="B82" s="16">
        <v>7.31</v>
      </c>
      <c r="C82" s="16">
        <v>11.23</v>
      </c>
      <c r="D82" s="16"/>
      <c r="E82" s="16">
        <v>9.27</v>
      </c>
      <c r="F82" s="16">
        <v>2.7718585822512711</v>
      </c>
      <c r="G82" s="16"/>
      <c r="H82" s="16">
        <v>7.73</v>
      </c>
      <c r="I82" s="16">
        <v>9.43</v>
      </c>
      <c r="J82" s="16">
        <v>8.58</v>
      </c>
      <c r="K82" s="16">
        <v>1.2020815280171302</v>
      </c>
      <c r="M82" s="16">
        <v>80.69</v>
      </c>
      <c r="N82" s="16">
        <v>77.94</v>
      </c>
      <c r="O82" s="16">
        <v>88.46</v>
      </c>
      <c r="P82" s="16">
        <f t="shared" si="16"/>
        <v>82.36333333333333</v>
      </c>
      <c r="Q82" s="16">
        <f t="shared" si="17"/>
        <v>5.4559722628815948</v>
      </c>
      <c r="R82" s="16"/>
      <c r="S82" s="16"/>
      <c r="T82" s="16"/>
      <c r="U82" s="16"/>
      <c r="V82" s="16"/>
    </row>
    <row r="83" spans="1:24" x14ac:dyDescent="0.2">
      <c r="A83">
        <v>120</v>
      </c>
      <c r="B83" s="16">
        <v>11.95</v>
      </c>
      <c r="C83" s="16">
        <v>13.42</v>
      </c>
      <c r="D83" s="16">
        <v>11.22</v>
      </c>
      <c r="E83" s="16">
        <v>12.196666666666665</v>
      </c>
      <c r="F83" s="16">
        <v>1.1205504599674809</v>
      </c>
      <c r="G83" s="16"/>
      <c r="H83" s="16">
        <v>9.3000000000000007</v>
      </c>
      <c r="I83" s="16">
        <v>11.83</v>
      </c>
      <c r="J83" s="16">
        <v>10.565000000000001</v>
      </c>
      <c r="K83" s="16">
        <v>1.7889801564019543</v>
      </c>
      <c r="M83" s="16">
        <v>73.930000000000007</v>
      </c>
      <c r="N83" s="16">
        <v>79.77</v>
      </c>
      <c r="O83" s="16">
        <v>91.03</v>
      </c>
      <c r="P83" s="16">
        <f t="shared" si="16"/>
        <v>81.576666666666668</v>
      </c>
      <c r="Q83" s="16">
        <f t="shared" si="17"/>
        <v>8.6919809786568969</v>
      </c>
      <c r="R83" s="16"/>
      <c r="S83" s="16"/>
      <c r="T83" s="16"/>
      <c r="U83" s="16"/>
      <c r="V83" s="16"/>
    </row>
    <row r="85" spans="1:24" ht="19" x14ac:dyDescent="0.25">
      <c r="A85" s="25" t="s">
        <v>27</v>
      </c>
    </row>
    <row r="86" spans="1:24" ht="19" x14ac:dyDescent="0.25">
      <c r="A86" s="11"/>
      <c r="B86" s="19" t="s">
        <v>16</v>
      </c>
    </row>
    <row r="87" spans="1:24" ht="17" thickBot="1" x14ac:dyDescent="0.25">
      <c r="B87" s="24" t="s">
        <v>10</v>
      </c>
      <c r="C87" s="24"/>
      <c r="D87" s="24"/>
      <c r="E87" s="24"/>
      <c r="F87" s="13"/>
      <c r="G87" s="24" t="s">
        <v>11</v>
      </c>
      <c r="H87" s="24"/>
      <c r="I87" s="24"/>
      <c r="J87" s="24"/>
      <c r="K87" s="13"/>
      <c r="L87" s="24" t="s">
        <v>12</v>
      </c>
      <c r="M87" s="24"/>
      <c r="N87" s="24"/>
      <c r="O87" s="24"/>
      <c r="P87" s="24"/>
      <c r="Q87" s="13"/>
      <c r="R87" s="24" t="s">
        <v>13</v>
      </c>
      <c r="S87" s="24"/>
      <c r="T87" s="24"/>
      <c r="U87" s="24"/>
      <c r="V87" s="24"/>
      <c r="W87" s="6"/>
      <c r="X87" s="6"/>
    </row>
    <row r="88" spans="1:24" ht="17" thickBot="1" x14ac:dyDescent="0.25">
      <c r="A88" s="2" t="s">
        <v>0</v>
      </c>
      <c r="B88" s="14" t="s">
        <v>2</v>
      </c>
      <c r="C88" s="14" t="s">
        <v>3</v>
      </c>
      <c r="D88" s="3" t="s">
        <v>5</v>
      </c>
      <c r="E88" s="3" t="s">
        <v>6</v>
      </c>
      <c r="G88" s="15" t="s">
        <v>2</v>
      </c>
      <c r="H88" s="15" t="s">
        <v>3</v>
      </c>
      <c r="I88" s="3" t="s">
        <v>5</v>
      </c>
      <c r="J88" s="3" t="s">
        <v>6</v>
      </c>
      <c r="L88" s="15" t="s">
        <v>2</v>
      </c>
      <c r="M88" s="15" t="s">
        <v>3</v>
      </c>
      <c r="N88" s="15" t="s">
        <v>4</v>
      </c>
      <c r="O88" s="3" t="s">
        <v>5</v>
      </c>
      <c r="P88" s="3" t="s">
        <v>6</v>
      </c>
      <c r="R88" s="15" t="s">
        <v>2</v>
      </c>
      <c r="S88" s="15" t="s">
        <v>3</v>
      </c>
      <c r="T88" s="15" t="s">
        <v>4</v>
      </c>
      <c r="U88" s="3" t="s">
        <v>5</v>
      </c>
      <c r="V88" s="3" t="s">
        <v>6</v>
      </c>
    </row>
    <row r="89" spans="1:24" x14ac:dyDescent="0.2">
      <c r="A89">
        <v>0.5</v>
      </c>
      <c r="L89" s="16"/>
      <c r="M89" s="16"/>
      <c r="N89" s="16"/>
      <c r="O89" s="16"/>
      <c r="P89" s="16"/>
      <c r="Q89" s="16"/>
      <c r="R89" s="16">
        <v>45.5</v>
      </c>
      <c r="S89" s="16">
        <v>48.31</v>
      </c>
      <c r="T89" s="16">
        <v>52.21</v>
      </c>
      <c r="U89" s="16">
        <v>48.673333333333339</v>
      </c>
      <c r="V89" s="16">
        <v>3.3697230351073864</v>
      </c>
    </row>
    <row r="90" spans="1:24" x14ac:dyDescent="0.2">
      <c r="A90">
        <v>1</v>
      </c>
      <c r="L90" s="16">
        <v>43.6</v>
      </c>
      <c r="M90" s="16">
        <v>36.1</v>
      </c>
      <c r="N90" s="16">
        <v>37.9</v>
      </c>
      <c r="O90" s="16">
        <f>AVERAGE(L90:N90)</f>
        <v>39.199999999999996</v>
      </c>
      <c r="P90" s="9">
        <f>_xlfn.STDEV.S(L90:N90)</f>
        <v>3.9153543900903789</v>
      </c>
      <c r="Q90" s="16"/>
      <c r="R90" s="16">
        <v>58.66</v>
      </c>
      <c r="S90" s="16">
        <v>62.82</v>
      </c>
      <c r="T90" s="16">
        <v>63.27</v>
      </c>
      <c r="U90" s="16">
        <v>61.583333333333336</v>
      </c>
      <c r="V90" s="16">
        <v>2.5416595628316054</v>
      </c>
    </row>
    <row r="91" spans="1:24" x14ac:dyDescent="0.2">
      <c r="A91">
        <v>2</v>
      </c>
      <c r="B91" s="16">
        <v>7.95</v>
      </c>
      <c r="C91" s="16">
        <v>10.72</v>
      </c>
      <c r="D91" s="16">
        <v>9.3350000000000009</v>
      </c>
      <c r="E91" s="16">
        <v>1.9586857838867329</v>
      </c>
      <c r="F91" s="16"/>
      <c r="G91" s="16">
        <v>7.88</v>
      </c>
      <c r="H91" s="16">
        <v>9.9499999999999993</v>
      </c>
      <c r="I91" s="16">
        <v>8.9149999999999991</v>
      </c>
      <c r="J91" s="16">
        <v>1.4637110370561521</v>
      </c>
      <c r="L91" s="16">
        <v>56.66</v>
      </c>
      <c r="M91" s="16">
        <v>57.54</v>
      </c>
      <c r="N91" s="16">
        <v>62.67</v>
      </c>
      <c r="O91" s="16">
        <v>58.956666666666671</v>
      </c>
      <c r="P91" s="16">
        <v>3.2458024174822082</v>
      </c>
      <c r="Q91" s="16"/>
      <c r="R91" s="16">
        <v>80.569999999999993</v>
      </c>
      <c r="S91" s="16">
        <v>83.24</v>
      </c>
      <c r="T91" s="16">
        <v>77.38</v>
      </c>
      <c r="U91" s="16">
        <v>80.396666666666661</v>
      </c>
      <c r="V91" s="16">
        <v>2.9338427587949103</v>
      </c>
    </row>
    <row r="92" spans="1:24" x14ac:dyDescent="0.2">
      <c r="A92">
        <v>5</v>
      </c>
      <c r="B92" s="16">
        <v>5.54</v>
      </c>
      <c r="C92" s="16">
        <v>7.27</v>
      </c>
      <c r="D92" s="16">
        <v>6.4049999999999994</v>
      </c>
      <c r="E92" s="16">
        <v>1.2232947314527314</v>
      </c>
      <c r="F92" s="16"/>
      <c r="G92" s="16">
        <v>7.01</v>
      </c>
      <c r="H92" s="16">
        <v>5.54</v>
      </c>
      <c r="I92" s="16">
        <v>6.2750000000000004</v>
      </c>
      <c r="J92" s="16">
        <v>1.0394469683442176</v>
      </c>
      <c r="L92" s="16">
        <v>65.010000000000005</v>
      </c>
      <c r="M92" s="16">
        <v>65.87</v>
      </c>
      <c r="N92" s="16">
        <v>80.540000000000006</v>
      </c>
      <c r="O92" s="16">
        <v>70.473333333333343</v>
      </c>
      <c r="P92" s="16">
        <v>8.7285871327112492</v>
      </c>
      <c r="Q92" s="16"/>
      <c r="R92" s="16">
        <v>95.29</v>
      </c>
      <c r="S92" s="16">
        <v>93.18</v>
      </c>
      <c r="T92" s="16">
        <v>93.89</v>
      </c>
      <c r="U92" s="16">
        <v>94.12</v>
      </c>
      <c r="V92" s="16">
        <v>1.0736386729249281</v>
      </c>
    </row>
    <row r="93" spans="1:24" x14ac:dyDescent="0.2">
      <c r="A93">
        <v>15</v>
      </c>
      <c r="B93" s="16">
        <v>12.88</v>
      </c>
      <c r="C93" s="16">
        <v>4.53</v>
      </c>
      <c r="D93" s="16">
        <v>8.7050000000000001</v>
      </c>
      <c r="E93" s="16">
        <v>5.9043416229076753</v>
      </c>
      <c r="F93" s="16"/>
      <c r="G93" s="16">
        <v>12.45</v>
      </c>
      <c r="H93" s="16">
        <v>12.88</v>
      </c>
      <c r="I93" s="16">
        <v>12.664999999999999</v>
      </c>
      <c r="J93" s="16">
        <v>0.30405591591021647</v>
      </c>
      <c r="L93" s="16">
        <v>84.59</v>
      </c>
      <c r="M93" s="16">
        <v>87.05</v>
      </c>
      <c r="N93" s="16">
        <v>95.55</v>
      </c>
      <c r="O93" s="16">
        <v>89.063333333333333</v>
      </c>
      <c r="P93" s="16">
        <v>5.7506985082973454</v>
      </c>
      <c r="Q93" s="16"/>
      <c r="R93" s="16">
        <v>93.42</v>
      </c>
      <c r="S93" s="16">
        <v>98.18</v>
      </c>
      <c r="T93" s="16">
        <v>98.73</v>
      </c>
      <c r="U93" s="16">
        <v>96.776666666666685</v>
      </c>
      <c r="V93" s="16">
        <v>2.9199372139368589</v>
      </c>
    </row>
    <row r="94" spans="1:24" x14ac:dyDescent="0.2">
      <c r="A94">
        <v>30</v>
      </c>
      <c r="B94" s="16"/>
      <c r="C94" s="16">
        <v>11.97</v>
      </c>
      <c r="D94" s="16">
        <v>11.97</v>
      </c>
      <c r="E94" s="16"/>
      <c r="F94" s="16"/>
      <c r="G94" s="16">
        <v>13.96</v>
      </c>
      <c r="H94" s="16"/>
      <c r="I94" s="16">
        <v>13.96</v>
      </c>
      <c r="J94" s="16"/>
      <c r="L94" s="16">
        <v>91.62</v>
      </c>
      <c r="M94" s="16">
        <v>90.51</v>
      </c>
      <c r="N94" s="16">
        <v>84.46</v>
      </c>
      <c r="O94" s="16">
        <v>88.86333333333333</v>
      </c>
      <c r="P94" s="16">
        <v>3.8535740985912521</v>
      </c>
      <c r="Q94" s="16"/>
      <c r="R94" s="16">
        <v>97.82</v>
      </c>
      <c r="S94" s="16">
        <v>97.87</v>
      </c>
      <c r="T94" s="16">
        <v>92.61</v>
      </c>
      <c r="U94" s="16">
        <v>96.100000000000009</v>
      </c>
      <c r="V94" s="16">
        <v>3.0225320511121132</v>
      </c>
    </row>
    <row r="95" spans="1:24" x14ac:dyDescent="0.2">
      <c r="A95">
        <v>60</v>
      </c>
      <c r="B95" s="16">
        <v>14.28</v>
      </c>
      <c r="C95" s="16">
        <v>13.38</v>
      </c>
      <c r="D95" s="16">
        <v>13.83</v>
      </c>
      <c r="E95" s="16">
        <v>0.63639610306789174</v>
      </c>
      <c r="F95" s="16"/>
      <c r="G95" s="16">
        <v>11.65</v>
      </c>
      <c r="H95" s="16">
        <v>14.28</v>
      </c>
      <c r="I95" s="16">
        <v>12.965</v>
      </c>
      <c r="J95" s="16">
        <v>1.859690834520612</v>
      </c>
      <c r="L95" s="16">
        <v>92.01</v>
      </c>
      <c r="M95" s="16">
        <v>95.58</v>
      </c>
      <c r="N95" s="16">
        <v>95.8</v>
      </c>
      <c r="O95" s="16">
        <v>94.463333333333324</v>
      </c>
      <c r="P95" s="16">
        <v>2.1274946141725755</v>
      </c>
      <c r="Q95" s="16"/>
      <c r="R95" s="16"/>
      <c r="S95" s="16"/>
      <c r="T95" s="16"/>
      <c r="U95" s="16"/>
    </row>
    <row r="96" spans="1:24" x14ac:dyDescent="0.2">
      <c r="A96">
        <v>120</v>
      </c>
      <c r="B96" s="16">
        <v>14.95</v>
      </c>
      <c r="C96" s="16">
        <v>15.85</v>
      </c>
      <c r="D96" s="16">
        <v>15.399999999999999</v>
      </c>
      <c r="E96" s="16">
        <v>0.63639610306789296</v>
      </c>
      <c r="F96" s="16"/>
      <c r="G96" s="16">
        <v>12.11</v>
      </c>
      <c r="H96" s="16">
        <v>14.95</v>
      </c>
      <c r="I96" s="16">
        <v>13.53</v>
      </c>
      <c r="J96" s="16">
        <v>2.008183258569797</v>
      </c>
      <c r="L96" s="16">
        <v>96.61</v>
      </c>
      <c r="M96" s="16">
        <v>96.91</v>
      </c>
      <c r="N96" s="16">
        <v>97</v>
      </c>
      <c r="O96" s="16">
        <v>96.839999999999989</v>
      </c>
      <c r="P96" s="16">
        <v>0.20420577856662109</v>
      </c>
      <c r="Q96" s="16"/>
      <c r="R96" s="16"/>
      <c r="S96" s="16"/>
      <c r="T96" s="16"/>
      <c r="U96" s="16"/>
    </row>
    <row r="98" spans="1:26" ht="19" x14ac:dyDescent="0.25">
      <c r="A98" s="25" t="s">
        <v>28</v>
      </c>
    </row>
    <row r="99" spans="1:26" ht="19" x14ac:dyDescent="0.25">
      <c r="A99" s="11"/>
      <c r="B99" s="20" t="s">
        <v>17</v>
      </c>
    </row>
    <row r="100" spans="1:26" ht="17" thickBot="1" x14ac:dyDescent="0.25">
      <c r="B100" s="24" t="s">
        <v>10</v>
      </c>
      <c r="C100" s="24"/>
      <c r="D100" s="24"/>
      <c r="E100" s="24"/>
      <c r="F100" s="24"/>
      <c r="G100" s="13"/>
      <c r="H100" s="24" t="s">
        <v>11</v>
      </c>
      <c r="I100" s="24"/>
      <c r="J100" s="24"/>
      <c r="K100" s="24"/>
      <c r="L100" s="24"/>
      <c r="M100" s="13"/>
      <c r="N100" s="24" t="s">
        <v>12</v>
      </c>
      <c r="O100" s="24"/>
      <c r="P100" s="24"/>
      <c r="Q100" s="24"/>
      <c r="R100" s="24"/>
      <c r="S100" s="13"/>
      <c r="T100" s="24" t="s">
        <v>13</v>
      </c>
      <c r="U100" s="24"/>
      <c r="V100" s="24"/>
      <c r="W100" s="24"/>
      <c r="X100" s="24"/>
      <c r="Y100" s="6"/>
      <c r="Z100" s="6"/>
    </row>
    <row r="101" spans="1:26" ht="17" thickBot="1" x14ac:dyDescent="0.25">
      <c r="A101" s="2" t="s">
        <v>0</v>
      </c>
      <c r="B101" s="15" t="s">
        <v>2</v>
      </c>
      <c r="C101" s="15" t="s">
        <v>3</v>
      </c>
      <c r="D101" s="15" t="s">
        <v>4</v>
      </c>
      <c r="E101" s="3" t="s">
        <v>5</v>
      </c>
      <c r="F101" s="3" t="s">
        <v>6</v>
      </c>
      <c r="H101" s="15" t="s">
        <v>2</v>
      </c>
      <c r="I101" s="15" t="s">
        <v>3</v>
      </c>
      <c r="J101" s="15" t="s">
        <v>4</v>
      </c>
      <c r="K101" s="3" t="s">
        <v>5</v>
      </c>
      <c r="L101" s="3" t="s">
        <v>6</v>
      </c>
      <c r="N101" s="15" t="s">
        <v>2</v>
      </c>
      <c r="O101" s="15" t="s">
        <v>3</v>
      </c>
      <c r="P101" s="15" t="s">
        <v>4</v>
      </c>
      <c r="Q101" s="3" t="s">
        <v>5</v>
      </c>
      <c r="R101" s="3" t="s">
        <v>6</v>
      </c>
      <c r="T101" s="15" t="s">
        <v>2</v>
      </c>
      <c r="U101" s="15" t="s">
        <v>3</v>
      </c>
      <c r="V101" s="15" t="s">
        <v>4</v>
      </c>
      <c r="W101" s="3" t="s">
        <v>5</v>
      </c>
      <c r="X101" s="3" t="s">
        <v>6</v>
      </c>
    </row>
    <row r="102" spans="1:26" x14ac:dyDescent="0.2">
      <c r="A102" s="8">
        <v>0.15</v>
      </c>
      <c r="B102" s="13"/>
      <c r="C102" s="13"/>
      <c r="D102" s="13"/>
      <c r="E102" s="7"/>
      <c r="F102" s="7"/>
      <c r="H102" s="13"/>
      <c r="I102" s="13"/>
      <c r="J102" s="13"/>
      <c r="K102" s="7"/>
      <c r="L102" s="7"/>
      <c r="N102" s="13"/>
      <c r="O102" s="13"/>
      <c r="P102" s="13"/>
      <c r="Q102" s="7"/>
      <c r="R102" s="7"/>
      <c r="T102" s="13">
        <v>63.2</v>
      </c>
      <c r="U102" s="13">
        <v>71.89</v>
      </c>
      <c r="V102" s="13">
        <v>67.900000000000006</v>
      </c>
      <c r="W102" s="16">
        <f>AVERAGE(T102:V102)</f>
        <v>67.663333333333341</v>
      </c>
      <c r="X102" s="9">
        <f>_xlfn.STDEV.S(T102:V102)</f>
        <v>4.349831414357725</v>
      </c>
    </row>
    <row r="103" spans="1:26" x14ac:dyDescent="0.2">
      <c r="A103">
        <v>0.25</v>
      </c>
      <c r="N103" s="16"/>
      <c r="O103" s="16"/>
      <c r="P103" s="16"/>
      <c r="Q103" s="16"/>
      <c r="R103" s="16"/>
      <c r="S103" s="16"/>
      <c r="T103" s="16">
        <v>85.43</v>
      </c>
      <c r="U103" s="16">
        <v>85.63</v>
      </c>
      <c r="V103" s="16">
        <v>83.45</v>
      </c>
      <c r="W103" s="16">
        <v>84.836666666666659</v>
      </c>
      <c r="X103" s="16">
        <v>1.2050449507521823</v>
      </c>
    </row>
    <row r="104" spans="1:26" x14ac:dyDescent="0.2">
      <c r="A104">
        <v>0.5</v>
      </c>
      <c r="N104" s="16">
        <v>64.010000000000005</v>
      </c>
      <c r="O104" s="16">
        <v>74.64</v>
      </c>
      <c r="P104" s="16">
        <v>61.61</v>
      </c>
      <c r="Q104" s="16">
        <v>66.75333333333333</v>
      </c>
      <c r="R104" s="16">
        <v>6.9346689418697789</v>
      </c>
      <c r="S104" s="16"/>
      <c r="T104" s="16">
        <v>89.1</v>
      </c>
      <c r="U104" s="16">
        <v>89.12</v>
      </c>
      <c r="V104" s="16">
        <v>90.68</v>
      </c>
      <c r="W104" s="16">
        <v>89.633333333333326</v>
      </c>
      <c r="X104" s="16">
        <v>0.90649508180317295</v>
      </c>
    </row>
    <row r="105" spans="1:26" x14ac:dyDescent="0.2">
      <c r="A105">
        <v>1</v>
      </c>
      <c r="N105" s="16">
        <v>67.88</v>
      </c>
      <c r="O105" s="16">
        <v>77.72</v>
      </c>
      <c r="P105" s="16">
        <v>68.75</v>
      </c>
      <c r="Q105" s="16">
        <v>71.45</v>
      </c>
      <c r="R105" s="16">
        <v>5.447375514869524</v>
      </c>
      <c r="S105" s="16"/>
      <c r="T105" s="16">
        <v>90.37</v>
      </c>
      <c r="U105" s="16">
        <v>91.71</v>
      </c>
      <c r="V105" s="16">
        <v>94.15</v>
      </c>
      <c r="W105" s="16">
        <v>92.076666666666668</v>
      </c>
      <c r="X105" s="16">
        <v>1.9164898469163201</v>
      </c>
    </row>
    <row r="106" spans="1:26" x14ac:dyDescent="0.2">
      <c r="A106">
        <v>2</v>
      </c>
      <c r="B106" s="16">
        <v>9.3699999999999992</v>
      </c>
      <c r="C106" s="16">
        <v>16.05</v>
      </c>
      <c r="D106" s="16">
        <v>12.65</v>
      </c>
      <c r="E106" s="16">
        <v>12.69</v>
      </c>
      <c r="F106" s="16">
        <v>3.3401796358878673</v>
      </c>
      <c r="G106" s="16"/>
      <c r="H106" s="16">
        <v>4.88</v>
      </c>
      <c r="I106" s="16">
        <v>11.23</v>
      </c>
      <c r="J106" s="16">
        <v>12.73</v>
      </c>
      <c r="K106" s="16">
        <v>9.6133333333333333</v>
      </c>
      <c r="L106" s="16">
        <v>4.1672332948052411</v>
      </c>
      <c r="N106" s="16">
        <v>71.400000000000006</v>
      </c>
      <c r="O106" s="16">
        <v>80.7</v>
      </c>
      <c r="P106" s="16">
        <v>73.16</v>
      </c>
      <c r="Q106" s="16">
        <v>75.086666666666673</v>
      </c>
      <c r="R106" s="16">
        <v>4.9402968871651156</v>
      </c>
      <c r="S106" s="16"/>
      <c r="T106" s="16">
        <v>91.51</v>
      </c>
      <c r="U106" s="16">
        <v>94.63</v>
      </c>
      <c r="V106" s="16">
        <v>97.62</v>
      </c>
      <c r="W106" s="16">
        <v>94.586666666666659</v>
      </c>
      <c r="X106" s="16">
        <v>3.0552304877592018</v>
      </c>
    </row>
    <row r="107" spans="1:26" x14ac:dyDescent="0.2">
      <c r="A107">
        <v>5</v>
      </c>
      <c r="B107" s="16">
        <v>12.98</v>
      </c>
      <c r="C107" s="16">
        <v>16.07</v>
      </c>
      <c r="D107" s="16">
        <v>14.75</v>
      </c>
      <c r="E107" s="16">
        <v>14.6</v>
      </c>
      <c r="F107" s="16">
        <v>1.5504515471307059</v>
      </c>
      <c r="G107" s="16"/>
      <c r="H107" s="16">
        <v>7.5</v>
      </c>
      <c r="I107" s="16">
        <v>21.67</v>
      </c>
      <c r="J107" s="16">
        <v>11.57</v>
      </c>
      <c r="K107" s="16">
        <v>13.58</v>
      </c>
      <c r="L107" s="16">
        <v>7.2957042154955829</v>
      </c>
      <c r="N107" s="16">
        <v>82.6</v>
      </c>
      <c r="O107" s="16">
        <v>86.94</v>
      </c>
      <c r="P107" s="16">
        <v>80.81</v>
      </c>
      <c r="Q107" s="16">
        <v>83.45</v>
      </c>
      <c r="R107" s="16">
        <v>3.1521579909642838</v>
      </c>
      <c r="S107" s="16"/>
      <c r="T107" s="16">
        <v>95.53</v>
      </c>
      <c r="U107" s="16">
        <v>96.68</v>
      </c>
      <c r="V107" s="16">
        <v>97.6</v>
      </c>
      <c r="W107" s="16">
        <v>96.603333333333339</v>
      </c>
      <c r="X107" s="16">
        <v>1.0371274431492625</v>
      </c>
    </row>
    <row r="108" spans="1:26" x14ac:dyDescent="0.2">
      <c r="A108">
        <v>15</v>
      </c>
      <c r="B108" s="16">
        <v>15.62</v>
      </c>
      <c r="C108" s="16">
        <v>18.05</v>
      </c>
      <c r="D108" s="16">
        <v>16.62</v>
      </c>
      <c r="E108" s="16">
        <v>16.763333333333335</v>
      </c>
      <c r="F108" s="16">
        <v>1.2213244177258289</v>
      </c>
      <c r="G108" s="16"/>
      <c r="H108" s="16">
        <v>11.65</v>
      </c>
      <c r="I108" s="16">
        <v>12.81</v>
      </c>
      <c r="J108" s="16">
        <v>32.57</v>
      </c>
      <c r="K108" s="16">
        <v>19.010000000000002</v>
      </c>
      <c r="L108" s="16">
        <v>11.757618806544123</v>
      </c>
      <c r="N108" s="16">
        <v>88.5</v>
      </c>
      <c r="O108" s="16">
        <v>95.56</v>
      </c>
      <c r="P108" s="16">
        <v>89.27</v>
      </c>
      <c r="Q108" s="16">
        <v>91.11</v>
      </c>
      <c r="R108" s="16">
        <v>3.8729962561303899</v>
      </c>
      <c r="S108" s="16"/>
      <c r="T108" s="16">
        <v>97.6</v>
      </c>
      <c r="U108" s="16"/>
      <c r="V108" s="16">
        <v>98.08</v>
      </c>
      <c r="W108" s="16">
        <v>97.84</v>
      </c>
      <c r="X108" s="16">
        <v>0.33941125496954561</v>
      </c>
    </row>
    <row r="109" spans="1:26" x14ac:dyDescent="0.2">
      <c r="A109">
        <v>30</v>
      </c>
      <c r="B109" s="16">
        <v>30.71</v>
      </c>
      <c r="C109" s="16">
        <v>34.119999999999997</v>
      </c>
      <c r="D109" s="16">
        <v>26.06</v>
      </c>
      <c r="E109" s="16">
        <v>30.296666666666667</v>
      </c>
      <c r="F109" s="16">
        <v>4.0458662030933983</v>
      </c>
      <c r="G109" s="16"/>
      <c r="H109" s="16">
        <v>21.54</v>
      </c>
      <c r="I109" s="16">
        <v>27.94</v>
      </c>
      <c r="J109" s="16">
        <v>43.44</v>
      </c>
      <c r="K109" s="16">
        <v>30.973333333333333</v>
      </c>
      <c r="L109" s="16">
        <v>11.260698616574953</v>
      </c>
      <c r="N109" s="16">
        <v>89.54</v>
      </c>
      <c r="O109" s="16">
        <v>95.5</v>
      </c>
      <c r="P109" s="16">
        <v>96.4</v>
      </c>
      <c r="Q109" s="16">
        <v>93.813333333333347</v>
      </c>
      <c r="R109" s="16">
        <v>3.7280736759529471</v>
      </c>
      <c r="S109" s="16"/>
      <c r="T109" s="16"/>
      <c r="U109" s="16"/>
      <c r="V109" s="16"/>
      <c r="W109" s="5"/>
    </row>
    <row r="110" spans="1:26" x14ac:dyDescent="0.2">
      <c r="A110">
        <v>60</v>
      </c>
      <c r="B110" s="16">
        <v>32.89</v>
      </c>
      <c r="C110" s="16">
        <v>31.64</v>
      </c>
      <c r="D110" s="16">
        <v>38.97</v>
      </c>
      <c r="E110" s="16">
        <v>34.5</v>
      </c>
      <c r="F110" s="16">
        <v>3.9212625517809943</v>
      </c>
      <c r="G110" s="16"/>
      <c r="H110" s="16">
        <v>28.98</v>
      </c>
      <c r="I110" s="16">
        <v>25.34</v>
      </c>
      <c r="J110" s="16">
        <v>52.53</v>
      </c>
      <c r="K110" s="16">
        <v>35.616666666666667</v>
      </c>
      <c r="L110" s="16">
        <v>14.760014679306179</v>
      </c>
    </row>
    <row r="111" spans="1:26" x14ac:dyDescent="0.2">
      <c r="A111">
        <v>100</v>
      </c>
      <c r="B111" s="16">
        <v>48.91</v>
      </c>
      <c r="C111" s="16">
        <v>50.64</v>
      </c>
      <c r="D111" s="16">
        <v>48.59</v>
      </c>
      <c r="E111" s="16">
        <v>49.379999999999995</v>
      </c>
      <c r="F111" s="16">
        <v>1.1028599185753374</v>
      </c>
      <c r="G111" s="16"/>
      <c r="H111" s="16">
        <v>56.58</v>
      </c>
      <c r="I111" s="16">
        <v>47.12</v>
      </c>
      <c r="J111" s="16">
        <v>55.48</v>
      </c>
      <c r="K111" s="16">
        <v>53.059999999999995</v>
      </c>
      <c r="L111" s="16">
        <v>5.1735094471741325</v>
      </c>
    </row>
    <row r="113" spans="1:23" ht="19" x14ac:dyDescent="0.25">
      <c r="A113" s="25" t="s">
        <v>29</v>
      </c>
    </row>
    <row r="114" spans="1:23" ht="19" x14ac:dyDescent="0.25">
      <c r="A114" s="11"/>
      <c r="B114" s="19" t="s">
        <v>18</v>
      </c>
    </row>
    <row r="115" spans="1:23" ht="17" thickBot="1" x14ac:dyDescent="0.25">
      <c r="B115" s="24" t="s">
        <v>10</v>
      </c>
      <c r="C115" s="24"/>
      <c r="D115" s="24"/>
      <c r="E115" s="24"/>
      <c r="F115" s="13"/>
      <c r="G115" s="24" t="s">
        <v>11</v>
      </c>
      <c r="H115" s="24"/>
      <c r="I115" s="24"/>
      <c r="J115" s="24"/>
      <c r="K115" s="13"/>
      <c r="L115" s="24" t="s">
        <v>12</v>
      </c>
      <c r="M115" s="24"/>
      <c r="N115" s="24"/>
      <c r="O115" s="24"/>
      <c r="P115" s="21"/>
      <c r="Q115" s="24" t="s">
        <v>13</v>
      </c>
      <c r="R115" s="24"/>
      <c r="S115" s="24"/>
      <c r="T115" s="24"/>
      <c r="U115" s="21"/>
      <c r="V115" s="21"/>
    </row>
    <row r="116" spans="1:23" ht="17" thickBot="1" x14ac:dyDescent="0.25">
      <c r="A116" s="2" t="s">
        <v>0</v>
      </c>
      <c r="B116" s="14" t="s">
        <v>2</v>
      </c>
      <c r="C116" s="14" t="s">
        <v>3</v>
      </c>
      <c r="D116" s="3" t="s">
        <v>5</v>
      </c>
      <c r="E116" s="3" t="s">
        <v>6</v>
      </c>
      <c r="G116" s="15" t="s">
        <v>2</v>
      </c>
      <c r="H116" s="15" t="s">
        <v>3</v>
      </c>
      <c r="I116" s="3" t="s">
        <v>5</v>
      </c>
      <c r="J116" s="3" t="s">
        <v>6</v>
      </c>
      <c r="L116" s="15" t="s">
        <v>2</v>
      </c>
      <c r="M116" s="15" t="s">
        <v>3</v>
      </c>
      <c r="N116" s="3" t="s">
        <v>5</v>
      </c>
      <c r="O116" s="3" t="s">
        <v>6</v>
      </c>
      <c r="P116" s="22"/>
      <c r="Q116" s="15" t="s">
        <v>2</v>
      </c>
      <c r="R116" s="15" t="s">
        <v>3</v>
      </c>
      <c r="S116" s="3" t="s">
        <v>5</v>
      </c>
      <c r="T116" s="3" t="s">
        <v>6</v>
      </c>
      <c r="U116"/>
      <c r="V116"/>
    </row>
    <row r="117" spans="1:23" x14ac:dyDescent="0.2">
      <c r="A117" s="8">
        <v>0.5</v>
      </c>
      <c r="B117" s="13"/>
      <c r="C117" s="13"/>
      <c r="D117" s="7"/>
      <c r="E117" s="7"/>
      <c r="G117" s="13"/>
      <c r="H117" s="13"/>
      <c r="I117" s="7"/>
      <c r="J117" s="7"/>
      <c r="L117" s="13"/>
      <c r="M117" s="13"/>
      <c r="N117" s="7"/>
      <c r="O117" s="7"/>
      <c r="P117" s="22"/>
      <c r="Q117" s="13">
        <v>46.8</v>
      </c>
      <c r="R117" s="13">
        <v>44.5</v>
      </c>
      <c r="S117" s="16">
        <f>AVERAGE(Q117:R117)</f>
        <v>45.65</v>
      </c>
      <c r="T117" s="16">
        <f t="shared" ref="T117" si="18">_xlfn.STDEV.S(Q117:R117)</f>
        <v>1.6263455967290572</v>
      </c>
      <c r="U117"/>
      <c r="V117"/>
    </row>
    <row r="118" spans="1:23" x14ac:dyDescent="0.2">
      <c r="A118">
        <v>1</v>
      </c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6"/>
      <c r="Q118" s="16">
        <v>69.7</v>
      </c>
      <c r="R118" s="16">
        <v>69.73</v>
      </c>
      <c r="S118" s="16">
        <v>69.715000000000003</v>
      </c>
      <c r="T118" s="16">
        <v>2.1213203435597228E-2</v>
      </c>
    </row>
    <row r="119" spans="1:23" x14ac:dyDescent="0.2">
      <c r="A119">
        <v>2</v>
      </c>
      <c r="B119" s="16">
        <v>11.6</v>
      </c>
      <c r="C119" s="16">
        <v>9.84</v>
      </c>
      <c r="D119" s="16">
        <v>10.719999999999999</v>
      </c>
      <c r="E119" s="16">
        <v>1.2445079348883235</v>
      </c>
      <c r="F119" s="16"/>
      <c r="G119" s="16">
        <v>5.6</v>
      </c>
      <c r="H119" s="16">
        <v>5.98</v>
      </c>
      <c r="I119" s="16">
        <f>AVERAGE(G119:H119)</f>
        <v>5.79</v>
      </c>
      <c r="J119" s="16">
        <f t="shared" ref="J119:J123" si="19">_xlfn.STDEV.S(G119:H119)</f>
        <v>0.26870057685088861</v>
      </c>
      <c r="K119" s="16"/>
      <c r="L119" s="16">
        <v>26.05</v>
      </c>
      <c r="M119" s="16">
        <v>24.48</v>
      </c>
      <c r="N119" s="16">
        <v>25.265000000000001</v>
      </c>
      <c r="O119" s="16">
        <v>1.1101576464628797</v>
      </c>
      <c r="P119" s="16"/>
      <c r="Q119" s="16">
        <v>80.62</v>
      </c>
      <c r="R119" s="16">
        <v>71.400000000000006</v>
      </c>
      <c r="S119" s="16">
        <v>76.010000000000005</v>
      </c>
      <c r="T119" s="16">
        <v>6.5195245225399674</v>
      </c>
    </row>
    <row r="120" spans="1:23" x14ac:dyDescent="0.2">
      <c r="A120">
        <v>5</v>
      </c>
      <c r="B120" s="16">
        <v>11.5</v>
      </c>
      <c r="C120" s="16">
        <v>4.03</v>
      </c>
      <c r="D120" s="16">
        <v>7.7650000000000006</v>
      </c>
      <c r="E120" s="16">
        <v>5.282087655463509</v>
      </c>
      <c r="F120" s="16"/>
      <c r="G120" s="16">
        <v>6.39</v>
      </c>
      <c r="H120" s="16">
        <v>8.83</v>
      </c>
      <c r="I120" s="16">
        <f t="shared" ref="I120:I124" si="20">AVERAGE(G120:H120)</f>
        <v>7.6099999999999994</v>
      </c>
      <c r="J120" s="16">
        <f t="shared" si="19"/>
        <v>1.7253405460951834</v>
      </c>
      <c r="K120" s="16"/>
      <c r="L120" s="16">
        <v>23.76</v>
      </c>
      <c r="M120" s="16">
        <v>28.3</v>
      </c>
      <c r="N120" s="16">
        <v>26.03</v>
      </c>
      <c r="O120" s="16">
        <v>3.2102647865869249</v>
      </c>
      <c r="P120" s="16"/>
      <c r="Q120" s="16">
        <v>81.430000000000007</v>
      </c>
      <c r="R120" s="16">
        <v>68.86</v>
      </c>
      <c r="S120" s="16">
        <v>75.14500000000001</v>
      </c>
      <c r="T120" s="16">
        <v>8.8883322395149076</v>
      </c>
    </row>
    <row r="121" spans="1:23" x14ac:dyDescent="0.2">
      <c r="A121">
        <v>15</v>
      </c>
      <c r="B121" s="16">
        <v>6.77</v>
      </c>
      <c r="C121" s="16">
        <v>4.17</v>
      </c>
      <c r="D121" s="16">
        <v>5.47</v>
      </c>
      <c r="E121" s="16">
        <v>1.8384776310850242</v>
      </c>
      <c r="F121" s="16"/>
      <c r="G121" s="16">
        <v>14</v>
      </c>
      <c r="H121" s="16">
        <v>4.4400000000000004</v>
      </c>
      <c r="I121" s="16">
        <f t="shared" si="20"/>
        <v>9.2200000000000006</v>
      </c>
      <c r="J121" s="16">
        <f t="shared" si="19"/>
        <v>6.7599408281433941</v>
      </c>
      <c r="K121" s="16"/>
      <c r="L121" s="16">
        <v>36.299999999999997</v>
      </c>
      <c r="M121" s="16">
        <v>33.869999999999997</v>
      </c>
      <c r="N121" s="16">
        <v>35.084999999999994</v>
      </c>
      <c r="O121" s="16">
        <v>1.7182694782833103</v>
      </c>
      <c r="P121" s="16"/>
      <c r="Q121" s="16">
        <v>87.78</v>
      </c>
      <c r="R121" s="16">
        <v>84.15</v>
      </c>
      <c r="S121" s="16">
        <v>85.965000000000003</v>
      </c>
      <c r="T121" s="16">
        <v>2.5667976157071646</v>
      </c>
    </row>
    <row r="122" spans="1:23" x14ac:dyDescent="0.2">
      <c r="A122">
        <v>30</v>
      </c>
      <c r="B122" s="16">
        <v>7.28</v>
      </c>
      <c r="C122" s="16">
        <v>4.55</v>
      </c>
      <c r="D122" s="16">
        <v>5.915</v>
      </c>
      <c r="E122" s="16">
        <v>1.9304015126392746</v>
      </c>
      <c r="F122" s="16"/>
      <c r="G122" s="16">
        <v>7.7</v>
      </c>
      <c r="H122" s="16">
        <v>9.08</v>
      </c>
      <c r="I122" s="16">
        <f t="shared" si="20"/>
        <v>8.39</v>
      </c>
      <c r="J122" s="16">
        <f t="shared" si="19"/>
        <v>0.97580735803743546</v>
      </c>
      <c r="K122" s="16"/>
      <c r="L122" s="16">
        <v>37.33</v>
      </c>
      <c r="M122" s="16">
        <v>34.72</v>
      </c>
      <c r="N122" s="16">
        <v>36.024999999999999</v>
      </c>
      <c r="O122" s="16">
        <v>1.8455486988968888</v>
      </c>
      <c r="P122" s="16"/>
      <c r="Q122" s="16">
        <v>86.23</v>
      </c>
      <c r="R122" s="16">
        <v>91.21</v>
      </c>
      <c r="S122" s="16">
        <v>88.72</v>
      </c>
      <c r="T122" s="16">
        <v>3.5213917703089992</v>
      </c>
    </row>
    <row r="123" spans="1:23" x14ac:dyDescent="0.2">
      <c r="A123">
        <v>60</v>
      </c>
      <c r="B123" s="16">
        <v>4.04</v>
      </c>
      <c r="C123" s="16">
        <v>3.29</v>
      </c>
      <c r="D123" s="16">
        <v>3.665</v>
      </c>
      <c r="E123" s="16">
        <v>0.53033008588990727</v>
      </c>
      <c r="F123" s="16"/>
      <c r="G123" s="16">
        <v>10.1</v>
      </c>
      <c r="H123" s="16">
        <v>6.01</v>
      </c>
      <c r="I123" s="16">
        <f t="shared" si="20"/>
        <v>8.0549999999999997</v>
      </c>
      <c r="J123" s="16">
        <f t="shared" si="19"/>
        <v>2.8920667350529827</v>
      </c>
      <c r="K123" s="16"/>
      <c r="L123" s="16">
        <v>35.869999999999997</v>
      </c>
      <c r="M123" s="16">
        <v>28.55</v>
      </c>
      <c r="N123" s="16">
        <v>32.21</v>
      </c>
      <c r="O123" s="16">
        <v>5.1760216382854951</v>
      </c>
      <c r="P123" s="16"/>
      <c r="Q123" s="16">
        <v>86.47</v>
      </c>
      <c r="R123" s="16">
        <v>90.75</v>
      </c>
      <c r="S123" s="16">
        <v>88.61</v>
      </c>
      <c r="T123" s="16">
        <v>3.0264170234784245</v>
      </c>
    </row>
    <row r="124" spans="1:23" x14ac:dyDescent="0.2">
      <c r="A124">
        <v>120</v>
      </c>
      <c r="B124" s="16">
        <v>7.1</v>
      </c>
      <c r="C124" s="16">
        <v>4.1399999999999997</v>
      </c>
      <c r="D124" s="16">
        <v>5.6199999999999992</v>
      </c>
      <c r="E124" s="16">
        <v>2.0930360723121844</v>
      </c>
      <c r="F124" s="16"/>
      <c r="G124" s="16">
        <v>9.11</v>
      </c>
      <c r="H124" s="16"/>
      <c r="I124" s="16">
        <f t="shared" si="20"/>
        <v>9.11</v>
      </c>
      <c r="J124" s="16"/>
      <c r="K124" s="16"/>
      <c r="L124" s="16">
        <v>34.07</v>
      </c>
      <c r="M124" s="16">
        <v>34.31</v>
      </c>
      <c r="N124" s="16">
        <v>34.19</v>
      </c>
      <c r="O124" s="16">
        <v>0.1697056274847728</v>
      </c>
      <c r="P124" s="16"/>
      <c r="Q124" s="16"/>
      <c r="R124" s="16"/>
      <c r="S124" s="16"/>
      <c r="T124" s="16"/>
    </row>
    <row r="125" spans="1:23" x14ac:dyDescent="0.2"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6"/>
      <c r="Q125" s="16"/>
      <c r="R125" s="16"/>
      <c r="S125" s="16"/>
      <c r="T125" s="16"/>
    </row>
    <row r="126" spans="1:23" ht="19" x14ac:dyDescent="0.25">
      <c r="A126" s="25" t="s">
        <v>30</v>
      </c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6"/>
      <c r="Q126" s="16"/>
      <c r="R126" s="16"/>
      <c r="S126" s="16"/>
      <c r="T126" s="16"/>
    </row>
    <row r="127" spans="1:23" ht="19" x14ac:dyDescent="0.25">
      <c r="A127" s="11"/>
      <c r="B127" s="19" t="s">
        <v>19</v>
      </c>
      <c r="V127" s="22"/>
    </row>
    <row r="128" spans="1:23" ht="17" thickBot="1" x14ac:dyDescent="0.25">
      <c r="B128" s="24" t="s">
        <v>10</v>
      </c>
      <c r="C128" s="24"/>
      <c r="D128" s="24"/>
      <c r="E128" s="24"/>
      <c r="F128" s="13"/>
      <c r="G128" s="24" t="s">
        <v>11</v>
      </c>
      <c r="H128" s="24"/>
      <c r="I128" s="24"/>
      <c r="J128" s="24"/>
      <c r="K128" s="13"/>
      <c r="L128" s="24" t="s">
        <v>12</v>
      </c>
      <c r="M128" s="24"/>
      <c r="N128" s="24"/>
      <c r="O128" s="24"/>
      <c r="P128" s="21"/>
      <c r="Q128" s="24" t="s">
        <v>13</v>
      </c>
      <c r="R128" s="24"/>
      <c r="S128" s="24"/>
      <c r="T128" s="24"/>
      <c r="U128" s="21"/>
      <c r="V128" s="6"/>
      <c r="W128" s="6"/>
    </row>
    <row r="129" spans="1:22" ht="17" thickBot="1" x14ac:dyDescent="0.25">
      <c r="A129" s="2" t="s">
        <v>0</v>
      </c>
      <c r="B129" s="14" t="s">
        <v>2</v>
      </c>
      <c r="C129" s="14" t="s">
        <v>3</v>
      </c>
      <c r="D129" s="3" t="s">
        <v>5</v>
      </c>
      <c r="E129" s="3" t="s">
        <v>6</v>
      </c>
      <c r="G129" s="15" t="s">
        <v>2</v>
      </c>
      <c r="H129" s="15" t="s">
        <v>3</v>
      </c>
      <c r="I129" s="3" t="s">
        <v>5</v>
      </c>
      <c r="J129" s="3" t="s">
        <v>6</v>
      </c>
      <c r="L129" s="15" t="s">
        <v>2</v>
      </c>
      <c r="M129" s="15" t="s">
        <v>3</v>
      </c>
      <c r="N129" s="3" t="s">
        <v>5</v>
      </c>
      <c r="O129" s="3" t="s">
        <v>6</v>
      </c>
      <c r="P129" s="7"/>
      <c r="Q129" s="15" t="s">
        <v>2</v>
      </c>
      <c r="R129" s="15" t="s">
        <v>3</v>
      </c>
      <c r="S129" s="3" t="s">
        <v>5</v>
      </c>
      <c r="T129" s="3" t="s">
        <v>6</v>
      </c>
      <c r="U129" s="7"/>
      <c r="V129"/>
    </row>
    <row r="130" spans="1:22" x14ac:dyDescent="0.2">
      <c r="A130">
        <v>2</v>
      </c>
      <c r="B130" s="16"/>
      <c r="C130" s="16">
        <v>2.2200000000000002</v>
      </c>
      <c r="D130" s="16">
        <v>2.2200000000000002</v>
      </c>
      <c r="E130" s="16"/>
      <c r="F130" s="16"/>
      <c r="G130" s="16"/>
      <c r="H130" s="16">
        <v>4.8600000000000003</v>
      </c>
      <c r="I130" s="16">
        <v>4.8600000000000003</v>
      </c>
      <c r="J130" s="16"/>
      <c r="K130" s="16"/>
      <c r="L130" s="16">
        <v>12.02</v>
      </c>
      <c r="M130" s="16">
        <v>11.77</v>
      </c>
      <c r="N130" s="16">
        <v>11.895</v>
      </c>
      <c r="O130" s="16">
        <v>0.17677669529663689</v>
      </c>
      <c r="P130" s="23"/>
      <c r="Q130" s="16">
        <v>49.76</v>
      </c>
      <c r="R130" s="16">
        <v>43.88</v>
      </c>
      <c r="S130" s="16">
        <f>AVERAGE(Q130:R130)</f>
        <v>46.82</v>
      </c>
      <c r="T130" s="16">
        <f t="shared" ref="T130:T135" si="21">_xlfn.STDEV.S(Q130:R130)</f>
        <v>4.157787873376896</v>
      </c>
      <c r="U130" s="22"/>
      <c r="V130"/>
    </row>
    <row r="131" spans="1:22" x14ac:dyDescent="0.2">
      <c r="A131">
        <v>5</v>
      </c>
      <c r="B131" s="16">
        <v>2.6</v>
      </c>
      <c r="C131" s="16">
        <v>4.3499999999999996</v>
      </c>
      <c r="D131" s="16">
        <v>3.4749999999999996</v>
      </c>
      <c r="E131" s="16">
        <v>1.2374368670764595</v>
      </c>
      <c r="F131" s="16"/>
      <c r="G131" s="16">
        <v>4.5199999999999996</v>
      </c>
      <c r="H131" s="16">
        <v>6.42</v>
      </c>
      <c r="I131" s="16">
        <v>5.47</v>
      </c>
      <c r="J131" s="16">
        <v>1.3435028842544428</v>
      </c>
      <c r="K131" s="16"/>
      <c r="L131" s="16">
        <v>20.45</v>
      </c>
      <c r="M131" s="16">
        <v>23.95</v>
      </c>
      <c r="N131" s="16">
        <v>22.2</v>
      </c>
      <c r="O131" s="16">
        <v>2.4748737341529163</v>
      </c>
      <c r="P131" s="16"/>
      <c r="Q131" s="16">
        <v>69.05</v>
      </c>
      <c r="R131" s="16">
        <v>50.51</v>
      </c>
      <c r="S131" s="16">
        <f t="shared" ref="S131:S135" si="22">AVERAGE(Q131:R131)</f>
        <v>59.78</v>
      </c>
      <c r="T131" s="16">
        <f t="shared" si="21"/>
        <v>13.109759723198575</v>
      </c>
      <c r="V131"/>
    </row>
    <row r="132" spans="1:22" x14ac:dyDescent="0.2">
      <c r="A132">
        <v>15</v>
      </c>
      <c r="B132" s="16">
        <v>3.15</v>
      </c>
      <c r="C132" s="16">
        <v>3.21</v>
      </c>
      <c r="D132" s="16">
        <v>3.1799999999999997</v>
      </c>
      <c r="E132" s="16">
        <v>4.2426406871192889E-2</v>
      </c>
      <c r="F132" s="16"/>
      <c r="G132" s="16">
        <v>5.42</v>
      </c>
      <c r="H132" s="16">
        <v>5.28</v>
      </c>
      <c r="I132" s="16">
        <v>5.35</v>
      </c>
      <c r="J132" s="16">
        <v>9.8994949366116428E-2</v>
      </c>
      <c r="K132" s="16"/>
      <c r="L132" s="16">
        <v>38.880000000000003</v>
      </c>
      <c r="M132" s="16">
        <v>31.98</v>
      </c>
      <c r="N132" s="16">
        <v>35.43</v>
      </c>
      <c r="O132" s="16">
        <v>4.879036790187179</v>
      </c>
      <c r="P132" s="16"/>
      <c r="Q132" s="16">
        <v>79.62</v>
      </c>
      <c r="R132" s="16">
        <v>58.36</v>
      </c>
      <c r="S132" s="16">
        <f t="shared" si="22"/>
        <v>68.990000000000009</v>
      </c>
      <c r="T132" s="16">
        <f t="shared" si="21"/>
        <v>15.033090168025947</v>
      </c>
      <c r="V132"/>
    </row>
    <row r="133" spans="1:22" x14ac:dyDescent="0.2">
      <c r="A133">
        <v>30</v>
      </c>
      <c r="B133" s="16">
        <v>3.74</v>
      </c>
      <c r="C133" s="16">
        <v>2.92</v>
      </c>
      <c r="D133" s="16">
        <v>3.33</v>
      </c>
      <c r="E133" s="16">
        <v>0.57982756057297036</v>
      </c>
      <c r="F133" s="16"/>
      <c r="G133" s="16">
        <v>5.56</v>
      </c>
      <c r="H133" s="16">
        <v>6.83</v>
      </c>
      <c r="I133" s="16">
        <v>6.1950000000000003</v>
      </c>
      <c r="J133" s="16">
        <v>0.89802561210691434</v>
      </c>
      <c r="K133" s="16"/>
      <c r="L133" s="16">
        <v>58.65</v>
      </c>
      <c r="M133" s="16">
        <v>50.59</v>
      </c>
      <c r="N133" s="16">
        <v>54.620000000000005</v>
      </c>
      <c r="O133" s="16">
        <v>5.6992806563635696</v>
      </c>
      <c r="P133" s="16"/>
      <c r="Q133" s="16">
        <v>86.64</v>
      </c>
      <c r="R133" s="16">
        <v>72.39</v>
      </c>
      <c r="S133" s="16">
        <f t="shared" si="22"/>
        <v>79.515000000000001</v>
      </c>
      <c r="T133" s="16">
        <f t="shared" si="21"/>
        <v>10.076271631908302</v>
      </c>
      <c r="V133"/>
    </row>
    <row r="134" spans="1:22" x14ac:dyDescent="0.2">
      <c r="A134">
        <v>60</v>
      </c>
      <c r="B134" s="16">
        <v>4.32</v>
      </c>
      <c r="C134" s="16">
        <v>3.12</v>
      </c>
      <c r="D134" s="16">
        <v>3.72</v>
      </c>
      <c r="E134" s="16">
        <v>0.84852813742385635</v>
      </c>
      <c r="F134" s="16"/>
      <c r="G134" s="16">
        <v>4.6100000000000003</v>
      </c>
      <c r="H134" s="16">
        <v>5.92</v>
      </c>
      <c r="I134" s="16">
        <v>5.2650000000000006</v>
      </c>
      <c r="J134" s="16">
        <v>0.9263098833543727</v>
      </c>
      <c r="K134" s="16"/>
      <c r="L134" s="16">
        <v>66.97</v>
      </c>
      <c r="M134" s="16">
        <v>64.37</v>
      </c>
      <c r="N134" s="16">
        <v>65.67</v>
      </c>
      <c r="O134" s="16">
        <v>1.8384776310850195</v>
      </c>
      <c r="P134" s="16"/>
      <c r="Q134" s="16">
        <v>91.28</v>
      </c>
      <c r="R134" s="16">
        <v>80.33</v>
      </c>
      <c r="S134" s="16">
        <f t="shared" si="22"/>
        <v>85.805000000000007</v>
      </c>
      <c r="T134" s="16">
        <f t="shared" si="21"/>
        <v>7.742819253992697</v>
      </c>
      <c r="V134"/>
    </row>
    <row r="135" spans="1:22" x14ac:dyDescent="0.2">
      <c r="A135">
        <v>120</v>
      </c>
      <c r="B135" s="16">
        <v>4.24</v>
      </c>
      <c r="C135" s="16">
        <v>3.03</v>
      </c>
      <c r="D135" s="16">
        <v>3.6349999999999998</v>
      </c>
      <c r="E135" s="16">
        <v>0.85559920523572719</v>
      </c>
      <c r="F135" s="16"/>
      <c r="G135" s="16">
        <v>5.56</v>
      </c>
      <c r="H135" s="16">
        <v>7.08</v>
      </c>
      <c r="I135" s="16">
        <v>6.32</v>
      </c>
      <c r="J135" s="16">
        <v>1.0748023074035427</v>
      </c>
      <c r="K135" s="16"/>
      <c r="L135" s="16">
        <v>77.39</v>
      </c>
      <c r="M135" s="16">
        <v>75.56</v>
      </c>
      <c r="N135" s="16">
        <v>76.474999999999994</v>
      </c>
      <c r="O135" s="16">
        <v>1.2940054095713807</v>
      </c>
      <c r="P135" s="16"/>
      <c r="Q135" s="16">
        <v>87.01</v>
      </c>
      <c r="R135" s="16">
        <v>81.41</v>
      </c>
      <c r="S135" s="16">
        <f t="shared" si="22"/>
        <v>84.210000000000008</v>
      </c>
      <c r="T135" s="16">
        <f t="shared" si="21"/>
        <v>3.9597979746446721</v>
      </c>
      <c r="V135"/>
    </row>
    <row r="136" spans="1:22" x14ac:dyDescent="0.2">
      <c r="A136">
        <v>180</v>
      </c>
      <c r="B136" s="16">
        <v>5.41</v>
      </c>
      <c r="C136" s="16">
        <v>3.33</v>
      </c>
      <c r="D136" s="16">
        <v>4.37</v>
      </c>
      <c r="E136" s="16">
        <v>1.4707821048680176</v>
      </c>
      <c r="F136" s="16"/>
      <c r="G136" s="16">
        <v>5.8</v>
      </c>
      <c r="H136" s="16">
        <v>6.97</v>
      </c>
      <c r="I136" s="16">
        <v>6.3849999999999998</v>
      </c>
      <c r="J136" s="16">
        <v>0.8273149339882605</v>
      </c>
      <c r="K136" s="16"/>
      <c r="L136" s="16">
        <v>79.83</v>
      </c>
      <c r="M136" s="16">
        <v>81.27</v>
      </c>
      <c r="N136" s="16">
        <v>80.55</v>
      </c>
      <c r="O136" s="16">
        <v>1.0182337649086268</v>
      </c>
      <c r="P136" s="16"/>
      <c r="Q136" s="16"/>
      <c r="R136" s="16"/>
      <c r="S136" s="16"/>
      <c r="T136" s="16"/>
      <c r="V136"/>
    </row>
  </sheetData>
  <mergeCells count="40">
    <mergeCell ref="Q115:T115"/>
    <mergeCell ref="L128:O128"/>
    <mergeCell ref="Q128:T128"/>
    <mergeCell ref="B87:E87"/>
    <mergeCell ref="G87:J87"/>
    <mergeCell ref="L87:P87"/>
    <mergeCell ref="R87:V87"/>
    <mergeCell ref="B100:F100"/>
    <mergeCell ref="N100:R100"/>
    <mergeCell ref="T100:X100"/>
    <mergeCell ref="H100:L100"/>
    <mergeCell ref="B115:E115"/>
    <mergeCell ref="G115:J115"/>
    <mergeCell ref="B128:E128"/>
    <mergeCell ref="G128:J128"/>
    <mergeCell ref="L115:O115"/>
    <mergeCell ref="H74:K74"/>
    <mergeCell ref="M74:Q74"/>
    <mergeCell ref="S74:W74"/>
    <mergeCell ref="B74:F74"/>
    <mergeCell ref="B46:F46"/>
    <mergeCell ref="B60:E60"/>
    <mergeCell ref="G60:J60"/>
    <mergeCell ref="L60:P60"/>
    <mergeCell ref="R60:V60"/>
    <mergeCell ref="G5:J5"/>
    <mergeCell ref="L5:P5"/>
    <mergeCell ref="R5:V5"/>
    <mergeCell ref="B5:E5"/>
    <mergeCell ref="B19:E19"/>
    <mergeCell ref="G19:J19"/>
    <mergeCell ref="L19:P19"/>
    <mergeCell ref="R19:V19"/>
    <mergeCell ref="B33:E33"/>
    <mergeCell ref="G33:J33"/>
    <mergeCell ref="L33:P33"/>
    <mergeCell ref="R33:V33"/>
    <mergeCell ref="H46:K46"/>
    <mergeCell ref="M46:Q46"/>
    <mergeCell ref="S46:W4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Gupta, Neha (NIH/NICHD) [F]</dc:creator>
  <cp:lastModifiedBy>Gupta, Neha (NIH/NICHD) [F]</cp:lastModifiedBy>
  <dcterms:created xsi:type="dcterms:W3CDTF">2018-06-18T14:31:28Z</dcterms:created>
  <dcterms:modified xsi:type="dcterms:W3CDTF">2018-09-18T17:07:17Z</dcterms:modified>
</cp:coreProperties>
</file>