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s\FBM\DNF\GROUPS\RESEARCH\AL\PRIVATE\Laura\_Paper_LocalSpindleTopology_2017\ELIFE_RESUBMISSION1\_MANUSCRIPT_Associated_RevisionDocuments\"/>
    </mc:Choice>
  </mc:AlternateContent>
  <bookViews>
    <workbookView xWindow="0" yWindow="0" windowWidth="28800" windowHeight="12435"/>
  </bookViews>
  <sheets>
    <sheet name="Figure4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45" i="7" l="1"/>
  <c r="AB145" i="7"/>
  <c r="V145" i="7"/>
  <c r="U145" i="7"/>
  <c r="AC144" i="7"/>
  <c r="AB144" i="7"/>
  <c r="V144" i="7"/>
  <c r="U144" i="7"/>
  <c r="AC143" i="7"/>
  <c r="AB143" i="7"/>
  <c r="V143" i="7"/>
  <c r="U143" i="7"/>
  <c r="AC142" i="7"/>
  <c r="AB142" i="7"/>
  <c r="V142" i="7"/>
  <c r="U142" i="7"/>
  <c r="AC141" i="7"/>
  <c r="AB141" i="7"/>
  <c r="V141" i="7"/>
  <c r="U141" i="7"/>
  <c r="AC140" i="7"/>
  <c r="AB140" i="7"/>
  <c r="V140" i="7"/>
  <c r="U140" i="7"/>
  <c r="AC139" i="7"/>
  <c r="AB139" i="7"/>
  <c r="V139" i="7"/>
  <c r="U139" i="7"/>
  <c r="AC138" i="7"/>
  <c r="AB138" i="7"/>
  <c r="V138" i="7"/>
  <c r="U138" i="7"/>
  <c r="AC137" i="7"/>
  <c r="AB137" i="7"/>
  <c r="V137" i="7"/>
  <c r="U137" i="7"/>
  <c r="AC136" i="7"/>
  <c r="AB136" i="7"/>
  <c r="V136" i="7"/>
  <c r="U136" i="7"/>
  <c r="AC135" i="7"/>
  <c r="AB135" i="7"/>
  <c r="V135" i="7"/>
  <c r="U135" i="7"/>
  <c r="AC134" i="7"/>
  <c r="AB134" i="7"/>
  <c r="V134" i="7"/>
  <c r="U134" i="7"/>
  <c r="AC133" i="7"/>
  <c r="AB133" i="7"/>
  <c r="V133" i="7"/>
  <c r="U133" i="7"/>
  <c r="AC132" i="7"/>
  <c r="AB132" i="7"/>
  <c r="V132" i="7"/>
  <c r="U132" i="7"/>
  <c r="AC131" i="7"/>
  <c r="AB131" i="7"/>
  <c r="V131" i="7"/>
  <c r="U131" i="7"/>
  <c r="AC130" i="7"/>
  <c r="AB130" i="7"/>
  <c r="V130" i="7"/>
  <c r="U130" i="7"/>
  <c r="AC129" i="7"/>
  <c r="AB129" i="7"/>
  <c r="V129" i="7"/>
  <c r="U129" i="7"/>
  <c r="AC128" i="7"/>
  <c r="AB128" i="7"/>
  <c r="V128" i="7"/>
  <c r="U128" i="7"/>
  <c r="AC127" i="7"/>
  <c r="AB127" i="7"/>
  <c r="V127" i="7"/>
  <c r="U127" i="7"/>
  <c r="AC126" i="7"/>
  <c r="AB126" i="7"/>
  <c r="V126" i="7"/>
  <c r="U126" i="7"/>
  <c r="AC125" i="7"/>
  <c r="AB125" i="7"/>
  <c r="V125" i="7"/>
  <c r="U125" i="7"/>
  <c r="AC124" i="7"/>
  <c r="AB124" i="7"/>
  <c r="V124" i="7"/>
  <c r="U124" i="7"/>
  <c r="AC123" i="7"/>
  <c r="AB123" i="7"/>
  <c r="V123" i="7"/>
  <c r="U123" i="7"/>
  <c r="AC122" i="7"/>
  <c r="AB122" i="7"/>
  <c r="V122" i="7"/>
  <c r="U122" i="7"/>
  <c r="AC121" i="7"/>
  <c r="AB121" i="7"/>
  <c r="V121" i="7"/>
  <c r="U121" i="7"/>
  <c r="AC120" i="7"/>
  <c r="AB120" i="7"/>
  <c r="V120" i="7"/>
  <c r="U120" i="7"/>
  <c r="AC119" i="7"/>
  <c r="AB119" i="7"/>
  <c r="V119" i="7"/>
  <c r="U119" i="7"/>
  <c r="AC118" i="7"/>
  <c r="AB118" i="7"/>
  <c r="V118" i="7"/>
  <c r="U118" i="7"/>
  <c r="AC117" i="7"/>
  <c r="AB117" i="7"/>
  <c r="V117" i="7"/>
  <c r="U117" i="7"/>
  <c r="AC116" i="7"/>
  <c r="AB116" i="7"/>
  <c r="V116" i="7"/>
  <c r="U116" i="7"/>
  <c r="AC115" i="7"/>
  <c r="AB115" i="7"/>
  <c r="V115" i="7"/>
  <c r="U115" i="7"/>
  <c r="AC114" i="7"/>
  <c r="AB114" i="7"/>
  <c r="V114" i="7"/>
  <c r="U114" i="7"/>
  <c r="AC113" i="7"/>
  <c r="AB113" i="7"/>
  <c r="V113" i="7"/>
  <c r="U113" i="7"/>
  <c r="AC112" i="7"/>
  <c r="AB112" i="7"/>
  <c r="V112" i="7"/>
  <c r="U112" i="7"/>
  <c r="AC111" i="7"/>
  <c r="AB111" i="7"/>
  <c r="V111" i="7"/>
  <c r="U111" i="7"/>
  <c r="AC110" i="7"/>
  <c r="AB110" i="7"/>
  <c r="V110" i="7"/>
  <c r="U110" i="7"/>
  <c r="AC109" i="7"/>
  <c r="AB109" i="7"/>
  <c r="V109" i="7"/>
  <c r="U109" i="7"/>
  <c r="AC108" i="7"/>
  <c r="AB108" i="7"/>
  <c r="V108" i="7"/>
  <c r="U108" i="7"/>
  <c r="AC107" i="7"/>
  <c r="AB107" i="7"/>
  <c r="V107" i="7"/>
  <c r="U107" i="7"/>
  <c r="AC106" i="7"/>
  <c r="AB106" i="7"/>
  <c r="V106" i="7"/>
  <c r="U106" i="7"/>
  <c r="AC105" i="7"/>
  <c r="AB105" i="7"/>
  <c r="V105" i="7"/>
  <c r="U105" i="7"/>
  <c r="AC104" i="7"/>
  <c r="AB104" i="7"/>
  <c r="V104" i="7"/>
  <c r="U104" i="7"/>
  <c r="AC103" i="7"/>
  <c r="AB103" i="7"/>
  <c r="V103" i="7"/>
  <c r="U103" i="7"/>
  <c r="AC102" i="7"/>
  <c r="AB102" i="7"/>
  <c r="V102" i="7"/>
  <c r="U102" i="7"/>
  <c r="AC101" i="7"/>
  <c r="AB101" i="7"/>
  <c r="V101" i="7"/>
  <c r="U101" i="7"/>
  <c r="AC100" i="7"/>
  <c r="AB100" i="7"/>
  <c r="V100" i="7"/>
  <c r="U100" i="7"/>
  <c r="AC99" i="7"/>
  <c r="AB99" i="7"/>
  <c r="V99" i="7"/>
  <c r="U99" i="7"/>
  <c r="AC98" i="7"/>
  <c r="AB98" i="7"/>
  <c r="V98" i="7"/>
  <c r="U98" i="7"/>
  <c r="AC97" i="7"/>
  <c r="AB97" i="7"/>
  <c r="V97" i="7"/>
  <c r="U97" i="7"/>
  <c r="AC96" i="7"/>
  <c r="AB96" i="7"/>
  <c r="V96" i="7"/>
  <c r="U96" i="7"/>
  <c r="AC95" i="7"/>
  <c r="AB95" i="7"/>
  <c r="V95" i="7"/>
  <c r="U95" i="7"/>
  <c r="AC94" i="7"/>
  <c r="AB94" i="7"/>
  <c r="V94" i="7"/>
  <c r="U94" i="7"/>
  <c r="AC93" i="7"/>
  <c r="AB93" i="7"/>
  <c r="V93" i="7"/>
  <c r="U93" i="7"/>
  <c r="AC92" i="7"/>
  <c r="AB92" i="7"/>
  <c r="V92" i="7"/>
  <c r="U92" i="7"/>
  <c r="AC91" i="7"/>
  <c r="AB91" i="7"/>
  <c r="V91" i="7"/>
  <c r="U91" i="7"/>
  <c r="AC90" i="7"/>
  <c r="AB90" i="7"/>
  <c r="V90" i="7"/>
  <c r="U90" i="7"/>
  <c r="AC89" i="7"/>
  <c r="AB89" i="7"/>
  <c r="V89" i="7"/>
  <c r="U89" i="7"/>
  <c r="AC88" i="7"/>
  <c r="AB88" i="7"/>
  <c r="V88" i="7"/>
  <c r="U88" i="7"/>
  <c r="AC87" i="7"/>
  <c r="AB87" i="7"/>
  <c r="V87" i="7"/>
  <c r="U87" i="7"/>
  <c r="AC86" i="7"/>
  <c r="AB86" i="7"/>
  <c r="V86" i="7"/>
  <c r="U86" i="7"/>
  <c r="AC85" i="7"/>
  <c r="AB85" i="7"/>
  <c r="V85" i="7"/>
  <c r="U85" i="7"/>
  <c r="AC84" i="7"/>
  <c r="AB84" i="7"/>
  <c r="V84" i="7"/>
  <c r="U84" i="7"/>
  <c r="AC83" i="7"/>
  <c r="AB83" i="7"/>
  <c r="V83" i="7"/>
  <c r="U83" i="7"/>
  <c r="AC82" i="7"/>
  <c r="AB82" i="7"/>
  <c r="V82" i="7"/>
  <c r="U82" i="7"/>
  <c r="AC81" i="7"/>
  <c r="AB81" i="7"/>
  <c r="V81" i="7"/>
  <c r="U81" i="7"/>
  <c r="AC80" i="7"/>
  <c r="AB80" i="7"/>
  <c r="V80" i="7"/>
  <c r="U80" i="7"/>
  <c r="AC79" i="7"/>
  <c r="AB79" i="7"/>
  <c r="V79" i="7"/>
  <c r="U79" i="7"/>
  <c r="AC78" i="7"/>
  <c r="AB78" i="7"/>
  <c r="V78" i="7"/>
  <c r="U78" i="7"/>
  <c r="AC77" i="7"/>
  <c r="AB77" i="7"/>
  <c r="V77" i="7"/>
  <c r="U77" i="7"/>
  <c r="AC76" i="7"/>
  <c r="AB76" i="7"/>
  <c r="V76" i="7"/>
  <c r="U76" i="7"/>
  <c r="AC75" i="7"/>
  <c r="AB75" i="7"/>
  <c r="V75" i="7"/>
  <c r="U75" i="7"/>
  <c r="AC74" i="7"/>
  <c r="AB74" i="7"/>
  <c r="V74" i="7"/>
  <c r="U74" i="7"/>
  <c r="AC73" i="7"/>
  <c r="AB73" i="7"/>
  <c r="V73" i="7"/>
  <c r="U73" i="7"/>
  <c r="AC72" i="7"/>
  <c r="AB72" i="7"/>
  <c r="V72" i="7"/>
  <c r="U72" i="7"/>
  <c r="AC71" i="7"/>
  <c r="AB71" i="7"/>
  <c r="V71" i="7"/>
  <c r="U71" i="7"/>
  <c r="AC70" i="7"/>
  <c r="AB70" i="7"/>
  <c r="V70" i="7"/>
  <c r="U70" i="7"/>
  <c r="AC69" i="7"/>
  <c r="AB69" i="7"/>
  <c r="V69" i="7"/>
  <c r="U69" i="7"/>
  <c r="AC68" i="7"/>
  <c r="AB68" i="7"/>
  <c r="V68" i="7"/>
  <c r="U68" i="7"/>
  <c r="AC67" i="7"/>
  <c r="AB67" i="7"/>
  <c r="V67" i="7"/>
  <c r="U67" i="7"/>
  <c r="AC66" i="7"/>
  <c r="AB66" i="7"/>
  <c r="V66" i="7"/>
  <c r="U66" i="7"/>
  <c r="AC65" i="7"/>
  <c r="AB65" i="7"/>
  <c r="V65" i="7"/>
  <c r="U65" i="7"/>
  <c r="AC64" i="7"/>
  <c r="AB64" i="7"/>
  <c r="V64" i="7"/>
  <c r="U64" i="7"/>
  <c r="AC63" i="7"/>
  <c r="AB63" i="7"/>
  <c r="V63" i="7"/>
  <c r="U63" i="7"/>
  <c r="AC62" i="7"/>
  <c r="AB62" i="7"/>
  <c r="V62" i="7"/>
  <c r="U62" i="7"/>
  <c r="AC61" i="7"/>
  <c r="AB61" i="7"/>
  <c r="V61" i="7"/>
  <c r="U61" i="7"/>
  <c r="AC60" i="7"/>
  <c r="AB60" i="7"/>
  <c r="V60" i="7"/>
  <c r="U60" i="7"/>
  <c r="AC59" i="7"/>
  <c r="AB59" i="7"/>
  <c r="V59" i="7"/>
  <c r="U59" i="7"/>
  <c r="AC58" i="7"/>
  <c r="AB58" i="7"/>
  <c r="V58" i="7"/>
  <c r="U58" i="7"/>
  <c r="AC57" i="7"/>
  <c r="AB57" i="7"/>
  <c r="V57" i="7"/>
  <c r="U57" i="7"/>
  <c r="AC56" i="7"/>
  <c r="AB56" i="7"/>
  <c r="V56" i="7"/>
  <c r="U56" i="7"/>
  <c r="AC55" i="7"/>
  <c r="AB55" i="7"/>
  <c r="V55" i="7"/>
  <c r="U55" i="7"/>
  <c r="AC54" i="7"/>
  <c r="AB54" i="7"/>
  <c r="V54" i="7"/>
  <c r="U54" i="7"/>
  <c r="AC53" i="7"/>
  <c r="AB53" i="7"/>
  <c r="V53" i="7"/>
  <c r="U53" i="7"/>
  <c r="AC52" i="7"/>
  <c r="AB52" i="7"/>
  <c r="V52" i="7"/>
  <c r="U52" i="7"/>
  <c r="AC51" i="7"/>
  <c r="AB51" i="7"/>
  <c r="V51" i="7"/>
  <c r="U51" i="7"/>
  <c r="AC50" i="7"/>
  <c r="AB50" i="7"/>
  <c r="V50" i="7"/>
  <c r="U50" i="7"/>
  <c r="AC49" i="7"/>
  <c r="AB49" i="7"/>
  <c r="V49" i="7"/>
  <c r="U49" i="7"/>
  <c r="AC48" i="7"/>
  <c r="AB48" i="7"/>
  <c r="V48" i="7"/>
  <c r="U48" i="7"/>
  <c r="AC47" i="7"/>
  <c r="AB47" i="7"/>
  <c r="V47" i="7"/>
  <c r="U47" i="7"/>
  <c r="AC46" i="7"/>
  <c r="AB46" i="7"/>
  <c r="V46" i="7"/>
  <c r="U46" i="7"/>
  <c r="AC45" i="7"/>
  <c r="AB45" i="7"/>
  <c r="V45" i="7"/>
  <c r="U45" i="7"/>
  <c r="AC44" i="7"/>
  <c r="AB44" i="7"/>
  <c r="V44" i="7"/>
  <c r="U44" i="7"/>
  <c r="AC43" i="7"/>
  <c r="AB43" i="7"/>
  <c r="V43" i="7"/>
  <c r="U43" i="7"/>
  <c r="AC42" i="7"/>
  <c r="AB42" i="7"/>
  <c r="V42" i="7"/>
  <c r="U42" i="7"/>
  <c r="AC41" i="7"/>
  <c r="AB41" i="7"/>
  <c r="V41" i="7"/>
  <c r="U41" i="7"/>
  <c r="AC40" i="7"/>
  <c r="AB40" i="7"/>
  <c r="V40" i="7"/>
  <c r="U40" i="7"/>
  <c r="AC39" i="7"/>
  <c r="AB39" i="7"/>
  <c r="V39" i="7"/>
  <c r="U39" i="7"/>
  <c r="AC38" i="7"/>
  <c r="AB38" i="7"/>
  <c r="V38" i="7"/>
  <c r="U38" i="7"/>
  <c r="AC37" i="7"/>
  <c r="AB37" i="7"/>
  <c r="V37" i="7"/>
  <c r="U37" i="7"/>
  <c r="AC36" i="7"/>
  <c r="AB36" i="7"/>
  <c r="V36" i="7"/>
  <c r="U36" i="7"/>
  <c r="AC35" i="7"/>
  <c r="AB35" i="7"/>
  <c r="V35" i="7"/>
  <c r="U35" i="7"/>
  <c r="AC34" i="7"/>
  <c r="AB34" i="7"/>
  <c r="V34" i="7"/>
  <c r="U34" i="7"/>
  <c r="AC33" i="7"/>
  <c r="AB33" i="7"/>
  <c r="V33" i="7"/>
  <c r="U33" i="7"/>
  <c r="AC32" i="7"/>
  <c r="AB32" i="7"/>
  <c r="V32" i="7"/>
  <c r="U32" i="7"/>
  <c r="AC31" i="7"/>
  <c r="AB31" i="7"/>
  <c r="V31" i="7"/>
  <c r="U31" i="7"/>
  <c r="AC30" i="7"/>
  <c r="AB30" i="7"/>
  <c r="V30" i="7"/>
  <c r="U30" i="7"/>
  <c r="AC29" i="7"/>
  <c r="AB29" i="7"/>
  <c r="V29" i="7"/>
  <c r="U29" i="7"/>
  <c r="AC28" i="7"/>
  <c r="AB28" i="7"/>
  <c r="V28" i="7"/>
  <c r="U28" i="7"/>
  <c r="AC27" i="7"/>
  <c r="AB27" i="7"/>
  <c r="V27" i="7"/>
  <c r="U27" i="7"/>
  <c r="AC26" i="7"/>
  <c r="AB26" i="7"/>
  <c r="V26" i="7"/>
  <c r="U26" i="7"/>
  <c r="AC25" i="7"/>
  <c r="AB25" i="7"/>
  <c r="V25" i="7"/>
  <c r="U25" i="7"/>
  <c r="AC24" i="7"/>
  <c r="AB24" i="7"/>
  <c r="V24" i="7"/>
  <c r="U24" i="7"/>
  <c r="AC23" i="7"/>
  <c r="AB23" i="7"/>
  <c r="V23" i="7"/>
  <c r="U23" i="7"/>
  <c r="AC22" i="7"/>
  <c r="AB22" i="7"/>
  <c r="V22" i="7"/>
  <c r="U22" i="7"/>
  <c r="AC21" i="7"/>
  <c r="AB21" i="7"/>
  <c r="V21" i="7"/>
  <c r="U21" i="7"/>
  <c r="AC20" i="7"/>
  <c r="AB20" i="7"/>
  <c r="V20" i="7"/>
  <c r="U20" i="7"/>
  <c r="AC19" i="7"/>
  <c r="AB19" i="7"/>
  <c r="V19" i="7"/>
  <c r="U19" i="7"/>
  <c r="AC18" i="7"/>
  <c r="AB18" i="7"/>
  <c r="V18" i="7"/>
  <c r="U18" i="7"/>
  <c r="AC17" i="7"/>
  <c r="AB17" i="7"/>
  <c r="V17" i="7"/>
  <c r="U17" i="7"/>
  <c r="AC16" i="7"/>
  <c r="AB16" i="7"/>
  <c r="V16" i="7"/>
  <c r="U16" i="7"/>
  <c r="AC15" i="7"/>
  <c r="AB15" i="7"/>
  <c r="V15" i="7"/>
  <c r="U15" i="7"/>
  <c r="AC14" i="7"/>
  <c r="AB14" i="7"/>
  <c r="V14" i="7"/>
  <c r="U14" i="7"/>
  <c r="AC13" i="7"/>
  <c r="AB13" i="7"/>
  <c r="V13" i="7"/>
  <c r="U13" i="7"/>
  <c r="AM12" i="7"/>
  <c r="AL12" i="7"/>
  <c r="AK12" i="7"/>
  <c r="AJ12" i="7"/>
  <c r="AI12" i="7"/>
  <c r="AH12" i="7"/>
  <c r="AC12" i="7"/>
  <c r="AB12" i="7"/>
  <c r="V12" i="7"/>
  <c r="U12" i="7"/>
  <c r="AM11" i="7"/>
  <c r="AL11" i="7"/>
  <c r="AK11" i="7"/>
  <c r="AJ11" i="7"/>
  <c r="AI11" i="7"/>
  <c r="AH11" i="7"/>
  <c r="AC11" i="7"/>
  <c r="AB11" i="7"/>
  <c r="V11" i="7"/>
  <c r="U11" i="7"/>
  <c r="AC10" i="7"/>
  <c r="AB10" i="7"/>
  <c r="V10" i="7"/>
  <c r="U10" i="7"/>
  <c r="AC9" i="7"/>
  <c r="AB9" i="7"/>
  <c r="V9" i="7"/>
  <c r="U9" i="7"/>
  <c r="AC8" i="7"/>
  <c r="AB8" i="7"/>
  <c r="V8" i="7"/>
  <c r="U8" i="7"/>
  <c r="AC7" i="7"/>
  <c r="AB7" i="7"/>
  <c r="V7" i="7"/>
  <c r="U7" i="7"/>
  <c r="E15" i="7" l="1"/>
  <c r="F15" i="7" s="1"/>
  <c r="E14" i="7"/>
  <c r="F14" i="7" s="1"/>
  <c r="E13" i="7"/>
  <c r="F13" i="7" s="1"/>
  <c r="E12" i="7"/>
  <c r="F12" i="7" s="1"/>
  <c r="E11" i="7"/>
  <c r="F11" i="7" s="1"/>
  <c r="E10" i="7"/>
  <c r="F10" i="7" s="1"/>
  <c r="E9" i="7"/>
  <c r="F9" i="7" s="1"/>
  <c r="E8" i="7"/>
  <c r="F8" i="7" s="1"/>
  <c r="E7" i="7"/>
  <c r="F7" i="7" s="1"/>
  <c r="E6" i="7"/>
  <c r="F6" i="7" s="1"/>
</calcChain>
</file>

<file path=xl/sharedStrings.xml><?xml version="1.0" encoding="utf-8"?>
<sst xmlns="http://schemas.openxmlformats.org/spreadsheetml/2006/main" count="110" uniqueCount="62">
  <si>
    <t>Figure 4 - source Data and statistics underlying Figure 4</t>
  </si>
  <si>
    <t>(D)</t>
  </si>
  <si>
    <t>Frequency (Hz)</t>
  </si>
  <si>
    <t>S1- Mean PSD value during NREM sleep</t>
  </si>
  <si>
    <t>Mean</t>
  </si>
  <si>
    <t>(E)</t>
  </si>
  <si>
    <t>Sigma 10 - 15 Hz</t>
  </si>
  <si>
    <t>(B)</t>
  </si>
  <si>
    <t>CELL</t>
  </si>
  <si>
    <t>SEM</t>
  </si>
  <si>
    <t>Shapiro</t>
  </si>
  <si>
    <t>p-value</t>
  </si>
  <si>
    <t>BL (mV)</t>
  </si>
  <si>
    <t>CNO (mV)</t>
  </si>
  <si>
    <t>deltaV</t>
  </si>
  <si>
    <t>CNOhyperpol</t>
  </si>
  <si>
    <t>E180418</t>
  </si>
  <si>
    <t>H180418</t>
  </si>
  <si>
    <t>F180419</t>
  </si>
  <si>
    <t>B180420</t>
  </si>
  <si>
    <t>C180420</t>
  </si>
  <si>
    <t>D180420</t>
  </si>
  <si>
    <t>E180420</t>
  </si>
  <si>
    <t>D180907</t>
  </si>
  <si>
    <t>A180910</t>
  </si>
  <si>
    <t>C180910</t>
  </si>
  <si>
    <t>Cond</t>
  </si>
  <si>
    <t>Dreadd+</t>
  </si>
  <si>
    <t>E180419</t>
  </si>
  <si>
    <t>a200418</t>
  </si>
  <si>
    <t>b200418</t>
  </si>
  <si>
    <t>c200418</t>
  </si>
  <si>
    <t>Dreadd-</t>
  </si>
  <si>
    <t>in vitro effect of CNO onto TRN neurons</t>
  </si>
  <si>
    <t>Statistical analysis onto CNO-induced hyperpolarization</t>
  </si>
  <si>
    <t>ANOVA2F with repetition</t>
  </si>
  <si>
    <t>Drug</t>
  </si>
  <si>
    <t>Drug:Cond</t>
  </si>
  <si>
    <t>Student t-test</t>
  </si>
  <si>
    <t>Dreadd+, BL vs CNO</t>
  </si>
  <si>
    <t>Dreadd-, BL vs CNO</t>
  </si>
  <si>
    <t>Dreadd+, BL</t>
  </si>
  <si>
    <t>Dreadd+, CNO</t>
  </si>
  <si>
    <t>Dreadd-, BL</t>
  </si>
  <si>
    <t>Dreadd-, CNO</t>
  </si>
  <si>
    <t>Subject</t>
  </si>
  <si>
    <t>SO 0.5 - 1.5 Hz</t>
  </si>
  <si>
    <t>Delta 1.5 - 4 Hz</t>
  </si>
  <si>
    <t>NaCl</t>
  </si>
  <si>
    <t>CNO</t>
  </si>
  <si>
    <t>Di21</t>
  </si>
  <si>
    <t>Di22</t>
  </si>
  <si>
    <t>Di26</t>
  </si>
  <si>
    <t>Di27</t>
  </si>
  <si>
    <t>Di28</t>
  </si>
  <si>
    <t>Anova</t>
  </si>
  <si>
    <t>Bands</t>
  </si>
  <si>
    <t>F</t>
  </si>
  <si>
    <t>p</t>
  </si>
  <si>
    <t>Inj. Type:bands</t>
  </si>
  <si>
    <t>Paired t</t>
  </si>
  <si>
    <t>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</si>
</sst>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6" formatCode="0.000"/>
    <numFmt numFmtId="167" formatCode="0.0E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8" xfId="0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8" xfId="0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11" fontId="0" fillId="4" borderId="8" xfId="0" applyNumberFormat="1" applyFill="1" applyBorder="1"/>
    <xf numFmtId="2" fontId="0" fillId="0" borderId="8" xfId="0" applyNumberForma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4" borderId="8" xfId="0" applyFill="1" applyBorder="1"/>
    <xf numFmtId="0" fontId="0" fillId="5" borderId="9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2" fontId="0" fillId="0" borderId="22" xfId="0" applyNumberFormat="1" applyBorder="1" applyAlignment="1">
      <alignment horizontal="right"/>
    </xf>
    <xf numFmtId="164" fontId="0" fillId="0" borderId="22" xfId="0" applyNumberFormat="1" applyBorder="1"/>
    <xf numFmtId="0" fontId="0" fillId="0" borderId="1" xfId="0" applyBorder="1" applyAlignment="1">
      <alignment horizontal="right"/>
    </xf>
    <xf numFmtId="164" fontId="0" fillId="0" borderId="1" xfId="0" applyNumberFormat="1" applyBorder="1"/>
    <xf numFmtId="2" fontId="0" fillId="0" borderId="5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2" fillId="6" borderId="20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67" fontId="0" fillId="0" borderId="22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0" fontId="2" fillId="2" borderId="15" xfId="1" applyBorder="1" applyAlignment="1">
      <alignment horizontal="center"/>
    </xf>
    <xf numFmtId="0" fontId="2" fillId="2" borderId="16" xfId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17" xfId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6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5"/>
  <sheetViews>
    <sheetView tabSelected="1" zoomScale="85" zoomScaleNormal="85" workbookViewId="0">
      <selection activeCell="W5" sqref="W5:AC5"/>
    </sheetView>
  </sheetViews>
  <sheetFormatPr defaultRowHeight="15" x14ac:dyDescent="0.25"/>
  <cols>
    <col min="1" max="1" width="10.5703125" customWidth="1"/>
    <col min="3" max="3" width="10.5703125" bestFit="1" customWidth="1"/>
    <col min="4" max="4" width="12.5703125" bestFit="1" customWidth="1"/>
    <col min="6" max="6" width="16.85546875" bestFit="1" customWidth="1"/>
    <col min="8" max="8" width="30" customWidth="1"/>
    <col min="9" max="9" width="10.140625" customWidth="1"/>
    <col min="10" max="10" width="10.5703125" bestFit="1" customWidth="1"/>
    <col min="11" max="11" width="12.5703125" bestFit="1" customWidth="1"/>
    <col min="13" max="13" width="7.28515625" bestFit="1" customWidth="1"/>
  </cols>
  <sheetData>
    <row r="1" spans="1:39" ht="21" x14ac:dyDescent="0.35">
      <c r="A1" s="1" t="s">
        <v>0</v>
      </c>
    </row>
    <row r="3" spans="1:39" ht="29.25" thickBot="1" x14ac:dyDescent="0.5">
      <c r="A3" s="2" t="s">
        <v>7</v>
      </c>
      <c r="B3" t="s">
        <v>33</v>
      </c>
      <c r="N3" s="2" t="s">
        <v>1</v>
      </c>
      <c r="AF3" s="2" t="s">
        <v>5</v>
      </c>
    </row>
    <row r="4" spans="1:39" x14ac:dyDescent="0.25">
      <c r="O4" s="62" t="s">
        <v>2</v>
      </c>
      <c r="P4" s="53" t="s">
        <v>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64"/>
      <c r="AG4" s="65" t="s">
        <v>45</v>
      </c>
      <c r="AH4" s="53" t="s">
        <v>46</v>
      </c>
      <c r="AI4" s="54"/>
      <c r="AJ4" s="53" t="s">
        <v>47</v>
      </c>
      <c r="AK4" s="54"/>
      <c r="AL4" s="53" t="s">
        <v>6</v>
      </c>
      <c r="AM4" s="54"/>
    </row>
    <row r="5" spans="1:39" x14ac:dyDescent="0.25">
      <c r="A5" s="8" t="s">
        <v>8</v>
      </c>
      <c r="B5" s="8" t="s">
        <v>26</v>
      </c>
      <c r="C5" s="8" t="s">
        <v>12</v>
      </c>
      <c r="D5" s="8" t="s">
        <v>13</v>
      </c>
      <c r="E5" s="8" t="s">
        <v>14</v>
      </c>
      <c r="F5" s="8" t="s">
        <v>15</v>
      </c>
      <c r="H5" s="11" t="s">
        <v>34</v>
      </c>
      <c r="O5" s="63"/>
      <c r="P5" s="55" t="s">
        <v>48</v>
      </c>
      <c r="Q5" s="56"/>
      <c r="R5" s="56"/>
      <c r="S5" s="56"/>
      <c r="T5" s="56"/>
      <c r="U5" s="56"/>
      <c r="V5" s="57"/>
      <c r="W5" s="58" t="s">
        <v>49</v>
      </c>
      <c r="X5" s="59"/>
      <c r="Y5" s="59"/>
      <c r="Z5" s="59"/>
      <c r="AA5" s="59"/>
      <c r="AB5" s="59"/>
      <c r="AC5" s="60"/>
      <c r="AG5" s="65"/>
      <c r="AH5" s="44" t="s">
        <v>48</v>
      </c>
      <c r="AI5" s="14" t="s">
        <v>49</v>
      </c>
      <c r="AJ5" s="44" t="s">
        <v>48</v>
      </c>
      <c r="AK5" s="14" t="s">
        <v>49</v>
      </c>
      <c r="AL5" s="44" t="s">
        <v>48</v>
      </c>
      <c r="AM5" s="14" t="s">
        <v>49</v>
      </c>
    </row>
    <row r="6" spans="1:39" x14ac:dyDescent="0.25">
      <c r="A6" s="3" t="s">
        <v>16</v>
      </c>
      <c r="B6" s="3" t="s">
        <v>27</v>
      </c>
      <c r="C6" s="5">
        <v>-70.39</v>
      </c>
      <c r="D6" s="5">
        <v>-78.31</v>
      </c>
      <c r="E6" s="5">
        <f>C6-D6</f>
        <v>7.9200000000000017</v>
      </c>
      <c r="F6" s="5">
        <f>E6*-1</f>
        <v>-7.9200000000000017</v>
      </c>
      <c r="O6" s="63"/>
      <c r="P6" s="42" t="s">
        <v>50</v>
      </c>
      <c r="Q6" s="43" t="s">
        <v>51</v>
      </c>
      <c r="R6" s="43" t="s">
        <v>52</v>
      </c>
      <c r="S6" s="43" t="s">
        <v>53</v>
      </c>
      <c r="T6" s="43" t="s">
        <v>54</v>
      </c>
      <c r="U6" s="40" t="s">
        <v>4</v>
      </c>
      <c r="V6" s="41" t="s">
        <v>9</v>
      </c>
      <c r="W6" s="13" t="s">
        <v>50</v>
      </c>
      <c r="X6" s="14" t="s">
        <v>51</v>
      </c>
      <c r="Y6" s="14" t="s">
        <v>52</v>
      </c>
      <c r="Z6" s="14" t="s">
        <v>53</v>
      </c>
      <c r="AA6" s="14" t="s">
        <v>54</v>
      </c>
      <c r="AB6" s="15" t="s">
        <v>4</v>
      </c>
      <c r="AC6" s="39" t="s">
        <v>9</v>
      </c>
      <c r="AG6" s="16" t="s">
        <v>50</v>
      </c>
      <c r="AH6" s="17">
        <v>2.7240000000000002</v>
      </c>
      <c r="AI6" s="18">
        <v>1.7110000000000001</v>
      </c>
      <c r="AJ6" s="17">
        <v>12.129300000000001</v>
      </c>
      <c r="AK6" s="19">
        <v>13.9351</v>
      </c>
      <c r="AL6" s="17">
        <v>1.5509999999999999</v>
      </c>
      <c r="AM6" s="19">
        <v>1.0441</v>
      </c>
    </row>
    <row r="7" spans="1:39" x14ac:dyDescent="0.25">
      <c r="A7" s="3" t="s">
        <v>17</v>
      </c>
      <c r="B7" s="3" t="s">
        <v>27</v>
      </c>
      <c r="C7" s="5">
        <v>-63.23</v>
      </c>
      <c r="D7" s="5">
        <v>-73.23</v>
      </c>
      <c r="E7" s="5">
        <f t="shared" ref="E7:E15" si="0">C7-D7</f>
        <v>10.000000000000007</v>
      </c>
      <c r="F7" s="5">
        <f t="shared" ref="F7:F15" si="1">E7*-1</f>
        <v>-10.000000000000007</v>
      </c>
      <c r="H7" s="7" t="s">
        <v>10</v>
      </c>
      <c r="I7" s="7" t="s">
        <v>11</v>
      </c>
      <c r="O7" s="20">
        <v>0.25</v>
      </c>
      <c r="P7" s="21">
        <v>0.43080251546683002</v>
      </c>
      <c r="Q7" s="22">
        <v>0.30088700365186999</v>
      </c>
      <c r="R7" s="22">
        <v>0.34193323024011102</v>
      </c>
      <c r="S7" s="22">
        <v>0.45690682412911598</v>
      </c>
      <c r="T7" s="22">
        <v>0.54631098459997396</v>
      </c>
      <c r="U7" s="22">
        <f>AVERAGE(P7:T7)</f>
        <v>0.41536811161758019</v>
      </c>
      <c r="V7" s="23">
        <f>SQRT(_xlfn.STDEV.P(P7:T7))/5</f>
        <v>5.8899078362304944E-2</v>
      </c>
      <c r="W7" s="21">
        <v>0.35220890529839699</v>
      </c>
      <c r="X7" s="22">
        <v>0.22686885617533201</v>
      </c>
      <c r="Y7" s="22">
        <v>0.28261913327197102</v>
      </c>
      <c r="Z7" s="22">
        <v>0.37575990266318299</v>
      </c>
      <c r="AA7" s="22">
        <v>0.35586875781502603</v>
      </c>
      <c r="AB7" s="22">
        <f>AVERAGE(W7:AA7)</f>
        <v>0.31866511104478185</v>
      </c>
      <c r="AC7" s="24">
        <f>SQRT(_xlfn.STDEV.P(W7:AA7))/5</f>
        <v>4.7188397909773368E-2</v>
      </c>
      <c r="AG7" s="16" t="s">
        <v>51</v>
      </c>
      <c r="AH7" s="17">
        <v>2.3788999999999998</v>
      </c>
      <c r="AI7" s="18">
        <v>1.3206</v>
      </c>
      <c r="AJ7" s="17">
        <v>13.099500000000001</v>
      </c>
      <c r="AK7" s="19">
        <v>14.749000000000001</v>
      </c>
      <c r="AL7" s="17">
        <v>1.1598999999999999</v>
      </c>
      <c r="AM7" s="19">
        <v>0.96230000000000004</v>
      </c>
    </row>
    <row r="8" spans="1:39" x14ac:dyDescent="0.25">
      <c r="A8" s="3" t="s">
        <v>18</v>
      </c>
      <c r="B8" s="3" t="s">
        <v>27</v>
      </c>
      <c r="C8" s="5">
        <v>-46.86</v>
      </c>
      <c r="D8" s="5">
        <v>-60.59</v>
      </c>
      <c r="E8" s="5">
        <f t="shared" si="0"/>
        <v>13.730000000000004</v>
      </c>
      <c r="F8" s="5">
        <f t="shared" si="1"/>
        <v>-13.730000000000004</v>
      </c>
      <c r="H8" s="6" t="s">
        <v>41</v>
      </c>
      <c r="I8" s="6">
        <v>0.57999999999999996</v>
      </c>
      <c r="O8" s="20">
        <v>0.5</v>
      </c>
      <c r="P8" s="21">
        <v>1.0627666609584201</v>
      </c>
      <c r="Q8" s="22">
        <v>0.72190076602498698</v>
      </c>
      <c r="R8" s="22">
        <v>0.96524709199724601</v>
      </c>
      <c r="S8" s="22">
        <v>1.0553525345292301</v>
      </c>
      <c r="T8" s="22">
        <v>1.3833307505338399</v>
      </c>
      <c r="U8" s="22">
        <f t="shared" ref="U8:U71" si="2">AVERAGE(P8:T8)</f>
        <v>1.0377195608087448</v>
      </c>
      <c r="V8" s="23">
        <f t="shared" ref="V8:V71" si="3">SQRT(_xlfn.STDEV.P(P8:T8))/5</f>
        <v>9.2154368101238573E-2</v>
      </c>
      <c r="W8" s="21">
        <v>0.67754565374503295</v>
      </c>
      <c r="X8" s="22">
        <v>0.47977969644542701</v>
      </c>
      <c r="Y8" s="22">
        <v>0.64564045336323606</v>
      </c>
      <c r="Z8" s="22">
        <v>0.95413270818503304</v>
      </c>
      <c r="AA8" s="22">
        <v>0.77272988346284399</v>
      </c>
      <c r="AB8" s="22">
        <f t="shared" ref="AB8:AB71" si="4">AVERAGE(W8:AA8)</f>
        <v>0.7059656790403146</v>
      </c>
      <c r="AC8" s="24">
        <f t="shared" ref="AC8:AC71" si="5">SQRT(_xlfn.STDEV.P(W8:AA8))/5</f>
        <v>7.8989006223514097E-2</v>
      </c>
      <c r="AG8" s="16" t="s">
        <v>52</v>
      </c>
      <c r="AH8" s="17">
        <v>3.1920000000000002</v>
      </c>
      <c r="AI8" s="18">
        <v>2.3288000000000002</v>
      </c>
      <c r="AJ8" s="17">
        <v>12.410399999999999</v>
      </c>
      <c r="AK8" s="19">
        <v>13.589</v>
      </c>
      <c r="AL8" s="17">
        <v>1.1820999999999999</v>
      </c>
      <c r="AM8" s="19">
        <v>1.0637000000000001</v>
      </c>
    </row>
    <row r="9" spans="1:39" x14ac:dyDescent="0.25">
      <c r="A9" s="3" t="s">
        <v>19</v>
      </c>
      <c r="B9" s="3" t="s">
        <v>27</v>
      </c>
      <c r="C9" s="5">
        <v>-72.06</v>
      </c>
      <c r="D9" s="5">
        <v>-81.66</v>
      </c>
      <c r="E9" s="5">
        <f t="shared" si="0"/>
        <v>9.5999999999999943</v>
      </c>
      <c r="F9" s="5">
        <f t="shared" si="1"/>
        <v>-9.5999999999999943</v>
      </c>
      <c r="H9" s="6" t="s">
        <v>42</v>
      </c>
      <c r="I9" s="6">
        <v>0.6</v>
      </c>
      <c r="O9" s="20">
        <v>0.75</v>
      </c>
      <c r="P9" s="21">
        <v>1.8212876017315001</v>
      </c>
      <c r="Q9" s="22">
        <v>1.4610535073600901</v>
      </c>
      <c r="R9" s="22">
        <v>1.77650855260851</v>
      </c>
      <c r="S9" s="22">
        <v>2.0838081291494599</v>
      </c>
      <c r="T9" s="22">
        <v>2.6555920435268301</v>
      </c>
      <c r="U9" s="22">
        <f t="shared" si="2"/>
        <v>1.959649966875278</v>
      </c>
      <c r="V9" s="23">
        <f t="shared" si="3"/>
        <v>0.12653195804156556</v>
      </c>
      <c r="W9" s="21">
        <v>1.0973183566890401</v>
      </c>
      <c r="X9" s="22">
        <v>0.76922711370339303</v>
      </c>
      <c r="Y9" s="22">
        <v>1.2195740692624</v>
      </c>
      <c r="Z9" s="22">
        <v>1.8120137599895301</v>
      </c>
      <c r="AA9" s="22">
        <v>1.39181605592957</v>
      </c>
      <c r="AB9" s="22">
        <f t="shared" si="4"/>
        <v>1.2579898711147866</v>
      </c>
      <c r="AC9" s="24">
        <f t="shared" si="5"/>
        <v>0.11727089897116279</v>
      </c>
      <c r="AG9" s="16" t="s">
        <v>53</v>
      </c>
      <c r="AH9" s="17">
        <v>3.3460999999999999</v>
      </c>
      <c r="AI9" s="18">
        <v>3.0053999999999998</v>
      </c>
      <c r="AJ9" s="17">
        <v>12.4986</v>
      </c>
      <c r="AK9" s="19">
        <v>14.5449</v>
      </c>
      <c r="AL9" s="17">
        <v>1.0918000000000001</v>
      </c>
      <c r="AM9" s="19">
        <v>0.75690000000000002</v>
      </c>
    </row>
    <row r="10" spans="1:39" x14ac:dyDescent="0.25">
      <c r="A10" s="3" t="s">
        <v>20</v>
      </c>
      <c r="B10" s="3" t="s">
        <v>27</v>
      </c>
      <c r="C10" s="5">
        <v>-57.45</v>
      </c>
      <c r="D10" s="5">
        <v>-75.260000000000005</v>
      </c>
      <c r="E10" s="5">
        <f t="shared" si="0"/>
        <v>17.810000000000002</v>
      </c>
      <c r="F10" s="5">
        <f t="shared" si="1"/>
        <v>-17.810000000000002</v>
      </c>
      <c r="H10" s="6" t="s">
        <v>43</v>
      </c>
      <c r="I10" s="6">
        <v>0.56999999999999995</v>
      </c>
      <c r="O10" s="20">
        <v>1</v>
      </c>
      <c r="P10" s="21">
        <v>2.79061145641028</v>
      </c>
      <c r="Q10" s="22">
        <v>2.2619889841412402</v>
      </c>
      <c r="R10" s="22">
        <v>3.3419093561487898</v>
      </c>
      <c r="S10" s="22">
        <v>3.4824718132057999</v>
      </c>
      <c r="T10" s="22">
        <v>3.93139180474004</v>
      </c>
      <c r="U10" s="22">
        <f t="shared" si="2"/>
        <v>3.1616746829292302</v>
      </c>
      <c r="V10" s="23">
        <f t="shared" si="3"/>
        <v>0.15215633346188145</v>
      </c>
      <c r="W10" s="21">
        <v>1.6758410788832201</v>
      </c>
      <c r="X10" s="22">
        <v>1.1770492069493299</v>
      </c>
      <c r="Y10" s="22">
        <v>2.2994701602370098</v>
      </c>
      <c r="Z10" s="22">
        <v>3.00796465584832</v>
      </c>
      <c r="AA10" s="22">
        <v>2.0547525450832498</v>
      </c>
      <c r="AB10" s="22">
        <f t="shared" si="4"/>
        <v>2.0430155294002263</v>
      </c>
      <c r="AC10" s="24">
        <f t="shared" si="5"/>
        <v>0.15664909049238079</v>
      </c>
      <c r="AG10" s="16" t="s">
        <v>54</v>
      </c>
      <c r="AH10" s="25">
        <v>3.8146</v>
      </c>
      <c r="AI10" s="26">
        <v>2.1928999999999998</v>
      </c>
      <c r="AJ10" s="25">
        <v>11.564399999999999</v>
      </c>
      <c r="AK10" s="27">
        <v>14.5359</v>
      </c>
      <c r="AL10" s="25">
        <v>1.4529000000000001</v>
      </c>
      <c r="AM10" s="27">
        <v>0.93120000000000003</v>
      </c>
    </row>
    <row r="11" spans="1:39" x14ac:dyDescent="0.25">
      <c r="A11" s="3" t="s">
        <v>21</v>
      </c>
      <c r="B11" s="3" t="s">
        <v>27</v>
      </c>
      <c r="C11" s="5">
        <v>-56.14</v>
      </c>
      <c r="D11" s="5">
        <v>-78.66</v>
      </c>
      <c r="E11" s="5">
        <f t="shared" si="0"/>
        <v>22.519999999999996</v>
      </c>
      <c r="F11" s="5">
        <f t="shared" si="1"/>
        <v>-22.519999999999996</v>
      </c>
      <c r="H11" s="6" t="s">
        <v>44</v>
      </c>
      <c r="I11" s="6">
        <v>0.97</v>
      </c>
      <c r="O11" s="20">
        <v>1.25</v>
      </c>
      <c r="P11" s="21">
        <v>3.6444823396742199</v>
      </c>
      <c r="Q11" s="22">
        <v>3.2985226530912799</v>
      </c>
      <c r="R11" s="22">
        <v>4.5371578262517902</v>
      </c>
      <c r="S11" s="22">
        <v>5.04665296756286</v>
      </c>
      <c r="T11" s="22">
        <v>5.2782987432326598</v>
      </c>
      <c r="U11" s="22">
        <f t="shared" si="2"/>
        <v>4.361022905962562</v>
      </c>
      <c r="V11" s="23">
        <f t="shared" si="3"/>
        <v>0.17579961200333957</v>
      </c>
      <c r="W11" s="21">
        <v>2.2861555621240499</v>
      </c>
      <c r="X11" s="22">
        <v>1.82287529086677</v>
      </c>
      <c r="Y11" s="22">
        <v>3.1993322197458598</v>
      </c>
      <c r="Z11" s="22">
        <v>4.2342889674360098</v>
      </c>
      <c r="AA11" s="22">
        <v>2.8769411346982099</v>
      </c>
      <c r="AB11" s="22">
        <f t="shared" si="4"/>
        <v>2.8839186349741803</v>
      </c>
      <c r="AC11" s="24">
        <f t="shared" si="5"/>
        <v>0.1816996181060917</v>
      </c>
      <c r="AG11" s="28" t="s">
        <v>4</v>
      </c>
      <c r="AH11" s="17">
        <f>AVERAGE(AH6:AH10)</f>
        <v>3.0911200000000001</v>
      </c>
      <c r="AI11" s="18">
        <f t="shared" ref="AI11:AM11" si="6">AVERAGE(AI6:AI10)</f>
        <v>2.1117400000000002</v>
      </c>
      <c r="AJ11" s="17">
        <f t="shared" si="6"/>
        <v>12.340439999999999</v>
      </c>
      <c r="AK11" s="19">
        <f t="shared" si="6"/>
        <v>14.270779999999998</v>
      </c>
      <c r="AL11" s="17">
        <f t="shared" si="6"/>
        <v>1.2875399999999999</v>
      </c>
      <c r="AM11" s="19">
        <f t="shared" si="6"/>
        <v>0.95164000000000004</v>
      </c>
    </row>
    <row r="12" spans="1:39" x14ac:dyDescent="0.25">
      <c r="A12" s="3" t="s">
        <v>22</v>
      </c>
      <c r="B12" s="3" t="s">
        <v>27</v>
      </c>
      <c r="C12" s="5">
        <v>-57.33</v>
      </c>
      <c r="D12" s="5">
        <v>-74.900000000000006</v>
      </c>
      <c r="E12" s="5">
        <f t="shared" si="0"/>
        <v>17.570000000000007</v>
      </c>
      <c r="F12" s="5">
        <f t="shared" si="1"/>
        <v>-17.570000000000007</v>
      </c>
      <c r="O12" s="20">
        <v>1.5</v>
      </c>
      <c r="P12" s="21">
        <v>4.2163108937961598</v>
      </c>
      <c r="Q12" s="22">
        <v>4.2662405141657</v>
      </c>
      <c r="R12" s="22">
        <v>5.2596229341310803</v>
      </c>
      <c r="S12" s="22">
        <v>4.4872698718519004</v>
      </c>
      <c r="T12" s="22">
        <v>5.4027062263388697</v>
      </c>
      <c r="U12" s="22">
        <f t="shared" si="2"/>
        <v>4.726430088056742</v>
      </c>
      <c r="V12" s="23">
        <f t="shared" si="3"/>
        <v>0.14200708563353859</v>
      </c>
      <c r="W12" s="21">
        <v>2.8914377087823802</v>
      </c>
      <c r="X12" s="22">
        <v>2.5469798298414199</v>
      </c>
      <c r="Y12" s="22">
        <v>4.5477988527273201</v>
      </c>
      <c r="Z12" s="22">
        <v>4.9803299984693696</v>
      </c>
      <c r="AA12" s="22">
        <v>4.1235309628347396</v>
      </c>
      <c r="AB12" s="22">
        <f t="shared" si="4"/>
        <v>3.8180154705310456</v>
      </c>
      <c r="AC12" s="24">
        <f t="shared" si="5"/>
        <v>0.1942680228465701</v>
      </c>
      <c r="AG12" s="29" t="s">
        <v>9</v>
      </c>
      <c r="AH12" s="25">
        <f>SQRT(_xlfn.STDEV.P(AH6:AH10))/5</f>
        <v>0.14115613355990908</v>
      </c>
      <c r="AI12" s="26">
        <f t="shared" ref="AI12:AM12" si="7">SQRT(_xlfn.STDEV.P(AI6:AI10))/5</f>
        <v>0.15132847483456241</v>
      </c>
      <c r="AJ12" s="25">
        <f t="shared" si="7"/>
        <v>0.14150328823923095</v>
      </c>
      <c r="AK12" s="27">
        <f t="shared" si="7"/>
        <v>0.13210051220785066</v>
      </c>
      <c r="AL12" s="25">
        <f t="shared" si="7"/>
        <v>8.4915442742131642E-2</v>
      </c>
      <c r="AM12" s="27">
        <f t="shared" si="7"/>
        <v>6.6073711744110669E-2</v>
      </c>
    </row>
    <row r="13" spans="1:39" x14ac:dyDescent="0.25">
      <c r="A13" s="3" t="s">
        <v>23</v>
      </c>
      <c r="B13" s="3" t="s">
        <v>27</v>
      </c>
      <c r="C13" s="5">
        <v>-45.98</v>
      </c>
      <c r="D13" s="5">
        <v>-62.5</v>
      </c>
      <c r="E13" s="5">
        <f t="shared" si="0"/>
        <v>16.520000000000003</v>
      </c>
      <c r="F13" s="5">
        <f t="shared" si="1"/>
        <v>-16.520000000000003</v>
      </c>
      <c r="H13" s="7" t="s">
        <v>35</v>
      </c>
      <c r="I13" s="7" t="s">
        <v>11</v>
      </c>
      <c r="O13" s="20">
        <v>1.75</v>
      </c>
      <c r="P13" s="21">
        <v>5.9199676479706902</v>
      </c>
      <c r="Q13" s="22">
        <v>4.7134393968281199</v>
      </c>
      <c r="R13" s="22">
        <v>6.0671135312440798</v>
      </c>
      <c r="S13" s="22">
        <v>5.0540766871766998</v>
      </c>
      <c r="T13" s="22">
        <v>5.45151651872541</v>
      </c>
      <c r="U13" s="22">
        <f t="shared" si="2"/>
        <v>5.4412227563890001</v>
      </c>
      <c r="V13" s="23">
        <f t="shared" si="3"/>
        <v>0.14283111075726179</v>
      </c>
      <c r="W13" s="21">
        <v>4.0244359106729899</v>
      </c>
      <c r="X13" s="22">
        <v>3.59130000246991</v>
      </c>
      <c r="Y13" s="22">
        <v>5.2189045136576198</v>
      </c>
      <c r="Z13" s="22">
        <v>5.8814277708752201</v>
      </c>
      <c r="AA13" s="22">
        <v>5.1063846394441299</v>
      </c>
      <c r="AB13" s="22">
        <f t="shared" si="4"/>
        <v>4.7644905674239739</v>
      </c>
      <c r="AC13" s="24">
        <f t="shared" si="5"/>
        <v>0.18287273381548122</v>
      </c>
      <c r="AG13" s="66" t="s">
        <v>55</v>
      </c>
      <c r="AH13" s="49" t="s">
        <v>56</v>
      </c>
      <c r="AI13" s="49"/>
      <c r="AJ13" s="30" t="s">
        <v>57</v>
      </c>
      <c r="AK13" s="31">
        <v>1508.8648080232499</v>
      </c>
      <c r="AL13" s="30" t="s">
        <v>58</v>
      </c>
      <c r="AM13" s="45">
        <v>5.9861127277521603E-19</v>
      </c>
    </row>
    <row r="14" spans="1:39" x14ac:dyDescent="0.25">
      <c r="A14" s="3" t="s">
        <v>24</v>
      </c>
      <c r="B14" s="3" t="s">
        <v>27</v>
      </c>
      <c r="C14" s="5">
        <v>-54</v>
      </c>
      <c r="D14" s="5">
        <v>-67</v>
      </c>
      <c r="E14" s="5">
        <f t="shared" si="0"/>
        <v>13</v>
      </c>
      <c r="F14" s="5">
        <f t="shared" si="1"/>
        <v>-13</v>
      </c>
      <c r="H14" s="6" t="s">
        <v>36</v>
      </c>
      <c r="I14" s="12">
        <v>3.81E-3</v>
      </c>
      <c r="O14" s="20">
        <v>2</v>
      </c>
      <c r="P14" s="21">
        <v>5.6109490883145501</v>
      </c>
      <c r="Q14" s="22">
        <v>5.0836176652509302</v>
      </c>
      <c r="R14" s="22">
        <v>5.2008263258660596</v>
      </c>
      <c r="S14" s="22">
        <v>5.2311325126731498</v>
      </c>
      <c r="T14" s="22">
        <v>4.9647992850892697</v>
      </c>
      <c r="U14" s="22">
        <f t="shared" si="2"/>
        <v>5.2182649754387915</v>
      </c>
      <c r="V14" s="23">
        <f t="shared" si="3"/>
        <v>9.3324421700327176E-2</v>
      </c>
      <c r="W14" s="21">
        <v>4.3337898087936297</v>
      </c>
      <c r="X14" s="22">
        <v>4.5127718091994904</v>
      </c>
      <c r="Y14" s="22">
        <v>5.6813242579719896</v>
      </c>
      <c r="Z14" s="22">
        <v>5.9680283531964697</v>
      </c>
      <c r="AA14" s="22">
        <v>6.2475112427502397</v>
      </c>
      <c r="AB14" s="22">
        <f t="shared" si="4"/>
        <v>5.3486850943823638</v>
      </c>
      <c r="AC14" s="24">
        <f t="shared" si="5"/>
        <v>0.17647367237363848</v>
      </c>
      <c r="AG14" s="67"/>
      <c r="AH14" s="50" t="s">
        <v>59</v>
      </c>
      <c r="AI14" s="50"/>
      <c r="AJ14" s="32" t="s">
        <v>57</v>
      </c>
      <c r="AK14" s="33">
        <v>19.931082116095801</v>
      </c>
      <c r="AL14" s="32" t="s">
        <v>58</v>
      </c>
      <c r="AM14" s="46">
        <v>4.52916145845667E-5</v>
      </c>
    </row>
    <row r="15" spans="1:39" x14ac:dyDescent="0.25">
      <c r="A15" s="3" t="s">
        <v>25</v>
      </c>
      <c r="B15" s="3" t="s">
        <v>27</v>
      </c>
      <c r="C15" s="5">
        <v>-59.5</v>
      </c>
      <c r="D15" s="5">
        <v>-69.5</v>
      </c>
      <c r="E15" s="5">
        <f t="shared" si="0"/>
        <v>10</v>
      </c>
      <c r="F15" s="5">
        <f t="shared" si="1"/>
        <v>-10</v>
      </c>
      <c r="H15" s="6" t="s">
        <v>26</v>
      </c>
      <c r="I15" s="6">
        <v>0.51</v>
      </c>
      <c r="O15" s="20">
        <v>2.25</v>
      </c>
      <c r="P15" s="21">
        <v>5.0391356768407496</v>
      </c>
      <c r="Q15" s="22">
        <v>5.3657035891241902</v>
      </c>
      <c r="R15" s="22">
        <v>5.5418847508629403</v>
      </c>
      <c r="S15" s="22">
        <v>5.0776608817841904</v>
      </c>
      <c r="T15" s="22">
        <v>5.1248879841502104</v>
      </c>
      <c r="U15" s="22">
        <f t="shared" si="2"/>
        <v>5.229854576552456</v>
      </c>
      <c r="V15" s="23">
        <f t="shared" si="3"/>
        <v>8.7878551035805302E-2</v>
      </c>
      <c r="W15" s="21">
        <v>4.68355016196245</v>
      </c>
      <c r="X15" s="22">
        <v>5.4542427901362496</v>
      </c>
      <c r="Y15" s="22">
        <v>6.4684000803145896</v>
      </c>
      <c r="Z15" s="22">
        <v>6.7071863696358696</v>
      </c>
      <c r="AA15" s="22">
        <v>6.4459017520598403</v>
      </c>
      <c r="AB15" s="22">
        <f t="shared" si="4"/>
        <v>5.9518562308217993</v>
      </c>
      <c r="AC15" s="24">
        <f t="shared" si="5"/>
        <v>0.17510042318040195</v>
      </c>
      <c r="AG15" s="16" t="s">
        <v>60</v>
      </c>
      <c r="AH15" s="51">
        <v>4.7751999999999999</v>
      </c>
      <c r="AI15" s="52"/>
      <c r="AJ15" s="51">
        <v>-6.5156999999999998</v>
      </c>
      <c r="AK15" s="52"/>
      <c r="AL15" s="51">
        <v>4.1630000000000003</v>
      </c>
      <c r="AM15" s="52"/>
    </row>
    <row r="16" spans="1:39" x14ac:dyDescent="0.25">
      <c r="A16" s="3" t="s">
        <v>28</v>
      </c>
      <c r="B16" s="3" t="s">
        <v>32</v>
      </c>
      <c r="C16" s="3">
        <v>-56.56</v>
      </c>
      <c r="D16" s="3">
        <v>-56.76</v>
      </c>
      <c r="E16" s="3">
        <v>0.19999999999999574</v>
      </c>
      <c r="F16" s="3">
        <v>-0.19999999999999574</v>
      </c>
      <c r="H16" s="6" t="s">
        <v>37</v>
      </c>
      <c r="I16" s="6">
        <v>7.3999999999999996E-2</v>
      </c>
      <c r="O16" s="20">
        <v>2.5</v>
      </c>
      <c r="P16" s="21">
        <v>4.8231503060418603</v>
      </c>
      <c r="Q16" s="22">
        <v>5.2458579180118798</v>
      </c>
      <c r="R16" s="22">
        <v>5.2394151471817603</v>
      </c>
      <c r="S16" s="22">
        <v>4.3357380251670001</v>
      </c>
      <c r="T16" s="22">
        <v>4.7497387700099596</v>
      </c>
      <c r="U16" s="22">
        <f t="shared" si="2"/>
        <v>4.8787800332824913</v>
      </c>
      <c r="V16" s="23">
        <f t="shared" si="3"/>
        <v>0.11669184627242121</v>
      </c>
      <c r="W16" s="21">
        <v>5.4157371333946402</v>
      </c>
      <c r="X16" s="22">
        <v>6.3800210773400696</v>
      </c>
      <c r="Y16" s="22">
        <v>5.88008686101651</v>
      </c>
      <c r="Z16" s="22">
        <v>5.9817011244004803</v>
      </c>
      <c r="AA16" s="22">
        <v>6.6586185841879297</v>
      </c>
      <c r="AB16" s="22">
        <f t="shared" si="4"/>
        <v>6.0632329560679263</v>
      </c>
      <c r="AC16" s="24">
        <f t="shared" si="5"/>
        <v>0.13078479136606469</v>
      </c>
      <c r="AG16" s="16" t="s">
        <v>61</v>
      </c>
      <c r="AH16" s="47">
        <v>8.8000000000000005E-3</v>
      </c>
      <c r="AI16" s="48"/>
      <c r="AJ16" s="47">
        <v>2.8999999999999998E-3</v>
      </c>
      <c r="AK16" s="48"/>
      <c r="AL16" s="47">
        <v>1.41E-2</v>
      </c>
      <c r="AM16" s="48"/>
    </row>
    <row r="17" spans="1:29" x14ac:dyDescent="0.25">
      <c r="A17" s="3" t="s">
        <v>29</v>
      </c>
      <c r="B17" s="3" t="s">
        <v>32</v>
      </c>
      <c r="C17" s="3">
        <v>-53.62</v>
      </c>
      <c r="D17" s="3">
        <v>-51.39</v>
      </c>
      <c r="E17" s="3">
        <v>-2.2299999999999969</v>
      </c>
      <c r="F17" s="3">
        <v>2.2299999999999969</v>
      </c>
      <c r="O17" s="20">
        <v>2.75</v>
      </c>
      <c r="P17" s="21">
        <v>4.73943420799477</v>
      </c>
      <c r="Q17" s="22">
        <v>6.0315283719226196</v>
      </c>
      <c r="R17" s="22">
        <v>5.1310080963134901</v>
      </c>
      <c r="S17" s="22">
        <v>5.0906223991290398</v>
      </c>
      <c r="T17" s="22">
        <v>4.7320698018127896</v>
      </c>
      <c r="U17" s="22">
        <f t="shared" si="2"/>
        <v>5.1449325754345425</v>
      </c>
      <c r="V17" s="23">
        <f t="shared" si="3"/>
        <v>0.13771676674892713</v>
      </c>
      <c r="W17" s="21">
        <v>5.74222539639947</v>
      </c>
      <c r="X17" s="22">
        <v>6.5540559213651601</v>
      </c>
      <c r="Y17" s="22">
        <v>5.3948512379726203</v>
      </c>
      <c r="Z17" s="22">
        <v>5.6470461531119298</v>
      </c>
      <c r="AA17" s="22">
        <v>6.5789645737637104</v>
      </c>
      <c r="AB17" s="22">
        <f t="shared" si="4"/>
        <v>5.9834286565225785</v>
      </c>
      <c r="AC17" s="24">
        <f t="shared" si="5"/>
        <v>0.13992805193314065</v>
      </c>
    </row>
    <row r="18" spans="1:29" x14ac:dyDescent="0.25">
      <c r="A18" s="3" t="s">
        <v>30</v>
      </c>
      <c r="B18" s="3" t="s">
        <v>32</v>
      </c>
      <c r="C18" s="3">
        <v>-52.84</v>
      </c>
      <c r="D18" s="3">
        <v>-55.15</v>
      </c>
      <c r="E18" s="3">
        <v>2.3099999999999952</v>
      </c>
      <c r="F18" s="3">
        <v>-2.3099999999999952</v>
      </c>
      <c r="H18" s="7" t="s">
        <v>38</v>
      </c>
      <c r="I18" s="7" t="s">
        <v>11</v>
      </c>
      <c r="O18" s="20">
        <v>3</v>
      </c>
      <c r="P18" s="21">
        <v>4.9836913103464697</v>
      </c>
      <c r="Q18" s="22">
        <v>7.0185926627150899</v>
      </c>
      <c r="R18" s="22">
        <v>5.0073063368651303</v>
      </c>
      <c r="S18" s="22">
        <v>5.8186127492619297</v>
      </c>
      <c r="T18" s="22">
        <v>4.3536277254393996</v>
      </c>
      <c r="U18" s="22">
        <f t="shared" si="2"/>
        <v>5.4363661569256037</v>
      </c>
      <c r="V18" s="23">
        <f t="shared" si="3"/>
        <v>0.19159350220662061</v>
      </c>
      <c r="W18" s="21">
        <v>6.68318601924513</v>
      </c>
      <c r="X18" s="22">
        <v>8.2565025375921</v>
      </c>
      <c r="Y18" s="22">
        <v>5.2920487750180296</v>
      </c>
      <c r="Z18" s="22">
        <v>6.0331213817529701</v>
      </c>
      <c r="AA18" s="22">
        <v>6.7924621008250199</v>
      </c>
      <c r="AB18" s="22">
        <f t="shared" si="4"/>
        <v>6.6114641628866497</v>
      </c>
      <c r="AC18" s="24">
        <f t="shared" si="5"/>
        <v>0.19816893586640699</v>
      </c>
    </row>
    <row r="19" spans="1:29" x14ac:dyDescent="0.25">
      <c r="A19" s="3" t="s">
        <v>31</v>
      </c>
      <c r="B19" s="3" t="s">
        <v>32</v>
      </c>
      <c r="C19" s="3">
        <v>-59.71</v>
      </c>
      <c r="D19" s="3">
        <v>-59.59</v>
      </c>
      <c r="E19" s="3">
        <v>-0.11999999999999744</v>
      </c>
      <c r="F19" s="3">
        <v>0.11999999999999744</v>
      </c>
      <c r="H19" s="6" t="s">
        <v>39</v>
      </c>
      <c r="I19" s="9">
        <v>5.9000000000000003E-6</v>
      </c>
      <c r="O19" s="20">
        <v>3.25</v>
      </c>
      <c r="P19" s="21">
        <v>4.3268988674195699</v>
      </c>
      <c r="Q19" s="22">
        <v>5.5879263242239698</v>
      </c>
      <c r="R19" s="22">
        <v>4.7395086587929596</v>
      </c>
      <c r="S19" s="22">
        <v>5.8423538361168097</v>
      </c>
      <c r="T19" s="22">
        <v>4.2062458481137002</v>
      </c>
      <c r="U19" s="22">
        <f t="shared" si="2"/>
        <v>4.9405867069334022</v>
      </c>
      <c r="V19" s="23">
        <f t="shared" si="3"/>
        <v>0.16267687756138549</v>
      </c>
      <c r="W19" s="21">
        <v>7.3455111527599799</v>
      </c>
      <c r="X19" s="22">
        <v>7.7073293899701198</v>
      </c>
      <c r="Y19" s="22">
        <v>5.2605415243218197</v>
      </c>
      <c r="Z19" s="22">
        <v>6.14244574027685</v>
      </c>
      <c r="AA19" s="22">
        <v>6.0672063383825101</v>
      </c>
      <c r="AB19" s="22">
        <f t="shared" si="4"/>
        <v>6.5046068291422561</v>
      </c>
      <c r="AC19" s="24">
        <f t="shared" si="5"/>
        <v>0.18942952468945412</v>
      </c>
    </row>
    <row r="20" spans="1:29" x14ac:dyDescent="0.25">
      <c r="H20" s="6" t="s">
        <v>40</v>
      </c>
      <c r="I20" s="4">
        <v>0.97</v>
      </c>
      <c r="O20" s="20">
        <v>3.5</v>
      </c>
      <c r="P20" s="21">
        <v>4.7301680431795301</v>
      </c>
      <c r="Q20" s="22">
        <v>4.9529723369434997</v>
      </c>
      <c r="R20" s="22">
        <v>4.4811585840031603</v>
      </c>
      <c r="S20" s="22">
        <v>5.46644013018562</v>
      </c>
      <c r="T20" s="22">
        <v>4.4049582702312602</v>
      </c>
      <c r="U20" s="22">
        <f t="shared" si="2"/>
        <v>4.8071394729086139</v>
      </c>
      <c r="V20" s="23">
        <f t="shared" si="3"/>
        <v>0.12362341134606483</v>
      </c>
      <c r="W20" s="21">
        <v>7.4694694882194499</v>
      </c>
      <c r="X20" s="22">
        <v>7.1875529493806596</v>
      </c>
      <c r="Y20" s="22">
        <v>5.1237415164251798</v>
      </c>
      <c r="Z20" s="22">
        <v>6.4454462819405798</v>
      </c>
      <c r="AA20" s="22">
        <v>5.3772815948797001</v>
      </c>
      <c r="AB20" s="22">
        <f t="shared" si="4"/>
        <v>6.3206983661691138</v>
      </c>
      <c r="AC20" s="24">
        <f t="shared" si="5"/>
        <v>0.19381292506321862</v>
      </c>
    </row>
    <row r="21" spans="1:29" x14ac:dyDescent="0.25">
      <c r="O21" s="20">
        <v>3.75</v>
      </c>
      <c r="P21" s="21">
        <v>4.3316879438977498</v>
      </c>
      <c r="Q21" s="22">
        <v>4.3419086697823399</v>
      </c>
      <c r="R21" s="22">
        <v>3.7862666083318999</v>
      </c>
      <c r="S21" s="22">
        <v>4.0166940057627203</v>
      </c>
      <c r="T21" s="22">
        <v>3.9627890352889299</v>
      </c>
      <c r="U21" s="22">
        <f t="shared" si="2"/>
        <v>4.0878692526127285</v>
      </c>
      <c r="V21" s="23">
        <f t="shared" si="3"/>
        <v>9.3187651996333304E-2</v>
      </c>
      <c r="W21" s="21">
        <v>6.1575445609738297</v>
      </c>
      <c r="X21" s="22">
        <v>5.63800395496009</v>
      </c>
      <c r="Y21" s="22">
        <v>5.3340837097742497</v>
      </c>
      <c r="Z21" s="22">
        <v>4.96880086797798</v>
      </c>
      <c r="AA21" s="22">
        <v>4.7116384998801104</v>
      </c>
      <c r="AB21" s="22">
        <f t="shared" si="4"/>
        <v>5.3620143187132516</v>
      </c>
      <c r="AC21" s="24">
        <f t="shared" si="5"/>
        <v>0.14246819403834432</v>
      </c>
    </row>
    <row r="22" spans="1:29" x14ac:dyDescent="0.25">
      <c r="A22" s="6"/>
      <c r="B22" s="8" t="s">
        <v>26</v>
      </c>
      <c r="C22" s="8" t="s">
        <v>12</v>
      </c>
      <c r="D22" s="8" t="s">
        <v>13</v>
      </c>
      <c r="E22" s="8" t="s">
        <v>14</v>
      </c>
      <c r="F22" s="8" t="s">
        <v>15</v>
      </c>
      <c r="O22" s="20">
        <v>4</v>
      </c>
      <c r="P22" s="21">
        <v>3.8076155510778298</v>
      </c>
      <c r="Q22" s="22">
        <v>3.8468644162499399</v>
      </c>
      <c r="R22" s="22">
        <v>3.6347414652964498</v>
      </c>
      <c r="S22" s="22">
        <v>3.6349831259474898</v>
      </c>
      <c r="T22" s="22">
        <v>3.2116127305740898</v>
      </c>
      <c r="U22" s="22">
        <f t="shared" si="2"/>
        <v>3.6271634578291598</v>
      </c>
      <c r="V22" s="23">
        <f t="shared" si="3"/>
        <v>9.4915840649280658E-2</v>
      </c>
      <c r="W22" s="21">
        <v>4.8780929246758502</v>
      </c>
      <c r="X22" s="22">
        <v>4.8816557389931603</v>
      </c>
      <c r="Y22" s="22">
        <v>4.8559312026064099</v>
      </c>
      <c r="Z22" s="22">
        <v>3.8283556535660601</v>
      </c>
      <c r="AA22" s="22">
        <v>4.19180720204462</v>
      </c>
      <c r="AB22" s="22">
        <f t="shared" si="4"/>
        <v>4.5271685443772203</v>
      </c>
      <c r="AC22" s="24">
        <f t="shared" si="5"/>
        <v>0.13231069224675629</v>
      </c>
    </row>
    <row r="23" spans="1:29" x14ac:dyDescent="0.25">
      <c r="A23" s="61" t="s">
        <v>4</v>
      </c>
      <c r="B23" s="6" t="s">
        <v>27</v>
      </c>
      <c r="C23" s="10">
        <v>-58.294000000000004</v>
      </c>
      <c r="D23" s="10">
        <v>-72.161000000000001</v>
      </c>
      <c r="E23" s="10">
        <v>13.867000000000001</v>
      </c>
      <c r="F23" s="10">
        <v>-13.867000000000001</v>
      </c>
      <c r="O23" s="20">
        <v>4.25</v>
      </c>
      <c r="P23" s="21">
        <v>3.0388927308279001</v>
      </c>
      <c r="Q23" s="22">
        <v>3.6757379339745802</v>
      </c>
      <c r="R23" s="22">
        <v>3.0379733400614999</v>
      </c>
      <c r="S23" s="22">
        <v>3.1535518906367699</v>
      </c>
      <c r="T23" s="22">
        <v>3.0784545536402099</v>
      </c>
      <c r="U23" s="22">
        <f t="shared" si="2"/>
        <v>3.1969220898281918</v>
      </c>
      <c r="V23" s="23">
        <f t="shared" si="3"/>
        <v>9.8604510109793403E-2</v>
      </c>
      <c r="W23" s="21">
        <v>4.2890633113820797</v>
      </c>
      <c r="X23" s="22">
        <v>4.40053200131777</v>
      </c>
      <c r="Y23" s="22">
        <v>3.5495473591668398</v>
      </c>
      <c r="Z23" s="22">
        <v>2.9506187429473201</v>
      </c>
      <c r="AA23" s="22">
        <v>3.4508607345395799</v>
      </c>
      <c r="AB23" s="22">
        <f t="shared" si="4"/>
        <v>3.7281244298707179</v>
      </c>
      <c r="AC23" s="24">
        <f t="shared" si="5"/>
        <v>0.14752229059130631</v>
      </c>
    </row>
    <row r="24" spans="1:29" x14ac:dyDescent="0.25">
      <c r="A24" s="61"/>
      <c r="B24" s="6" t="s">
        <v>32</v>
      </c>
      <c r="C24" s="10">
        <v>-55.682500000000005</v>
      </c>
      <c r="D24" s="10">
        <v>-55.722500000000004</v>
      </c>
      <c r="E24" s="10">
        <v>3.9999999999999147E-2</v>
      </c>
      <c r="F24" s="10">
        <v>-3.9999999999999147E-2</v>
      </c>
      <c r="O24" s="20">
        <v>4.5</v>
      </c>
      <c r="P24" s="21">
        <v>2.7676998835576998</v>
      </c>
      <c r="Q24" s="22">
        <v>2.9647113050310101</v>
      </c>
      <c r="R24" s="22">
        <v>2.6078096594451199</v>
      </c>
      <c r="S24" s="22">
        <v>2.8360340012459</v>
      </c>
      <c r="T24" s="22">
        <v>2.4202273153057101</v>
      </c>
      <c r="U24" s="22">
        <f t="shared" si="2"/>
        <v>2.7192964329170879</v>
      </c>
      <c r="V24" s="23">
        <f t="shared" si="3"/>
        <v>8.6883154625694833E-2</v>
      </c>
      <c r="W24" s="21">
        <v>3.0035938927017001</v>
      </c>
      <c r="X24" s="22">
        <v>3.40593818619829</v>
      </c>
      <c r="Y24" s="22">
        <v>2.61254521869387</v>
      </c>
      <c r="Z24" s="22">
        <v>2.4250935916051199</v>
      </c>
      <c r="AA24" s="22">
        <v>2.8374664354239201</v>
      </c>
      <c r="AB24" s="22">
        <f t="shared" si="4"/>
        <v>2.8569274649245799</v>
      </c>
      <c r="AC24" s="24">
        <f t="shared" si="5"/>
        <v>0.11618819833802238</v>
      </c>
    </row>
    <row r="25" spans="1:29" x14ac:dyDescent="0.25">
      <c r="A25" s="61" t="s">
        <v>9</v>
      </c>
      <c r="B25" s="6" t="s">
        <v>27</v>
      </c>
      <c r="C25" s="10">
        <v>2.7258540761464762</v>
      </c>
      <c r="D25" s="10">
        <v>2.23474256533797</v>
      </c>
      <c r="E25" s="10">
        <v>1.4735603520423288</v>
      </c>
      <c r="F25" s="10">
        <v>1.4735603520423288</v>
      </c>
      <c r="O25" s="20">
        <v>4.75</v>
      </c>
      <c r="P25" s="21">
        <v>2.4805916222825601</v>
      </c>
      <c r="Q25" s="22">
        <v>2.5185876971469998</v>
      </c>
      <c r="R25" s="22">
        <v>2.5365314233740901</v>
      </c>
      <c r="S25" s="22">
        <v>2.4259168228100698</v>
      </c>
      <c r="T25" s="22">
        <v>2.1849106650616301</v>
      </c>
      <c r="U25" s="22">
        <f t="shared" si="2"/>
        <v>2.42930764613507</v>
      </c>
      <c r="V25" s="23">
        <f t="shared" si="3"/>
        <v>7.1536545353802078E-2</v>
      </c>
      <c r="W25" s="21">
        <v>2.6458120989880398</v>
      </c>
      <c r="X25" s="22">
        <v>2.6014240163728402</v>
      </c>
      <c r="Y25" s="22">
        <v>2.49172287196131</v>
      </c>
      <c r="Z25" s="22">
        <v>2.2181758430520202</v>
      </c>
      <c r="AA25" s="22">
        <v>2.1599010340159102</v>
      </c>
      <c r="AB25" s="22">
        <f t="shared" si="4"/>
        <v>2.423407172878024</v>
      </c>
      <c r="AC25" s="24">
        <f t="shared" si="5"/>
        <v>8.9147933818728903E-2</v>
      </c>
    </row>
    <row r="26" spans="1:29" x14ac:dyDescent="0.25">
      <c r="A26" s="61"/>
      <c r="B26" s="6" t="s">
        <v>32</v>
      </c>
      <c r="C26" s="10">
        <v>1.5632358267388833</v>
      </c>
      <c r="D26" s="10">
        <v>1.7110492638534214</v>
      </c>
      <c r="E26" s="10">
        <v>0.9290227840765426</v>
      </c>
      <c r="F26" s="10">
        <v>0.9290227840765426</v>
      </c>
      <c r="O26" s="20">
        <v>5</v>
      </c>
      <c r="P26" s="21">
        <v>2.1449222788704501</v>
      </c>
      <c r="Q26" s="22">
        <v>2.2257334728856302</v>
      </c>
      <c r="R26" s="22">
        <v>2.09064843524573</v>
      </c>
      <c r="S26" s="22">
        <v>2.19751732229606</v>
      </c>
      <c r="T26" s="22">
        <v>1.9296266831492099</v>
      </c>
      <c r="U26" s="22">
        <f t="shared" si="2"/>
        <v>2.1176896384894164</v>
      </c>
      <c r="V26" s="23">
        <f t="shared" si="3"/>
        <v>6.4737179766157532E-2</v>
      </c>
      <c r="W26" s="21">
        <v>2.1502638832801999</v>
      </c>
      <c r="X26" s="22">
        <v>2.1063146515740998</v>
      </c>
      <c r="Y26" s="22">
        <v>1.92317189834716</v>
      </c>
      <c r="Z26" s="22">
        <v>1.69542420665845</v>
      </c>
      <c r="AA26" s="22">
        <v>1.8478792639324499</v>
      </c>
      <c r="AB26" s="22">
        <f t="shared" si="4"/>
        <v>1.944610780758472</v>
      </c>
      <c r="AC26" s="24">
        <f t="shared" si="5"/>
        <v>8.1863831936355561E-2</v>
      </c>
    </row>
    <row r="27" spans="1:29" x14ac:dyDescent="0.25">
      <c r="O27" s="20">
        <v>5.25</v>
      </c>
      <c r="P27" s="21">
        <v>1.9449716849660199</v>
      </c>
      <c r="Q27" s="22">
        <v>1.6989235017893201</v>
      </c>
      <c r="R27" s="22">
        <v>1.95754658998106</v>
      </c>
      <c r="S27" s="22">
        <v>1.82973382401397</v>
      </c>
      <c r="T27" s="22">
        <v>1.63815557878546</v>
      </c>
      <c r="U27" s="22">
        <f t="shared" si="2"/>
        <v>1.813866235907166</v>
      </c>
      <c r="V27" s="23">
        <f t="shared" si="3"/>
        <v>7.1608819981359567E-2</v>
      </c>
      <c r="W27" s="21">
        <v>1.7428150351162099</v>
      </c>
      <c r="X27" s="22">
        <v>1.6954052272262401</v>
      </c>
      <c r="Y27" s="22">
        <v>1.74372708390928</v>
      </c>
      <c r="Z27" s="22">
        <v>1.4894317217547699</v>
      </c>
      <c r="AA27" s="22">
        <v>1.4818597889862599</v>
      </c>
      <c r="AB27" s="22">
        <f t="shared" si="4"/>
        <v>1.6306477713985519</v>
      </c>
      <c r="AC27" s="24">
        <f t="shared" si="5"/>
        <v>6.9195699238611186E-2</v>
      </c>
    </row>
    <row r="28" spans="1:29" x14ac:dyDescent="0.25">
      <c r="O28" s="20">
        <v>5.5</v>
      </c>
      <c r="P28" s="21">
        <v>1.5812876469273101</v>
      </c>
      <c r="Q28" s="22">
        <v>1.80687345190532</v>
      </c>
      <c r="R28" s="22">
        <v>1.5718987457681499</v>
      </c>
      <c r="S28" s="22">
        <v>1.62566332260466</v>
      </c>
      <c r="T28" s="22">
        <v>1.4312642557843001</v>
      </c>
      <c r="U28" s="22">
        <f t="shared" si="2"/>
        <v>1.603397484597948</v>
      </c>
      <c r="V28" s="23">
        <f t="shared" si="3"/>
        <v>6.9523518706011506E-2</v>
      </c>
      <c r="W28" s="21">
        <v>1.6014723520516601</v>
      </c>
      <c r="X28" s="22">
        <v>1.40006149669444</v>
      </c>
      <c r="Y28" s="22">
        <v>1.57790979759002</v>
      </c>
      <c r="Z28" s="22">
        <v>1.18783273956988</v>
      </c>
      <c r="AA28" s="22">
        <v>1.41678297444447</v>
      </c>
      <c r="AB28" s="22">
        <f t="shared" si="4"/>
        <v>1.4368118720700942</v>
      </c>
      <c r="AC28" s="24">
        <f t="shared" si="5"/>
        <v>7.7159109143719706E-2</v>
      </c>
    </row>
    <row r="29" spans="1:29" x14ac:dyDescent="0.25">
      <c r="O29" s="20">
        <v>5.75</v>
      </c>
      <c r="P29" s="21">
        <v>1.44826836904135</v>
      </c>
      <c r="Q29" s="22">
        <v>1.55744414353598</v>
      </c>
      <c r="R29" s="22">
        <v>1.5210330968146399</v>
      </c>
      <c r="S29" s="22">
        <v>1.32896645420047</v>
      </c>
      <c r="T29" s="22">
        <v>1.30290618052306</v>
      </c>
      <c r="U29" s="22">
        <f t="shared" si="2"/>
        <v>1.4317236488231</v>
      </c>
      <c r="V29" s="23">
        <f t="shared" si="3"/>
        <v>6.3624307768064325E-2</v>
      </c>
      <c r="W29" s="21">
        <v>1.34346432337069</v>
      </c>
      <c r="X29" s="22">
        <v>1.15825385759708</v>
      </c>
      <c r="Y29" s="22">
        <v>1.47231299668496</v>
      </c>
      <c r="Z29" s="22">
        <v>1.15946868501057</v>
      </c>
      <c r="AA29" s="22">
        <v>1.12494291405892</v>
      </c>
      <c r="AB29" s="22">
        <f t="shared" si="4"/>
        <v>1.2516885553444439</v>
      </c>
      <c r="AC29" s="24">
        <f t="shared" si="5"/>
        <v>7.33374706806805E-2</v>
      </c>
    </row>
    <row r="30" spans="1:29" x14ac:dyDescent="0.25">
      <c r="O30" s="20">
        <v>6</v>
      </c>
      <c r="P30" s="21">
        <v>1.2725045466988301</v>
      </c>
      <c r="Q30" s="22">
        <v>1.30926675030164</v>
      </c>
      <c r="R30" s="22">
        <v>1.2839781948903899</v>
      </c>
      <c r="S30" s="22">
        <v>1.2348469155105</v>
      </c>
      <c r="T30" s="22">
        <v>1.1914728245472099</v>
      </c>
      <c r="U30" s="22">
        <f t="shared" si="2"/>
        <v>1.2584138463897141</v>
      </c>
      <c r="V30" s="23">
        <f t="shared" si="3"/>
        <v>4.058049359689643E-2</v>
      </c>
      <c r="W30" s="21">
        <v>1.1737910568876999</v>
      </c>
      <c r="X30" s="22">
        <v>1.1471277429142299</v>
      </c>
      <c r="Y30" s="22">
        <v>1.1806918060923</v>
      </c>
      <c r="Z30" s="22">
        <v>1.00490473475336</v>
      </c>
      <c r="AA30" s="22">
        <v>1.0159271350852801</v>
      </c>
      <c r="AB30" s="22">
        <f t="shared" si="4"/>
        <v>1.1044884951465739</v>
      </c>
      <c r="AC30" s="24">
        <f t="shared" si="5"/>
        <v>5.5750125058230869E-2</v>
      </c>
    </row>
    <row r="31" spans="1:29" x14ac:dyDescent="0.25">
      <c r="O31" s="20">
        <v>6.25</v>
      </c>
      <c r="P31" s="21">
        <v>1.14823803518545</v>
      </c>
      <c r="Q31" s="22">
        <v>1.1512470440506499</v>
      </c>
      <c r="R31" s="22">
        <v>1.08764949958157</v>
      </c>
      <c r="S31" s="22">
        <v>1.1185706053584801</v>
      </c>
      <c r="T31" s="22">
        <v>1.06998479924303</v>
      </c>
      <c r="U31" s="22">
        <f t="shared" si="2"/>
        <v>1.115137996683836</v>
      </c>
      <c r="V31" s="23">
        <f t="shared" si="3"/>
        <v>3.5925846931507945E-2</v>
      </c>
      <c r="W31" s="21">
        <v>0.97879971443248104</v>
      </c>
      <c r="X31" s="22">
        <v>1.02486701954056</v>
      </c>
      <c r="Y31" s="22">
        <v>1.0097521609898601</v>
      </c>
      <c r="Z31" s="22">
        <v>0.86507754192271802</v>
      </c>
      <c r="AA31" s="22">
        <v>0.84933518426293098</v>
      </c>
      <c r="AB31" s="22">
        <f t="shared" si="4"/>
        <v>0.94556632422970988</v>
      </c>
      <c r="AC31" s="24">
        <f t="shared" si="5"/>
        <v>5.4342062747551753E-2</v>
      </c>
    </row>
    <row r="32" spans="1:29" x14ac:dyDescent="0.25">
      <c r="O32" s="20">
        <v>6.5</v>
      </c>
      <c r="P32" s="21">
        <v>1.1141087409244299</v>
      </c>
      <c r="Q32" s="22">
        <v>1.0109026389290401</v>
      </c>
      <c r="R32" s="22">
        <v>1.0978700357145501</v>
      </c>
      <c r="S32" s="22">
        <v>1.0704237738404301</v>
      </c>
      <c r="T32" s="22">
        <v>0.96193487293027602</v>
      </c>
      <c r="U32" s="22">
        <f t="shared" si="2"/>
        <v>1.0510480124677453</v>
      </c>
      <c r="V32" s="23">
        <f t="shared" si="3"/>
        <v>4.7640350221096674E-2</v>
      </c>
      <c r="W32" s="21">
        <v>0.93258489751465801</v>
      </c>
      <c r="X32" s="22">
        <v>0.85239969858616005</v>
      </c>
      <c r="Y32" s="22">
        <v>0.95542036217405302</v>
      </c>
      <c r="Z32" s="22">
        <v>0.73733141285710502</v>
      </c>
      <c r="AA32" s="22">
        <v>0.812769985996593</v>
      </c>
      <c r="AB32" s="22">
        <f t="shared" si="4"/>
        <v>0.8581012714257138</v>
      </c>
      <c r="AC32" s="24">
        <f t="shared" si="5"/>
        <v>5.6431755898318149E-2</v>
      </c>
    </row>
    <row r="33" spans="15:29" x14ac:dyDescent="0.25">
      <c r="O33" s="20">
        <v>6.75</v>
      </c>
      <c r="P33" s="21">
        <v>0.99914723296269303</v>
      </c>
      <c r="Q33" s="22">
        <v>0.86358894649287898</v>
      </c>
      <c r="R33" s="22">
        <v>0.92733645935826803</v>
      </c>
      <c r="S33" s="22">
        <v>0.83615514767531296</v>
      </c>
      <c r="T33" s="22">
        <v>0.94276730754169302</v>
      </c>
      <c r="U33" s="22">
        <f t="shared" si="2"/>
        <v>0.91379901880616932</v>
      </c>
      <c r="V33" s="23">
        <f t="shared" si="3"/>
        <v>4.81923904149964E-2</v>
      </c>
      <c r="W33" s="21">
        <v>0.89983496151586095</v>
      </c>
      <c r="X33" s="22">
        <v>0.81071125244096398</v>
      </c>
      <c r="Y33" s="22">
        <v>0.82490785199254602</v>
      </c>
      <c r="Z33" s="22">
        <v>0.75015363758216802</v>
      </c>
      <c r="AA33" s="22">
        <v>0.72506439756625296</v>
      </c>
      <c r="AB33" s="22">
        <f t="shared" si="4"/>
        <v>0.80213442021955839</v>
      </c>
      <c r="AC33" s="24">
        <f t="shared" si="5"/>
        <v>4.9511694583139608E-2</v>
      </c>
    </row>
    <row r="34" spans="15:29" x14ac:dyDescent="0.25">
      <c r="O34" s="20">
        <v>7</v>
      </c>
      <c r="P34" s="21">
        <v>0.95591879691276405</v>
      </c>
      <c r="Q34" s="22">
        <v>0.75535854616857101</v>
      </c>
      <c r="R34" s="22">
        <v>0.86582060597620902</v>
      </c>
      <c r="S34" s="22">
        <v>0.79136514136702696</v>
      </c>
      <c r="T34" s="22">
        <v>0.85203851328325797</v>
      </c>
      <c r="U34" s="22">
        <f t="shared" si="2"/>
        <v>0.84410032074156582</v>
      </c>
      <c r="V34" s="23">
        <f t="shared" si="3"/>
        <v>5.2474496171271978E-2</v>
      </c>
      <c r="W34" s="21">
        <v>0.85629831300801995</v>
      </c>
      <c r="X34" s="22">
        <v>0.65619921665843295</v>
      </c>
      <c r="Y34" s="22">
        <v>0.81313018053312103</v>
      </c>
      <c r="Z34" s="22">
        <v>0.70657942357168202</v>
      </c>
      <c r="AA34" s="22">
        <v>0.651460436261735</v>
      </c>
      <c r="AB34" s="22">
        <f t="shared" si="4"/>
        <v>0.73673351400659814</v>
      </c>
      <c r="AC34" s="24">
        <f t="shared" si="5"/>
        <v>5.7766805116778917E-2</v>
      </c>
    </row>
    <row r="35" spans="15:29" x14ac:dyDescent="0.25">
      <c r="O35" s="20">
        <v>7.25</v>
      </c>
      <c r="P35" s="21">
        <v>0.92308239694493099</v>
      </c>
      <c r="Q35" s="22">
        <v>0.73794287250410495</v>
      </c>
      <c r="R35" s="22">
        <v>0.744924943312823</v>
      </c>
      <c r="S35" s="22">
        <v>0.74606211410263901</v>
      </c>
      <c r="T35" s="22">
        <v>0.81587610305360403</v>
      </c>
      <c r="U35" s="22">
        <f t="shared" si="2"/>
        <v>0.79357768598362044</v>
      </c>
      <c r="V35" s="23">
        <f t="shared" si="3"/>
        <v>5.3176970076052966E-2</v>
      </c>
      <c r="W35" s="21">
        <v>0.81862117992494399</v>
      </c>
      <c r="X35" s="22">
        <v>0.59145112787021203</v>
      </c>
      <c r="Y35" s="22">
        <v>0.733465363018869</v>
      </c>
      <c r="Z35" s="22">
        <v>0.677034788374694</v>
      </c>
      <c r="AA35" s="22">
        <v>0.63770978863750805</v>
      </c>
      <c r="AB35" s="22">
        <f t="shared" si="4"/>
        <v>0.6916564495652453</v>
      </c>
      <c r="AC35" s="24">
        <f t="shared" si="5"/>
        <v>5.6136331563296928E-2</v>
      </c>
    </row>
    <row r="36" spans="15:29" x14ac:dyDescent="0.25">
      <c r="O36" s="20">
        <v>7.5</v>
      </c>
      <c r="P36" s="21">
        <v>0.73380450025618005</v>
      </c>
      <c r="Q36" s="22">
        <v>0.64506570863999901</v>
      </c>
      <c r="R36" s="22">
        <v>0.72344523140984596</v>
      </c>
      <c r="S36" s="22">
        <v>0.70425203646574597</v>
      </c>
      <c r="T36" s="22">
        <v>0.74078621476127304</v>
      </c>
      <c r="U36" s="22">
        <f t="shared" si="2"/>
        <v>0.70947073830660878</v>
      </c>
      <c r="V36" s="23">
        <f t="shared" si="3"/>
        <v>3.713597036766296E-2</v>
      </c>
      <c r="W36" s="21">
        <v>0.67914843609634401</v>
      </c>
      <c r="X36" s="22">
        <v>0.55582507225364797</v>
      </c>
      <c r="Y36" s="22">
        <v>0.67154961897473198</v>
      </c>
      <c r="Z36" s="22">
        <v>0.55951414733201899</v>
      </c>
      <c r="AA36" s="22">
        <v>0.57933522654841596</v>
      </c>
      <c r="AB36" s="22">
        <f t="shared" si="4"/>
        <v>0.60907450024103182</v>
      </c>
      <c r="AC36" s="24">
        <f t="shared" si="5"/>
        <v>4.6798871275347743E-2</v>
      </c>
    </row>
    <row r="37" spans="15:29" x14ac:dyDescent="0.25">
      <c r="O37" s="20">
        <v>7.75</v>
      </c>
      <c r="P37" s="21">
        <v>0.75257014187426197</v>
      </c>
      <c r="Q37" s="22">
        <v>0.60416335835060897</v>
      </c>
      <c r="R37" s="22">
        <v>0.61056088920535101</v>
      </c>
      <c r="S37" s="22">
        <v>0.60569793560581098</v>
      </c>
      <c r="T37" s="22">
        <v>0.73962155290688503</v>
      </c>
      <c r="U37" s="22">
        <f t="shared" si="2"/>
        <v>0.66252277558858363</v>
      </c>
      <c r="V37" s="23">
        <f t="shared" si="3"/>
        <v>5.2303920113924429E-2</v>
      </c>
      <c r="W37" s="21">
        <v>0.60370999427141603</v>
      </c>
      <c r="X37" s="22">
        <v>0.48753441947457099</v>
      </c>
      <c r="Y37" s="22">
        <v>0.60918575337901404</v>
      </c>
      <c r="Z37" s="22">
        <v>0.47354970297991</v>
      </c>
      <c r="AA37" s="22">
        <v>0.54660984773045596</v>
      </c>
      <c r="AB37" s="22">
        <f t="shared" si="4"/>
        <v>0.54411794356707333</v>
      </c>
      <c r="AC37" s="24">
        <f t="shared" si="5"/>
        <v>4.7548065407791794E-2</v>
      </c>
    </row>
    <row r="38" spans="15:29" x14ac:dyDescent="0.25">
      <c r="O38" s="20">
        <v>8</v>
      </c>
      <c r="P38" s="21">
        <v>0.688743262376038</v>
      </c>
      <c r="Q38" s="22">
        <v>0.54159482397598702</v>
      </c>
      <c r="R38" s="22">
        <v>0.58434193981837901</v>
      </c>
      <c r="S38" s="22">
        <v>0.57216166036785099</v>
      </c>
      <c r="T38" s="22">
        <v>0.714791178485498</v>
      </c>
      <c r="U38" s="22">
        <f t="shared" si="2"/>
        <v>0.62032657300475058</v>
      </c>
      <c r="V38" s="23">
        <f t="shared" si="3"/>
        <v>5.2320782556213509E-2</v>
      </c>
      <c r="W38" s="21">
        <v>0.55043825901494403</v>
      </c>
      <c r="X38" s="22">
        <v>0.46383472830263101</v>
      </c>
      <c r="Y38" s="22">
        <v>0.53825194232443196</v>
      </c>
      <c r="Z38" s="22">
        <v>0.42591292909994</v>
      </c>
      <c r="AA38" s="22">
        <v>0.53305165402634902</v>
      </c>
      <c r="AB38" s="22">
        <f t="shared" si="4"/>
        <v>0.50229790255365914</v>
      </c>
      <c r="AC38" s="24">
        <f t="shared" si="5"/>
        <v>4.4146951942110949E-2</v>
      </c>
    </row>
    <row r="39" spans="15:29" x14ac:dyDescent="0.25">
      <c r="O39" s="20">
        <v>8.25</v>
      </c>
      <c r="P39" s="21">
        <v>0.59818008767957598</v>
      </c>
      <c r="Q39" s="22">
        <v>0.58077260277545495</v>
      </c>
      <c r="R39" s="22">
        <v>0.55503003880968005</v>
      </c>
      <c r="S39" s="22">
        <v>0.56271387473677503</v>
      </c>
      <c r="T39" s="22">
        <v>0.61053115335450603</v>
      </c>
      <c r="U39" s="22">
        <f t="shared" si="2"/>
        <v>0.58144555147119836</v>
      </c>
      <c r="V39" s="23">
        <f t="shared" si="3"/>
        <v>2.888408009887215E-2</v>
      </c>
      <c r="W39" s="21">
        <v>0.518339468558354</v>
      </c>
      <c r="X39" s="22">
        <v>0.43914458276959301</v>
      </c>
      <c r="Y39" s="22">
        <v>0.50717834968798503</v>
      </c>
      <c r="Z39" s="22">
        <v>0.40630703406207902</v>
      </c>
      <c r="AA39" s="22">
        <v>0.49411154122914502</v>
      </c>
      <c r="AB39" s="22">
        <f t="shared" si="4"/>
        <v>0.47301619526143118</v>
      </c>
      <c r="AC39" s="24">
        <f t="shared" si="5"/>
        <v>4.1493798280759213E-2</v>
      </c>
    </row>
    <row r="40" spans="15:29" x14ac:dyDescent="0.25">
      <c r="O40" s="20">
        <v>8.5</v>
      </c>
      <c r="P40" s="21">
        <v>0.55567876723337195</v>
      </c>
      <c r="Q40" s="22">
        <v>0.51969763341344799</v>
      </c>
      <c r="R40" s="22">
        <v>0.53113163748927095</v>
      </c>
      <c r="S40" s="22">
        <v>0.43870677845594303</v>
      </c>
      <c r="T40" s="22">
        <v>0.586664487912824</v>
      </c>
      <c r="U40" s="22">
        <f t="shared" si="2"/>
        <v>0.52637586090097166</v>
      </c>
      <c r="V40" s="23">
        <f t="shared" si="3"/>
        <v>4.4492843641010624E-2</v>
      </c>
      <c r="W40" s="21">
        <v>0.46804010046098199</v>
      </c>
      <c r="X40" s="22">
        <v>0.439897404743464</v>
      </c>
      <c r="Y40" s="22">
        <v>0.45646885634093298</v>
      </c>
      <c r="Z40" s="22">
        <v>0.38708325125313803</v>
      </c>
      <c r="AA40" s="22">
        <v>0.47061339448730999</v>
      </c>
      <c r="AB40" s="22">
        <f t="shared" si="4"/>
        <v>0.44442060145716544</v>
      </c>
      <c r="AC40" s="24">
        <f t="shared" si="5"/>
        <v>3.501432402775094E-2</v>
      </c>
    </row>
    <row r="41" spans="15:29" x14ac:dyDescent="0.25">
      <c r="O41" s="20">
        <v>8.75</v>
      </c>
      <c r="P41" s="21">
        <v>0.52902194876062503</v>
      </c>
      <c r="Q41" s="22">
        <v>0.50153976935954903</v>
      </c>
      <c r="R41" s="22">
        <v>0.444999721546326</v>
      </c>
      <c r="S41" s="22">
        <v>0.46186868897201799</v>
      </c>
      <c r="T41" s="22">
        <v>0.52534239483678902</v>
      </c>
      <c r="U41" s="22">
        <f t="shared" si="2"/>
        <v>0.49255450469506135</v>
      </c>
      <c r="V41" s="23">
        <f t="shared" si="3"/>
        <v>3.6731728107925132E-2</v>
      </c>
      <c r="W41" s="21">
        <v>0.48062406354847398</v>
      </c>
      <c r="X41" s="22">
        <v>0.42317289893566501</v>
      </c>
      <c r="Y41" s="22">
        <v>0.41402092467059598</v>
      </c>
      <c r="Z41" s="22">
        <v>0.33926338828588598</v>
      </c>
      <c r="AA41" s="22">
        <v>0.40761647074165303</v>
      </c>
      <c r="AB41" s="22">
        <f t="shared" si="4"/>
        <v>0.41293954923645482</v>
      </c>
      <c r="AC41" s="24">
        <f t="shared" si="5"/>
        <v>4.2445874159156766E-2</v>
      </c>
    </row>
    <row r="42" spans="15:29" x14ac:dyDescent="0.25">
      <c r="O42" s="20">
        <v>9</v>
      </c>
      <c r="P42" s="21">
        <v>0.53342871712973206</v>
      </c>
      <c r="Q42" s="22">
        <v>0.48139850827328601</v>
      </c>
      <c r="R42" s="22">
        <v>0.44183113460425799</v>
      </c>
      <c r="S42" s="22">
        <v>0.371682322547362</v>
      </c>
      <c r="T42" s="22">
        <v>0.51489628036962798</v>
      </c>
      <c r="U42" s="22">
        <f t="shared" si="2"/>
        <v>0.46864739258485316</v>
      </c>
      <c r="V42" s="23">
        <f t="shared" si="3"/>
        <v>4.8022197475019443E-2</v>
      </c>
      <c r="W42" s="21">
        <v>0.40810372349938401</v>
      </c>
      <c r="X42" s="22">
        <v>0.38571006654088602</v>
      </c>
      <c r="Y42" s="22">
        <v>0.40607340712602202</v>
      </c>
      <c r="Z42" s="22">
        <v>0.32813971679203202</v>
      </c>
      <c r="AA42" s="22">
        <v>0.40754533172121499</v>
      </c>
      <c r="AB42" s="22">
        <f t="shared" si="4"/>
        <v>0.38711444913590787</v>
      </c>
      <c r="AC42" s="24">
        <f t="shared" si="5"/>
        <v>3.5014826094159179E-2</v>
      </c>
    </row>
    <row r="43" spans="15:29" x14ac:dyDescent="0.25">
      <c r="O43" s="20">
        <v>9.25</v>
      </c>
      <c r="P43" s="21">
        <v>0.53103962387192105</v>
      </c>
      <c r="Q43" s="22">
        <v>0.42560417800748002</v>
      </c>
      <c r="R43" s="22">
        <v>0.437415441047322</v>
      </c>
      <c r="S43" s="22">
        <v>0.399892900956828</v>
      </c>
      <c r="T43" s="22">
        <v>0.475173077774519</v>
      </c>
      <c r="U43" s="22">
        <f t="shared" si="2"/>
        <v>0.45382504433161397</v>
      </c>
      <c r="V43" s="23">
        <f t="shared" si="3"/>
        <v>4.2703586460578299E-2</v>
      </c>
      <c r="W43" s="21">
        <v>0.41190763791727297</v>
      </c>
      <c r="X43" s="22">
        <v>0.37439501741126002</v>
      </c>
      <c r="Y43" s="22">
        <v>0.38215316738274602</v>
      </c>
      <c r="Z43" s="22">
        <v>0.27683977500594498</v>
      </c>
      <c r="AA43" s="22">
        <v>0.34377303033397699</v>
      </c>
      <c r="AB43" s="22">
        <f t="shared" si="4"/>
        <v>0.35781372561024022</v>
      </c>
      <c r="AC43" s="24">
        <f t="shared" si="5"/>
        <v>4.2862160968737559E-2</v>
      </c>
    </row>
    <row r="44" spans="15:29" x14ac:dyDescent="0.25">
      <c r="O44" s="20">
        <v>9.5</v>
      </c>
      <c r="P44" s="21">
        <v>0.51191733617686097</v>
      </c>
      <c r="Q44" s="22">
        <v>0.404476840218501</v>
      </c>
      <c r="R44" s="22">
        <v>0.39040323065226801</v>
      </c>
      <c r="S44" s="22">
        <v>0.35297215796857601</v>
      </c>
      <c r="T44" s="22">
        <v>0.454431565188185</v>
      </c>
      <c r="U44" s="22">
        <f t="shared" si="2"/>
        <v>0.42284022604087823</v>
      </c>
      <c r="V44" s="23">
        <f t="shared" si="3"/>
        <v>4.6965025120926734E-2</v>
      </c>
      <c r="W44" s="21">
        <v>0.36270756946201899</v>
      </c>
      <c r="X44" s="22">
        <v>0.36043276911119698</v>
      </c>
      <c r="Y44" s="22">
        <v>0.36764956197233201</v>
      </c>
      <c r="Z44" s="22">
        <v>0.26100991886809999</v>
      </c>
      <c r="AA44" s="22">
        <v>0.33158771306940199</v>
      </c>
      <c r="AB44" s="22">
        <f t="shared" si="4"/>
        <v>0.33667750649660999</v>
      </c>
      <c r="AC44" s="24">
        <f t="shared" si="5"/>
        <v>3.9940661484447561E-2</v>
      </c>
    </row>
    <row r="45" spans="15:29" x14ac:dyDescent="0.25">
      <c r="O45" s="20">
        <v>9.75</v>
      </c>
      <c r="P45" s="21">
        <v>0.49169400691928999</v>
      </c>
      <c r="Q45" s="22">
        <v>0.38527136857632799</v>
      </c>
      <c r="R45" s="22">
        <v>0.368089104327952</v>
      </c>
      <c r="S45" s="22">
        <v>0.36073598195289902</v>
      </c>
      <c r="T45" s="22">
        <v>0.43977555472322999</v>
      </c>
      <c r="U45" s="22">
        <f t="shared" si="2"/>
        <v>0.40911320329993978</v>
      </c>
      <c r="V45" s="23">
        <f t="shared" si="3"/>
        <v>4.4587972159980629E-2</v>
      </c>
      <c r="W45" s="21">
        <v>0.36057568934127399</v>
      </c>
      <c r="X45" s="22">
        <v>0.34172285990781098</v>
      </c>
      <c r="Y45" s="22">
        <v>0.31399823407594402</v>
      </c>
      <c r="Z45" s="22">
        <v>0.225779722499727</v>
      </c>
      <c r="AA45" s="22">
        <v>0.313784140577196</v>
      </c>
      <c r="AB45" s="22">
        <f t="shared" si="4"/>
        <v>0.31117212928039034</v>
      </c>
      <c r="AC45" s="24">
        <f t="shared" si="5"/>
        <v>4.2996959311918062E-2</v>
      </c>
    </row>
    <row r="46" spans="15:29" x14ac:dyDescent="0.25">
      <c r="O46" s="20">
        <v>10</v>
      </c>
      <c r="P46" s="21">
        <v>0.44564246020256698</v>
      </c>
      <c r="Q46" s="22">
        <v>0.33987512615606602</v>
      </c>
      <c r="R46" s="22">
        <v>0.34687402310930199</v>
      </c>
      <c r="S46" s="22">
        <v>0.34827531808212697</v>
      </c>
      <c r="T46" s="22">
        <v>0.414492568140856</v>
      </c>
      <c r="U46" s="22">
        <f t="shared" si="2"/>
        <v>0.37903189913818358</v>
      </c>
      <c r="V46" s="23">
        <f t="shared" si="3"/>
        <v>4.1431071907454958E-2</v>
      </c>
      <c r="W46" s="21">
        <v>0.32893182856633502</v>
      </c>
      <c r="X46" s="22">
        <v>0.33554041286220398</v>
      </c>
      <c r="Y46" s="22">
        <v>0.31298719638092998</v>
      </c>
      <c r="Z46" s="22">
        <v>0.23027076307568101</v>
      </c>
      <c r="AA46" s="22">
        <v>0.29401280803658703</v>
      </c>
      <c r="AB46" s="22">
        <f t="shared" si="4"/>
        <v>0.30034860178434741</v>
      </c>
      <c r="AC46" s="24">
        <f t="shared" si="5"/>
        <v>3.8914405155378265E-2</v>
      </c>
    </row>
    <row r="47" spans="15:29" x14ac:dyDescent="0.25">
      <c r="O47" s="20">
        <v>10.25</v>
      </c>
      <c r="P47" s="21">
        <v>0.43728564941499698</v>
      </c>
      <c r="Q47" s="22">
        <v>0.34063742567552402</v>
      </c>
      <c r="R47" s="22">
        <v>0.330596498534942</v>
      </c>
      <c r="S47" s="22">
        <v>0.27743496041237697</v>
      </c>
      <c r="T47" s="22">
        <v>0.40920108482914203</v>
      </c>
      <c r="U47" s="22">
        <f t="shared" si="2"/>
        <v>0.35903112377339641</v>
      </c>
      <c r="V47" s="23">
        <f t="shared" si="3"/>
        <v>4.7896064594523648E-2</v>
      </c>
      <c r="W47" s="21">
        <v>0.31973200721790401</v>
      </c>
      <c r="X47" s="22">
        <v>0.30702329517161697</v>
      </c>
      <c r="Y47" s="22">
        <v>0.27412069785575699</v>
      </c>
      <c r="Z47" s="22">
        <v>0.23179338652765599</v>
      </c>
      <c r="AA47" s="22">
        <v>0.27709719426919899</v>
      </c>
      <c r="AB47" s="22">
        <f t="shared" si="4"/>
        <v>0.28195331620842656</v>
      </c>
      <c r="AC47" s="24">
        <f t="shared" si="5"/>
        <v>3.4938695030768345E-2</v>
      </c>
    </row>
    <row r="48" spans="15:29" x14ac:dyDescent="0.25">
      <c r="O48" s="20">
        <v>10.5</v>
      </c>
      <c r="P48" s="21">
        <v>0.42050475774222001</v>
      </c>
      <c r="Q48" s="22">
        <v>0.33887277407115801</v>
      </c>
      <c r="R48" s="22">
        <v>0.31491716331360498</v>
      </c>
      <c r="S48" s="22">
        <v>0.29104420464956499</v>
      </c>
      <c r="T48" s="22">
        <v>0.39618660551625001</v>
      </c>
      <c r="U48" s="22">
        <f t="shared" si="2"/>
        <v>0.35230510105855956</v>
      </c>
      <c r="V48" s="23">
        <f t="shared" si="3"/>
        <v>4.4182151205696497E-2</v>
      </c>
      <c r="W48" s="21">
        <v>0.31656677484957002</v>
      </c>
      <c r="X48" s="22">
        <v>0.287000691038508</v>
      </c>
      <c r="Y48" s="22">
        <v>0.28542392983089399</v>
      </c>
      <c r="Z48" s="22">
        <v>0.23242082452235999</v>
      </c>
      <c r="AA48" s="22">
        <v>0.28162359002088</v>
      </c>
      <c r="AB48" s="22">
        <f t="shared" si="4"/>
        <v>0.2806071620524424</v>
      </c>
      <c r="AC48" s="24">
        <f t="shared" si="5"/>
        <v>3.2942248536683205E-2</v>
      </c>
    </row>
    <row r="49" spans="15:29" x14ac:dyDescent="0.25">
      <c r="O49" s="20">
        <v>10.75</v>
      </c>
      <c r="P49" s="21">
        <v>0.40819792075220002</v>
      </c>
      <c r="Q49" s="22">
        <v>0.30365728801109998</v>
      </c>
      <c r="R49" s="22">
        <v>0.31270178349978101</v>
      </c>
      <c r="S49" s="22">
        <v>0.27970203201303501</v>
      </c>
      <c r="T49" s="22">
        <v>0.371042817244712</v>
      </c>
      <c r="U49" s="22">
        <f t="shared" si="2"/>
        <v>0.33506036830416563</v>
      </c>
      <c r="V49" s="23">
        <f t="shared" si="3"/>
        <v>4.3504894571120653E-2</v>
      </c>
      <c r="W49" s="21">
        <v>0.30666198262746502</v>
      </c>
      <c r="X49" s="22">
        <v>0.26014550497176198</v>
      </c>
      <c r="Y49" s="22">
        <v>0.28599416723904802</v>
      </c>
      <c r="Z49" s="22">
        <v>0.19484628954406299</v>
      </c>
      <c r="AA49" s="22">
        <v>0.267138010012067</v>
      </c>
      <c r="AB49" s="22">
        <f t="shared" si="4"/>
        <v>0.26295719087888103</v>
      </c>
      <c r="AC49" s="24">
        <f t="shared" si="5"/>
        <v>3.8831391989532844E-2</v>
      </c>
    </row>
    <row r="50" spans="15:29" x14ac:dyDescent="0.25">
      <c r="O50" s="20">
        <v>11</v>
      </c>
      <c r="P50" s="21">
        <v>0.41360640760585299</v>
      </c>
      <c r="Q50" s="22">
        <v>0.30737402445235601</v>
      </c>
      <c r="R50" s="22">
        <v>0.30830204510159998</v>
      </c>
      <c r="S50" s="22">
        <v>0.264356823109831</v>
      </c>
      <c r="T50" s="22">
        <v>0.36239764431222798</v>
      </c>
      <c r="U50" s="22">
        <f t="shared" si="2"/>
        <v>0.33120738891637352</v>
      </c>
      <c r="V50" s="23">
        <f t="shared" si="3"/>
        <v>4.54409149515543E-2</v>
      </c>
      <c r="W50" s="21">
        <v>0.28304099108436398</v>
      </c>
      <c r="X50" s="22">
        <v>0.268410215787943</v>
      </c>
      <c r="Y50" s="22">
        <v>0.28305260249916803</v>
      </c>
      <c r="Z50" s="22">
        <v>0.199615337727645</v>
      </c>
      <c r="AA50" s="22">
        <v>0.233866957100307</v>
      </c>
      <c r="AB50" s="22">
        <f t="shared" si="4"/>
        <v>0.2535972208398854</v>
      </c>
      <c r="AC50" s="24">
        <f t="shared" si="5"/>
        <v>3.6014577812689921E-2</v>
      </c>
    </row>
    <row r="51" spans="15:29" x14ac:dyDescent="0.25">
      <c r="O51" s="20">
        <v>11.25</v>
      </c>
      <c r="P51" s="21">
        <v>0.41068097904710499</v>
      </c>
      <c r="Q51" s="22">
        <v>0.28466883587890102</v>
      </c>
      <c r="R51" s="22">
        <v>0.279657875180227</v>
      </c>
      <c r="S51" s="22">
        <v>0.27206521816242302</v>
      </c>
      <c r="T51" s="22">
        <v>0.327628601232473</v>
      </c>
      <c r="U51" s="22">
        <f t="shared" si="2"/>
        <v>0.31494030190022582</v>
      </c>
      <c r="V51" s="23">
        <f t="shared" si="3"/>
        <v>4.5443167199084339E-2</v>
      </c>
      <c r="W51" s="21">
        <v>0.270565571568747</v>
      </c>
      <c r="X51" s="22">
        <v>0.231774179948809</v>
      </c>
      <c r="Y51" s="22">
        <v>0.26565353477651998</v>
      </c>
      <c r="Z51" s="22">
        <v>0.169081672806909</v>
      </c>
      <c r="AA51" s="22">
        <v>0.231147356090776</v>
      </c>
      <c r="AB51" s="22">
        <f t="shared" si="4"/>
        <v>0.23364446303835221</v>
      </c>
      <c r="AC51" s="24">
        <f t="shared" si="5"/>
        <v>3.8072378330900172E-2</v>
      </c>
    </row>
    <row r="52" spans="15:29" x14ac:dyDescent="0.25">
      <c r="O52" s="20">
        <v>11.5</v>
      </c>
      <c r="P52" s="21">
        <v>0.39317979228417899</v>
      </c>
      <c r="Q52" s="22">
        <v>0.25681918667764198</v>
      </c>
      <c r="R52" s="22">
        <v>0.26807315537281801</v>
      </c>
      <c r="S52" s="22">
        <v>0.23831095966976701</v>
      </c>
      <c r="T52" s="22">
        <v>0.32811716183716799</v>
      </c>
      <c r="U52" s="22">
        <f t="shared" si="2"/>
        <v>0.29690005116831475</v>
      </c>
      <c r="V52" s="23">
        <f t="shared" si="3"/>
        <v>4.765311826132014E-2</v>
      </c>
      <c r="W52" s="21">
        <v>0.25831641171249597</v>
      </c>
      <c r="X52" s="22">
        <v>0.22481001188421099</v>
      </c>
      <c r="Y52" s="22">
        <v>0.25698942991137202</v>
      </c>
      <c r="Z52" s="22">
        <v>0.175926851714717</v>
      </c>
      <c r="AA52" s="22">
        <v>0.207992006621086</v>
      </c>
      <c r="AB52" s="22">
        <f t="shared" si="4"/>
        <v>0.22480694236877641</v>
      </c>
      <c r="AC52" s="24">
        <f t="shared" si="5"/>
        <v>3.5260447296504134E-2</v>
      </c>
    </row>
    <row r="53" spans="15:29" x14ac:dyDescent="0.25">
      <c r="O53" s="20">
        <v>11.75</v>
      </c>
      <c r="P53" s="21">
        <v>0.36551786969539002</v>
      </c>
      <c r="Q53" s="22">
        <v>0.27520741999341802</v>
      </c>
      <c r="R53" s="22">
        <v>0.24963738838581701</v>
      </c>
      <c r="S53" s="22">
        <v>0.21075619941753501</v>
      </c>
      <c r="T53" s="22">
        <v>0.33846914731017602</v>
      </c>
      <c r="U53" s="22">
        <f t="shared" si="2"/>
        <v>0.2879176049604672</v>
      </c>
      <c r="V53" s="23">
        <f t="shared" si="3"/>
        <v>4.7685334971045309E-2</v>
      </c>
      <c r="W53" s="21">
        <v>0.23141332621740399</v>
      </c>
      <c r="X53" s="22">
        <v>0.20656758672221601</v>
      </c>
      <c r="Y53" s="22">
        <v>0.241212835993454</v>
      </c>
      <c r="Z53" s="22">
        <v>0.16327486803052499</v>
      </c>
      <c r="AA53" s="22">
        <v>0.210914119137873</v>
      </c>
      <c r="AB53" s="22">
        <f t="shared" si="4"/>
        <v>0.21067654722029436</v>
      </c>
      <c r="AC53" s="24">
        <f t="shared" si="5"/>
        <v>3.2821208532003612E-2</v>
      </c>
    </row>
    <row r="54" spans="15:29" x14ac:dyDescent="0.25">
      <c r="O54" s="20">
        <v>12</v>
      </c>
      <c r="P54" s="21">
        <v>0.34809949431406401</v>
      </c>
      <c r="Q54" s="22">
        <v>0.25036376631204399</v>
      </c>
      <c r="R54" s="22">
        <v>0.25601087058153799</v>
      </c>
      <c r="S54" s="22">
        <v>0.24377844777562899</v>
      </c>
      <c r="T54" s="22">
        <v>0.31637203090787402</v>
      </c>
      <c r="U54" s="22">
        <f t="shared" si="2"/>
        <v>0.28292492197822983</v>
      </c>
      <c r="V54" s="23">
        <f t="shared" si="3"/>
        <v>4.0828261680395259E-2</v>
      </c>
      <c r="W54" s="21">
        <v>0.20652653271702701</v>
      </c>
      <c r="X54" s="22">
        <v>0.201145475388432</v>
      </c>
      <c r="Y54" s="22">
        <v>0.223978315131968</v>
      </c>
      <c r="Z54" s="22">
        <v>0.174193421141808</v>
      </c>
      <c r="AA54" s="22">
        <v>0.19480751902681301</v>
      </c>
      <c r="AB54" s="22">
        <f t="shared" si="4"/>
        <v>0.2001302526812096</v>
      </c>
      <c r="AC54" s="24">
        <f t="shared" si="5"/>
        <v>2.5453534711771635E-2</v>
      </c>
    </row>
    <row r="55" spans="15:29" x14ac:dyDescent="0.25">
      <c r="O55" s="20">
        <v>12.25</v>
      </c>
      <c r="P55" s="21">
        <v>0.33956867724995599</v>
      </c>
      <c r="Q55" s="22">
        <v>0.233691725843755</v>
      </c>
      <c r="R55" s="22">
        <v>0.24270429245063299</v>
      </c>
      <c r="S55" s="22">
        <v>0.203364311293287</v>
      </c>
      <c r="T55" s="22">
        <v>0.30695177874885099</v>
      </c>
      <c r="U55" s="22">
        <f t="shared" si="2"/>
        <v>0.26525615711729633</v>
      </c>
      <c r="V55" s="23">
        <f t="shared" si="3"/>
        <v>4.4807312759206033E-2</v>
      </c>
      <c r="W55" s="21">
        <v>0.22166179675808301</v>
      </c>
      <c r="X55" s="22">
        <v>0.18488709565150599</v>
      </c>
      <c r="Y55" s="22">
        <v>0.20734277036139101</v>
      </c>
      <c r="Z55" s="22">
        <v>0.16056044064230601</v>
      </c>
      <c r="AA55" s="22">
        <v>0.18282810344778</v>
      </c>
      <c r="AB55" s="22">
        <f t="shared" si="4"/>
        <v>0.19145604137221323</v>
      </c>
      <c r="AC55" s="24">
        <f t="shared" si="5"/>
        <v>2.9087034349824244E-2</v>
      </c>
    </row>
    <row r="56" spans="15:29" x14ac:dyDescent="0.25">
      <c r="O56" s="20">
        <v>12.5</v>
      </c>
      <c r="P56" s="21">
        <v>0.30962389816074598</v>
      </c>
      <c r="Q56" s="22">
        <v>0.23334783688524999</v>
      </c>
      <c r="R56" s="22">
        <v>0.24545618108401099</v>
      </c>
      <c r="S56" s="22">
        <v>0.18916136110200399</v>
      </c>
      <c r="T56" s="22">
        <v>0.29460057513717802</v>
      </c>
      <c r="U56" s="22">
        <f t="shared" si="2"/>
        <v>0.25443797047383782</v>
      </c>
      <c r="V56" s="23">
        <f t="shared" si="3"/>
        <v>4.1695410559412463E-2</v>
      </c>
      <c r="W56" s="21">
        <v>0.17694269687740699</v>
      </c>
      <c r="X56" s="22">
        <v>0.181694738656662</v>
      </c>
      <c r="Y56" s="22">
        <v>0.20227720039309699</v>
      </c>
      <c r="Z56" s="22">
        <v>0.144620823085478</v>
      </c>
      <c r="AA56" s="22">
        <v>0.182806963803649</v>
      </c>
      <c r="AB56" s="22">
        <f t="shared" si="4"/>
        <v>0.17766848456325859</v>
      </c>
      <c r="AC56" s="24">
        <f t="shared" si="5"/>
        <v>2.7319930894009394E-2</v>
      </c>
    </row>
    <row r="57" spans="15:29" x14ac:dyDescent="0.25">
      <c r="O57" s="20">
        <v>12.75</v>
      </c>
      <c r="P57" s="21">
        <v>0.284239210201151</v>
      </c>
      <c r="Q57" s="22">
        <v>0.22278438286027499</v>
      </c>
      <c r="R57" s="22">
        <v>0.21187030936641399</v>
      </c>
      <c r="S57" s="22">
        <v>0.20886074754589601</v>
      </c>
      <c r="T57" s="22">
        <v>0.29179530928803799</v>
      </c>
      <c r="U57" s="22">
        <f t="shared" si="2"/>
        <v>0.24390999185235479</v>
      </c>
      <c r="V57" s="23">
        <f t="shared" si="3"/>
        <v>3.8151708427858567E-2</v>
      </c>
      <c r="W57" s="21">
        <v>0.18400399910635901</v>
      </c>
      <c r="X57" s="22">
        <v>0.18176017292385499</v>
      </c>
      <c r="Y57" s="22">
        <v>0.195048734775395</v>
      </c>
      <c r="Z57" s="22">
        <v>0.141478102069552</v>
      </c>
      <c r="AA57" s="22">
        <v>0.169511806269669</v>
      </c>
      <c r="AB57" s="22">
        <f t="shared" si="4"/>
        <v>0.17436056302896602</v>
      </c>
      <c r="AC57" s="24">
        <f t="shared" si="5"/>
        <v>2.7079973569398213E-2</v>
      </c>
    </row>
    <row r="58" spans="15:29" x14ac:dyDescent="0.25">
      <c r="O58" s="20">
        <v>13</v>
      </c>
      <c r="P58" s="21">
        <v>0.27525808698307402</v>
      </c>
      <c r="Q58" s="22">
        <v>0.191659299955354</v>
      </c>
      <c r="R58" s="22">
        <v>0.210224353009836</v>
      </c>
      <c r="S58" s="22">
        <v>0.22425559240988699</v>
      </c>
      <c r="T58" s="22">
        <v>0.24947147785138901</v>
      </c>
      <c r="U58" s="22">
        <f t="shared" si="2"/>
        <v>0.23017376204190798</v>
      </c>
      <c r="V58" s="23">
        <f t="shared" si="3"/>
        <v>3.4291994707097831E-2</v>
      </c>
      <c r="W58" s="21">
        <v>0.180130320240906</v>
      </c>
      <c r="X58" s="22">
        <v>0.17388227060782899</v>
      </c>
      <c r="Y58" s="22">
        <v>0.196211559596697</v>
      </c>
      <c r="Z58" s="22">
        <v>0.13071537812238801</v>
      </c>
      <c r="AA58" s="22">
        <v>0.16006879597179499</v>
      </c>
      <c r="AB58" s="22">
        <f t="shared" si="4"/>
        <v>0.16820166490792299</v>
      </c>
      <c r="AC58" s="24">
        <f t="shared" si="5"/>
        <v>2.9696863099656828E-2</v>
      </c>
    </row>
    <row r="59" spans="15:29" x14ac:dyDescent="0.25">
      <c r="O59" s="20">
        <v>13.25</v>
      </c>
      <c r="P59" s="21">
        <v>0.27003484472561601</v>
      </c>
      <c r="Q59" s="22">
        <v>0.18525584216565599</v>
      </c>
      <c r="R59" s="22">
        <v>0.207887625298741</v>
      </c>
      <c r="S59" s="22">
        <v>0.19032438095736201</v>
      </c>
      <c r="T59" s="22">
        <v>0.25555609507988503</v>
      </c>
      <c r="U59" s="22">
        <f t="shared" si="2"/>
        <v>0.221811757645452</v>
      </c>
      <c r="V59" s="23">
        <f t="shared" si="3"/>
        <v>3.7202178047508465E-2</v>
      </c>
      <c r="W59" s="21">
        <v>0.16327646988643199</v>
      </c>
      <c r="X59" s="22">
        <v>0.154702114221624</v>
      </c>
      <c r="Y59" s="22">
        <v>0.17311910236413799</v>
      </c>
      <c r="Z59" s="22">
        <v>0.12340211794059699</v>
      </c>
      <c r="AA59" s="22">
        <v>0.154744251600932</v>
      </c>
      <c r="AB59" s="22">
        <f t="shared" si="4"/>
        <v>0.15384881120274457</v>
      </c>
      <c r="AC59" s="24">
        <f t="shared" si="5"/>
        <v>2.5819271061234224E-2</v>
      </c>
    </row>
    <row r="60" spans="15:29" x14ac:dyDescent="0.25">
      <c r="O60" s="20">
        <v>13.5</v>
      </c>
      <c r="P60" s="21">
        <v>0.22429899004598899</v>
      </c>
      <c r="Q60" s="22">
        <v>0.187567164186805</v>
      </c>
      <c r="R60" s="22">
        <v>0.192171216921842</v>
      </c>
      <c r="S60" s="22">
        <v>0.21578030625931899</v>
      </c>
      <c r="T60" s="22">
        <v>0.24999587107886401</v>
      </c>
      <c r="U60" s="22">
        <f t="shared" si="2"/>
        <v>0.21396270969856382</v>
      </c>
      <c r="V60" s="23">
        <f t="shared" si="3"/>
        <v>3.0143778044448115E-2</v>
      </c>
      <c r="W60" s="21">
        <v>0.16997413568358199</v>
      </c>
      <c r="X60" s="22">
        <v>0.152301974018933</v>
      </c>
      <c r="Y60" s="22">
        <v>0.174293480405874</v>
      </c>
      <c r="Z60" s="22">
        <v>0.123203812244519</v>
      </c>
      <c r="AA60" s="22">
        <v>0.14751104249906</v>
      </c>
      <c r="AB60" s="22">
        <f t="shared" si="4"/>
        <v>0.15345688897039361</v>
      </c>
      <c r="AC60" s="24">
        <f t="shared" si="5"/>
        <v>2.6992540431280292E-2</v>
      </c>
    </row>
    <row r="61" spans="15:29" x14ac:dyDescent="0.25">
      <c r="O61" s="20">
        <v>13.75</v>
      </c>
      <c r="P61" s="21">
        <v>0.221995014193867</v>
      </c>
      <c r="Q61" s="22">
        <v>0.17059925062887099</v>
      </c>
      <c r="R61" s="22">
        <v>0.18243536908971</v>
      </c>
      <c r="S61" s="22">
        <v>0.17321553614423199</v>
      </c>
      <c r="T61" s="22">
        <v>0.227330337516641</v>
      </c>
      <c r="U61" s="22">
        <f t="shared" si="2"/>
        <v>0.19511510151466421</v>
      </c>
      <c r="V61" s="23">
        <f t="shared" si="3"/>
        <v>3.1306241506821195E-2</v>
      </c>
      <c r="W61" s="21">
        <v>0.14789491669544999</v>
      </c>
      <c r="X61" s="22">
        <v>0.12810105674494299</v>
      </c>
      <c r="Y61" s="22">
        <v>0.17214903435987</v>
      </c>
      <c r="Z61" s="22">
        <v>0.116497343950003</v>
      </c>
      <c r="AA61" s="22">
        <v>0.13639726769895899</v>
      </c>
      <c r="AB61" s="22">
        <f t="shared" si="4"/>
        <v>0.14020792388984499</v>
      </c>
      <c r="AC61" s="24">
        <f t="shared" si="5"/>
        <v>2.755897997018672E-2</v>
      </c>
    </row>
    <row r="62" spans="15:29" x14ac:dyDescent="0.25">
      <c r="O62" s="20">
        <v>14</v>
      </c>
      <c r="P62" s="21">
        <v>0.23328406503385901</v>
      </c>
      <c r="Q62" s="22">
        <v>0.154853409402434</v>
      </c>
      <c r="R62" s="22">
        <v>0.18550533787659099</v>
      </c>
      <c r="S62" s="22">
        <v>0.18216173079263601</v>
      </c>
      <c r="T62" s="22">
        <v>0.22017059754042501</v>
      </c>
      <c r="U62" s="22">
        <f t="shared" si="2"/>
        <v>0.19519502812918899</v>
      </c>
      <c r="V62" s="23">
        <f t="shared" si="3"/>
        <v>3.356363717933071E-2</v>
      </c>
      <c r="W62" s="21">
        <v>0.134359537428204</v>
      </c>
      <c r="X62" s="22">
        <v>0.12618654841263099</v>
      </c>
      <c r="Y62" s="22">
        <v>0.16564267448542599</v>
      </c>
      <c r="Z62" s="22">
        <v>0.104755280484607</v>
      </c>
      <c r="AA62" s="22">
        <v>0.124427567984151</v>
      </c>
      <c r="AB62" s="22">
        <f t="shared" si="4"/>
        <v>0.1310743217590038</v>
      </c>
      <c r="AC62" s="24">
        <f t="shared" si="5"/>
        <v>2.8165169963531401E-2</v>
      </c>
    </row>
    <row r="63" spans="15:29" x14ac:dyDescent="0.25">
      <c r="O63" s="20">
        <v>14.25</v>
      </c>
      <c r="P63" s="21">
        <v>0.18940447347214301</v>
      </c>
      <c r="Q63" s="22">
        <v>0.157510761457159</v>
      </c>
      <c r="R63" s="22">
        <v>0.16769208215144901</v>
      </c>
      <c r="S63" s="22">
        <v>0.15761806631230901</v>
      </c>
      <c r="T63" s="22">
        <v>0.20268959390696301</v>
      </c>
      <c r="U63" s="22">
        <f t="shared" si="2"/>
        <v>0.17498299546000462</v>
      </c>
      <c r="V63" s="23">
        <f t="shared" si="3"/>
        <v>2.6897229661950961E-2</v>
      </c>
      <c r="W63" s="21">
        <v>0.136153769906245</v>
      </c>
      <c r="X63" s="22">
        <v>0.126099806033972</v>
      </c>
      <c r="Y63" s="22">
        <v>0.147981331533244</v>
      </c>
      <c r="Z63" s="22">
        <v>9.7845809522846702E-2</v>
      </c>
      <c r="AA63" s="22">
        <v>0.12479345731633</v>
      </c>
      <c r="AB63" s="22">
        <f t="shared" si="4"/>
        <v>0.12657483486252755</v>
      </c>
      <c r="AC63" s="24">
        <f t="shared" si="5"/>
        <v>2.5772637904544631E-2</v>
      </c>
    </row>
    <row r="64" spans="15:29" x14ac:dyDescent="0.25">
      <c r="O64" s="20">
        <v>14.5</v>
      </c>
      <c r="P64" s="21">
        <v>0.18851338469183199</v>
      </c>
      <c r="Q64" s="22">
        <v>0.157539681244945</v>
      </c>
      <c r="R64" s="22">
        <v>0.161195974177852</v>
      </c>
      <c r="S64" s="22">
        <v>0.15602237342678299</v>
      </c>
      <c r="T64" s="22">
        <v>0.18811370684732501</v>
      </c>
      <c r="U64" s="22">
        <f t="shared" si="2"/>
        <v>0.17027702407774739</v>
      </c>
      <c r="V64" s="23">
        <f t="shared" si="3"/>
        <v>2.434998130543321E-2</v>
      </c>
      <c r="W64" s="21">
        <v>0.133437534047468</v>
      </c>
      <c r="X64" s="22">
        <v>0.123083986319084</v>
      </c>
      <c r="Y64" s="22">
        <v>0.14599864396322701</v>
      </c>
      <c r="Z64" s="22">
        <v>9.2456950583661199E-2</v>
      </c>
      <c r="AA64" s="22">
        <v>0.117487056537863</v>
      </c>
      <c r="AB64" s="22">
        <f t="shared" si="4"/>
        <v>0.12249283429026063</v>
      </c>
      <c r="AC64" s="24">
        <f t="shared" si="5"/>
        <v>2.6749073524261084E-2</v>
      </c>
    </row>
    <row r="65" spans="15:29" x14ac:dyDescent="0.25">
      <c r="O65" s="20">
        <v>14.75</v>
      </c>
      <c r="P65" s="21">
        <v>0.167920667816988</v>
      </c>
      <c r="Q65" s="22">
        <v>0.14570342372571701</v>
      </c>
      <c r="R65" s="22">
        <v>0.156481733585352</v>
      </c>
      <c r="S65" s="22">
        <v>0.143749122025675</v>
      </c>
      <c r="T65" s="22">
        <v>0.18469116034663299</v>
      </c>
      <c r="U65" s="22">
        <f t="shared" si="2"/>
        <v>0.159709221500073</v>
      </c>
      <c r="V65" s="23">
        <f t="shared" si="3"/>
        <v>2.4644993758821045E-2</v>
      </c>
      <c r="W65" s="21">
        <v>0.112654073635021</v>
      </c>
      <c r="X65" s="22">
        <v>0.108924916812038</v>
      </c>
      <c r="Y65" s="22">
        <v>0.134963054103068</v>
      </c>
      <c r="Z65" s="22">
        <v>9.3355515659502494E-2</v>
      </c>
      <c r="AA65" s="22">
        <v>0.118627503812736</v>
      </c>
      <c r="AB65" s="22">
        <f t="shared" si="4"/>
        <v>0.11370501280447309</v>
      </c>
      <c r="AC65" s="24">
        <f t="shared" si="5"/>
        <v>2.3256627526708779E-2</v>
      </c>
    </row>
    <row r="66" spans="15:29" x14ac:dyDescent="0.25">
      <c r="O66" s="20">
        <v>15</v>
      </c>
      <c r="P66" s="21">
        <v>0.15962492075706999</v>
      </c>
      <c r="Q66" s="22">
        <v>0.143327245964154</v>
      </c>
      <c r="R66" s="22">
        <v>0.14248511795939101</v>
      </c>
      <c r="S66" s="22">
        <v>0.141894388940316</v>
      </c>
      <c r="T66" s="22">
        <v>0.16705177236757601</v>
      </c>
      <c r="U66" s="22">
        <f t="shared" si="2"/>
        <v>0.15087668919770142</v>
      </c>
      <c r="V66" s="23">
        <f t="shared" si="3"/>
        <v>2.044735681628651E-2</v>
      </c>
      <c r="W66" s="21">
        <v>0.116951002941137</v>
      </c>
      <c r="X66" s="22">
        <v>0.10557698237240599</v>
      </c>
      <c r="Y66" s="22">
        <v>0.133887091778601</v>
      </c>
      <c r="Z66" s="22">
        <v>8.4928891176226998E-2</v>
      </c>
      <c r="AA66" s="22">
        <v>0.108292856172365</v>
      </c>
      <c r="AB66" s="22">
        <f t="shared" si="4"/>
        <v>0.10992736488814721</v>
      </c>
      <c r="AC66" s="24">
        <f t="shared" si="5"/>
        <v>2.5248273306553111E-2</v>
      </c>
    </row>
    <row r="67" spans="15:29" x14ac:dyDescent="0.25">
      <c r="O67" s="20">
        <v>15.25</v>
      </c>
      <c r="P67" s="21">
        <v>0.144845808692946</v>
      </c>
      <c r="Q67" s="22">
        <v>0.12807897181046801</v>
      </c>
      <c r="R67" s="22">
        <v>0.13360763200350001</v>
      </c>
      <c r="S67" s="22">
        <v>0.13463027742636099</v>
      </c>
      <c r="T67" s="22">
        <v>0.16902904736010099</v>
      </c>
      <c r="U67" s="22">
        <f t="shared" si="2"/>
        <v>0.14203834745867519</v>
      </c>
      <c r="V67" s="23">
        <f t="shared" si="3"/>
        <v>2.4117196363229402E-2</v>
      </c>
      <c r="W67" s="21">
        <v>0.111673976898293</v>
      </c>
      <c r="X67" s="22">
        <v>9.9326392279355497E-2</v>
      </c>
      <c r="Y67" s="22">
        <v>0.12377995020711099</v>
      </c>
      <c r="Z67" s="22">
        <v>8.3401210133239298E-2</v>
      </c>
      <c r="AA67" s="22">
        <v>0.108899538026418</v>
      </c>
      <c r="AB67" s="22">
        <f t="shared" si="4"/>
        <v>0.10541621350888337</v>
      </c>
      <c r="AC67" s="24">
        <f t="shared" si="5"/>
        <v>2.3231626007450386E-2</v>
      </c>
    </row>
    <row r="68" spans="15:29" x14ac:dyDescent="0.25">
      <c r="O68" s="20">
        <v>15.5</v>
      </c>
      <c r="P68" s="21">
        <v>0.130272616565037</v>
      </c>
      <c r="Q68" s="22">
        <v>0.11750798816632201</v>
      </c>
      <c r="R68" s="22">
        <v>0.125532778197322</v>
      </c>
      <c r="S68" s="22">
        <v>0.133187385665438</v>
      </c>
      <c r="T68" s="22">
        <v>0.15707116196829901</v>
      </c>
      <c r="U68" s="22">
        <f t="shared" si="2"/>
        <v>0.1327143861124836</v>
      </c>
      <c r="V68" s="23">
        <f t="shared" si="3"/>
        <v>2.3050759003135725E-2</v>
      </c>
      <c r="W68" s="21">
        <v>0.10233860273117799</v>
      </c>
      <c r="X68" s="22">
        <v>9.5554826849733501E-2</v>
      </c>
      <c r="Y68" s="22">
        <v>0.11028492875401399</v>
      </c>
      <c r="Z68" s="22">
        <v>7.8416801313193604E-2</v>
      </c>
      <c r="AA68" s="22">
        <v>0.10343304267591601</v>
      </c>
      <c r="AB68" s="22">
        <f t="shared" si="4"/>
        <v>9.8005640464807017E-2</v>
      </c>
      <c r="AC68" s="24">
        <f t="shared" si="5"/>
        <v>2.0833806073292053E-2</v>
      </c>
    </row>
    <row r="69" spans="15:29" x14ac:dyDescent="0.25">
      <c r="O69" s="20">
        <v>15.75</v>
      </c>
      <c r="P69" s="21">
        <v>0.12830980377053999</v>
      </c>
      <c r="Q69" s="22">
        <v>0.111458717677218</v>
      </c>
      <c r="R69" s="22">
        <v>0.11439798592216199</v>
      </c>
      <c r="S69" s="22">
        <v>0.12119662256185799</v>
      </c>
      <c r="T69" s="22">
        <v>0.14728538624188101</v>
      </c>
      <c r="U69" s="22">
        <f t="shared" si="2"/>
        <v>0.12452970323473181</v>
      </c>
      <c r="V69" s="23">
        <f t="shared" si="3"/>
        <v>2.261028650317453E-2</v>
      </c>
      <c r="W69" s="21">
        <v>9.5359643785879994E-2</v>
      </c>
      <c r="X69" s="22">
        <v>9.3352267899315902E-2</v>
      </c>
      <c r="Y69" s="22">
        <v>0.114568713345077</v>
      </c>
      <c r="Z69" s="22">
        <v>7.5275541885611294E-2</v>
      </c>
      <c r="AA69" s="22">
        <v>0.103284005745184</v>
      </c>
      <c r="AB69" s="22">
        <f t="shared" si="4"/>
        <v>9.6368034532213639E-2</v>
      </c>
      <c r="AC69" s="24">
        <f t="shared" si="5"/>
        <v>2.2729614271269065E-2</v>
      </c>
    </row>
    <row r="70" spans="15:29" x14ac:dyDescent="0.25">
      <c r="O70" s="20">
        <v>16</v>
      </c>
      <c r="P70" s="21">
        <v>0.126655994688882</v>
      </c>
      <c r="Q70" s="22">
        <v>0.113042457991235</v>
      </c>
      <c r="R70" s="22">
        <v>0.12362995797736</v>
      </c>
      <c r="S70" s="22">
        <v>0.103640615960973</v>
      </c>
      <c r="T70" s="22">
        <v>0.143131348880744</v>
      </c>
      <c r="U70" s="22">
        <f t="shared" si="2"/>
        <v>0.12202007509983881</v>
      </c>
      <c r="V70" s="23">
        <f t="shared" si="3"/>
        <v>2.3089349656705938E-2</v>
      </c>
      <c r="W70" s="21">
        <v>8.7313345604979595E-2</v>
      </c>
      <c r="X70" s="22">
        <v>8.8459608617628402E-2</v>
      </c>
      <c r="Y70" s="22">
        <v>0.109126502457862</v>
      </c>
      <c r="Z70" s="22">
        <v>7.2218671482876903E-2</v>
      </c>
      <c r="AA70" s="22">
        <v>9.4686734446444695E-2</v>
      </c>
      <c r="AB70" s="22">
        <f t="shared" si="4"/>
        <v>9.0360972521958322E-2</v>
      </c>
      <c r="AC70" s="24">
        <f t="shared" si="5"/>
        <v>2.1854717715264423E-2</v>
      </c>
    </row>
    <row r="71" spans="15:29" x14ac:dyDescent="0.25">
      <c r="O71" s="20">
        <v>16.25</v>
      </c>
      <c r="P71" s="21">
        <v>0.107230659327441</v>
      </c>
      <c r="Q71" s="22">
        <v>9.7083894829425602E-2</v>
      </c>
      <c r="R71" s="22">
        <v>0.10465889890577</v>
      </c>
      <c r="S71" s="22">
        <v>0.105423199619022</v>
      </c>
      <c r="T71" s="22">
        <v>0.13042809993864299</v>
      </c>
      <c r="U71" s="22">
        <f t="shared" si="2"/>
        <v>0.10896495052406033</v>
      </c>
      <c r="V71" s="23">
        <f t="shared" si="3"/>
        <v>2.1239199041643043E-2</v>
      </c>
      <c r="W71" s="21">
        <v>8.3355636716859402E-2</v>
      </c>
      <c r="X71" s="22">
        <v>8.5798863956972699E-2</v>
      </c>
      <c r="Y71" s="22">
        <v>0.100554080758857</v>
      </c>
      <c r="Z71" s="22">
        <v>6.6149724919338695E-2</v>
      </c>
      <c r="AA71" s="22">
        <v>9.44591177374344E-2</v>
      </c>
      <c r="AB71" s="22">
        <f t="shared" si="4"/>
        <v>8.606348481789243E-2</v>
      </c>
      <c r="AC71" s="24">
        <f t="shared" si="5"/>
        <v>2.1633104747231381E-2</v>
      </c>
    </row>
    <row r="72" spans="15:29" x14ac:dyDescent="0.25">
      <c r="O72" s="20">
        <v>16.5</v>
      </c>
      <c r="P72" s="21">
        <v>0.108122267706573</v>
      </c>
      <c r="Q72" s="22">
        <v>9.1079111463563497E-2</v>
      </c>
      <c r="R72" s="22">
        <v>9.6225306181098896E-2</v>
      </c>
      <c r="S72" s="22">
        <v>0.100894523059134</v>
      </c>
      <c r="T72" s="22">
        <v>0.12709921708477401</v>
      </c>
      <c r="U72" s="22">
        <f t="shared" ref="U72:U135" si="8">AVERAGE(P72:T72)</f>
        <v>0.10468408509902867</v>
      </c>
      <c r="V72" s="23">
        <f t="shared" ref="V72:V135" si="9">SQRT(_xlfn.STDEV.P(P72:T72))/5</f>
        <v>2.238936263087684E-2</v>
      </c>
      <c r="W72" s="21">
        <v>8.3136018750074703E-2</v>
      </c>
      <c r="X72" s="22">
        <v>7.9843418348074402E-2</v>
      </c>
      <c r="Y72" s="22">
        <v>9.3001886304850401E-2</v>
      </c>
      <c r="Z72" s="22">
        <v>6.6480772117709197E-2</v>
      </c>
      <c r="AA72" s="22">
        <v>9.2348101324650197E-2</v>
      </c>
      <c r="AB72" s="22">
        <f t="shared" ref="AB72:AB135" si="10">AVERAGE(W72:AA72)</f>
        <v>8.2962039369071788E-2</v>
      </c>
      <c r="AC72" s="24">
        <f t="shared" ref="AC72:AC135" si="11">SQRT(_xlfn.STDEV.P(W72:AA72))/5</f>
        <v>1.9695987420671211E-2</v>
      </c>
    </row>
    <row r="73" spans="15:29" x14ac:dyDescent="0.25">
      <c r="O73" s="20">
        <v>16.75</v>
      </c>
      <c r="P73" s="21">
        <v>0.100081336173884</v>
      </c>
      <c r="Q73" s="22">
        <v>8.9671564930794395E-2</v>
      </c>
      <c r="R73" s="22">
        <v>0.10220923208633</v>
      </c>
      <c r="S73" s="22">
        <v>8.2839920141767498E-2</v>
      </c>
      <c r="T73" s="22">
        <v>0.115857545797154</v>
      </c>
      <c r="U73" s="22">
        <f t="shared" si="8"/>
        <v>9.8131919825985986E-2</v>
      </c>
      <c r="V73" s="23">
        <f t="shared" si="9"/>
        <v>2.1273560634383539E-2</v>
      </c>
      <c r="W73" s="21">
        <v>7.8214152023723699E-2</v>
      </c>
      <c r="X73" s="22">
        <v>7.4096629421330801E-2</v>
      </c>
      <c r="Y73" s="22">
        <v>8.7729490939156496E-2</v>
      </c>
      <c r="Z73" s="22">
        <v>6.3883938238930293E-2</v>
      </c>
      <c r="AA73" s="22">
        <v>8.1917037079422203E-2</v>
      </c>
      <c r="AB73" s="22">
        <f t="shared" si="10"/>
        <v>7.7168249540512698E-2</v>
      </c>
      <c r="AC73" s="24">
        <f t="shared" si="11"/>
        <v>1.7903792350013176E-2</v>
      </c>
    </row>
    <row r="74" spans="15:29" x14ac:dyDescent="0.25">
      <c r="O74" s="20">
        <v>17</v>
      </c>
      <c r="P74" s="21">
        <v>9.1124812166294103E-2</v>
      </c>
      <c r="Q74" s="22">
        <v>8.2839387621712293E-2</v>
      </c>
      <c r="R74" s="22">
        <v>8.6080056457013596E-2</v>
      </c>
      <c r="S74" s="22">
        <v>8.48696170832237E-2</v>
      </c>
      <c r="T74" s="22">
        <v>0.102837456941831</v>
      </c>
      <c r="U74" s="22">
        <f t="shared" si="8"/>
        <v>8.9550266054014935E-2</v>
      </c>
      <c r="V74" s="23">
        <f t="shared" si="9"/>
        <v>1.6951138920188243E-2</v>
      </c>
      <c r="W74" s="21">
        <v>7.3322350180408294E-2</v>
      </c>
      <c r="X74" s="22">
        <v>7.6113237251874605E-2</v>
      </c>
      <c r="Y74" s="22">
        <v>8.8040345193580505E-2</v>
      </c>
      <c r="Z74" s="22">
        <v>5.6679198128549602E-2</v>
      </c>
      <c r="AA74" s="22">
        <v>8.0422031055599405E-2</v>
      </c>
      <c r="AB74" s="22">
        <f t="shared" si="10"/>
        <v>7.4915432362002488E-2</v>
      </c>
      <c r="AC74" s="24">
        <f t="shared" si="11"/>
        <v>2.0380208573196661E-2</v>
      </c>
    </row>
    <row r="75" spans="15:29" x14ac:dyDescent="0.25">
      <c r="O75" s="20">
        <v>17.25</v>
      </c>
      <c r="P75" s="21">
        <v>8.9584941550230696E-2</v>
      </c>
      <c r="Q75" s="22">
        <v>8.7303047038837497E-2</v>
      </c>
      <c r="R75" s="22">
        <v>9.2984006791324E-2</v>
      </c>
      <c r="S75" s="22">
        <v>8.5532184861699695E-2</v>
      </c>
      <c r="T75" s="22">
        <v>9.9865495643249799E-2</v>
      </c>
      <c r="U75" s="22">
        <f t="shared" si="8"/>
        <v>9.1053935177068335E-2</v>
      </c>
      <c r="V75" s="23">
        <f t="shared" si="9"/>
        <v>1.4228613269749276E-2</v>
      </c>
      <c r="W75" s="21">
        <v>6.3228710888885098E-2</v>
      </c>
      <c r="X75" s="22">
        <v>7.1605857158615394E-2</v>
      </c>
      <c r="Y75" s="22">
        <v>8.1820018362629504E-2</v>
      </c>
      <c r="Z75" s="22">
        <v>5.9948407312318798E-2</v>
      </c>
      <c r="AA75" s="22">
        <v>7.5892305450308895E-2</v>
      </c>
      <c r="AB75" s="22">
        <f t="shared" si="10"/>
        <v>7.0499059834551542E-2</v>
      </c>
      <c r="AC75" s="24">
        <f t="shared" si="11"/>
        <v>1.7925470390873145E-2</v>
      </c>
    </row>
    <row r="76" spans="15:29" x14ac:dyDescent="0.25">
      <c r="O76" s="20">
        <v>17.5</v>
      </c>
      <c r="P76" s="21">
        <v>8.2856563393708602E-2</v>
      </c>
      <c r="Q76" s="22">
        <v>8.4280379069504294E-2</v>
      </c>
      <c r="R76" s="22">
        <v>8.5068655697334197E-2</v>
      </c>
      <c r="S76" s="22">
        <v>7.9926071342622501E-2</v>
      </c>
      <c r="T76" s="22">
        <v>8.9415236060924996E-2</v>
      </c>
      <c r="U76" s="22">
        <f t="shared" si="8"/>
        <v>8.4309381112818924E-2</v>
      </c>
      <c r="V76" s="23">
        <f t="shared" si="9"/>
        <v>1.1130959166779714E-2</v>
      </c>
      <c r="W76" s="21">
        <v>6.6973316794960394E-2</v>
      </c>
      <c r="X76" s="22">
        <v>6.6227785677043197E-2</v>
      </c>
      <c r="Y76" s="22">
        <v>7.7960968773240796E-2</v>
      </c>
      <c r="Z76" s="22">
        <v>5.789338703718E-2</v>
      </c>
      <c r="AA76" s="22">
        <v>7.6019407195121597E-2</v>
      </c>
      <c r="AB76" s="22">
        <f t="shared" si="10"/>
        <v>6.9014973095509191E-2</v>
      </c>
      <c r="AC76" s="24">
        <f t="shared" si="11"/>
        <v>1.7060192663781511E-2</v>
      </c>
    </row>
    <row r="77" spans="15:29" x14ac:dyDescent="0.25">
      <c r="O77" s="20">
        <v>17.75</v>
      </c>
      <c r="P77" s="21">
        <v>7.8260503118271596E-2</v>
      </c>
      <c r="Q77" s="22">
        <v>7.62031466580744E-2</v>
      </c>
      <c r="R77" s="22">
        <v>7.9685980550589397E-2</v>
      </c>
      <c r="S77" s="22">
        <v>6.8059058495544306E-2</v>
      </c>
      <c r="T77" s="22">
        <v>8.67809115657939E-2</v>
      </c>
      <c r="U77" s="22">
        <f t="shared" si="8"/>
        <v>7.7797920077654709E-2</v>
      </c>
      <c r="V77" s="23">
        <f t="shared" si="9"/>
        <v>1.5531834620855552E-2</v>
      </c>
      <c r="W77" s="21">
        <v>6.1898671400061799E-2</v>
      </c>
      <c r="X77" s="22">
        <v>6.1821919884635798E-2</v>
      </c>
      <c r="Y77" s="22">
        <v>8.2345397291450795E-2</v>
      </c>
      <c r="Z77" s="22">
        <v>4.81927868113931E-2</v>
      </c>
      <c r="AA77" s="22">
        <v>6.6845847422499105E-2</v>
      </c>
      <c r="AB77" s="22">
        <f t="shared" si="10"/>
        <v>6.4220924562008119E-2</v>
      </c>
      <c r="AC77" s="24">
        <f t="shared" si="11"/>
        <v>2.0962607424682193E-2</v>
      </c>
    </row>
    <row r="78" spans="15:29" x14ac:dyDescent="0.25">
      <c r="O78" s="20">
        <v>18</v>
      </c>
      <c r="P78" s="21">
        <v>7.3512143917487505E-2</v>
      </c>
      <c r="Q78" s="22">
        <v>7.5658482612417005E-2</v>
      </c>
      <c r="R78" s="22">
        <v>7.3478948660650106E-2</v>
      </c>
      <c r="S78" s="22">
        <v>7.3427580003255596E-2</v>
      </c>
      <c r="T78" s="22">
        <v>8.3400641618391905E-2</v>
      </c>
      <c r="U78" s="22">
        <f t="shared" si="8"/>
        <v>7.5895559362440426E-2</v>
      </c>
      <c r="V78" s="23">
        <f t="shared" si="9"/>
        <v>1.240471281549534E-2</v>
      </c>
      <c r="W78" s="21">
        <v>6.4871989317328405E-2</v>
      </c>
      <c r="X78" s="22">
        <v>6.26128612338782E-2</v>
      </c>
      <c r="Y78" s="22">
        <v>7.2207141205230599E-2</v>
      </c>
      <c r="Z78" s="22">
        <v>4.7726237031348699E-2</v>
      </c>
      <c r="AA78" s="22">
        <v>6.6062478743997094E-2</v>
      </c>
      <c r="AB78" s="22">
        <f t="shared" si="10"/>
        <v>6.2696141506356606E-2</v>
      </c>
      <c r="AC78" s="24">
        <f t="shared" si="11"/>
        <v>1.803529565063032E-2</v>
      </c>
    </row>
    <row r="79" spans="15:29" x14ac:dyDescent="0.25">
      <c r="O79" s="20">
        <v>18.25</v>
      </c>
      <c r="P79" s="21">
        <v>7.2371525740942494E-2</v>
      </c>
      <c r="Q79" s="22">
        <v>7.2253313341527403E-2</v>
      </c>
      <c r="R79" s="22">
        <v>7.2029198893041005E-2</v>
      </c>
      <c r="S79" s="22">
        <v>5.9164582311599698E-2</v>
      </c>
      <c r="T79" s="22">
        <v>7.8939512922919106E-2</v>
      </c>
      <c r="U79" s="22">
        <f t="shared" si="8"/>
        <v>7.0951626642005952E-2</v>
      </c>
      <c r="V79" s="23">
        <f t="shared" si="9"/>
        <v>1.6054649158944018E-2</v>
      </c>
      <c r="W79" s="21">
        <v>5.9423083978725498E-2</v>
      </c>
      <c r="X79" s="22">
        <v>5.7747854737247903E-2</v>
      </c>
      <c r="Y79" s="22">
        <v>7.3752873391695103E-2</v>
      </c>
      <c r="Z79" s="22">
        <v>4.9122177875062699E-2</v>
      </c>
      <c r="AA79" s="22">
        <v>5.86632859372367E-2</v>
      </c>
      <c r="AB79" s="22">
        <f t="shared" si="10"/>
        <v>5.9741855183993588E-2</v>
      </c>
      <c r="AC79" s="24">
        <f t="shared" si="11"/>
        <v>1.7808730651530581E-2</v>
      </c>
    </row>
    <row r="80" spans="15:29" x14ac:dyDescent="0.25">
      <c r="O80" s="20">
        <v>18.5</v>
      </c>
      <c r="P80" s="21">
        <v>6.9138186578661803E-2</v>
      </c>
      <c r="Q80" s="22">
        <v>6.9451656106637505E-2</v>
      </c>
      <c r="R80" s="22">
        <v>6.9731802278500093E-2</v>
      </c>
      <c r="S80" s="22">
        <v>6.5044538379478697E-2</v>
      </c>
      <c r="T80" s="22">
        <v>7.1538555269788001E-2</v>
      </c>
      <c r="U80" s="22">
        <f t="shared" si="8"/>
        <v>6.8980947722613234E-2</v>
      </c>
      <c r="V80" s="23">
        <f t="shared" si="9"/>
        <v>9.2468452994346508E-3</v>
      </c>
      <c r="W80" s="21">
        <v>5.1955636026281497E-2</v>
      </c>
      <c r="X80" s="22">
        <v>5.3260264455025297E-2</v>
      </c>
      <c r="Y80" s="22">
        <v>6.6009958191989307E-2</v>
      </c>
      <c r="Z80" s="22">
        <v>5.0066805668619999E-2</v>
      </c>
      <c r="AA80" s="22">
        <v>5.4891607928861601E-2</v>
      </c>
      <c r="AB80" s="22">
        <f t="shared" si="10"/>
        <v>5.5236854454155535E-2</v>
      </c>
      <c r="AC80" s="24">
        <f t="shared" si="11"/>
        <v>1.4985247373830248E-2</v>
      </c>
    </row>
    <row r="81" spans="15:29" x14ac:dyDescent="0.25">
      <c r="O81" s="20">
        <v>18.75</v>
      </c>
      <c r="P81" s="21">
        <v>6.71865074735295E-2</v>
      </c>
      <c r="Q81" s="22">
        <v>6.4117170624946804E-2</v>
      </c>
      <c r="R81" s="22">
        <v>7.0274089855377697E-2</v>
      </c>
      <c r="S81" s="22">
        <v>6.2577686273233901E-2</v>
      </c>
      <c r="T81" s="22">
        <v>7.29792923580668E-2</v>
      </c>
      <c r="U81" s="22">
        <f t="shared" si="8"/>
        <v>6.7426949317030943E-2</v>
      </c>
      <c r="V81" s="23">
        <f t="shared" si="9"/>
        <v>1.2382375008447109E-2</v>
      </c>
      <c r="W81" s="21">
        <v>5.4151534535627599E-2</v>
      </c>
      <c r="X81" s="22">
        <v>5.5371314075374198E-2</v>
      </c>
      <c r="Y81" s="22">
        <v>6.6443895451465798E-2</v>
      </c>
      <c r="Z81" s="22">
        <v>4.4303464054147201E-2</v>
      </c>
      <c r="AA81" s="22">
        <v>5.5377910343866001E-2</v>
      </c>
      <c r="AB81" s="22">
        <f t="shared" si="10"/>
        <v>5.5129623692096161E-2</v>
      </c>
      <c r="AC81" s="24">
        <f t="shared" si="11"/>
        <v>1.6755271913921097E-2</v>
      </c>
    </row>
    <row r="82" spans="15:29" x14ac:dyDescent="0.25">
      <c r="O82" s="20">
        <v>19</v>
      </c>
      <c r="P82" s="21">
        <v>6.3513939590260499E-2</v>
      </c>
      <c r="Q82" s="22">
        <v>6.4165410750306698E-2</v>
      </c>
      <c r="R82" s="22">
        <v>6.4175222122948905E-2</v>
      </c>
      <c r="S82" s="22">
        <v>5.8799528770855099E-2</v>
      </c>
      <c r="T82" s="22">
        <v>6.8815922953362696E-2</v>
      </c>
      <c r="U82" s="22">
        <f t="shared" si="8"/>
        <v>6.3894004837546786E-2</v>
      </c>
      <c r="V82" s="23">
        <f t="shared" si="9"/>
        <v>1.127350775469806E-2</v>
      </c>
      <c r="W82" s="21">
        <v>4.9747682776778303E-2</v>
      </c>
      <c r="X82" s="22">
        <v>5.2864623871362003E-2</v>
      </c>
      <c r="Y82" s="22">
        <v>6.2701274637596005E-2</v>
      </c>
      <c r="Z82" s="22">
        <v>4.1754673105096902E-2</v>
      </c>
      <c r="AA82" s="22">
        <v>4.9410762821886403E-2</v>
      </c>
      <c r="AB82" s="22">
        <f t="shared" si="10"/>
        <v>5.1295803442543919E-2</v>
      </c>
      <c r="AC82" s="24">
        <f t="shared" si="11"/>
        <v>1.6462545100696026E-2</v>
      </c>
    </row>
    <row r="83" spans="15:29" x14ac:dyDescent="0.25">
      <c r="O83" s="20">
        <v>19.25</v>
      </c>
      <c r="P83" s="21">
        <v>6.3400999089245999E-2</v>
      </c>
      <c r="Q83" s="22">
        <v>6.0579328232771602E-2</v>
      </c>
      <c r="R83" s="22">
        <v>6.3113473910579601E-2</v>
      </c>
      <c r="S83" s="22">
        <v>5.5454723050340098E-2</v>
      </c>
      <c r="T83" s="22">
        <v>6.6185586529366902E-2</v>
      </c>
      <c r="U83" s="22">
        <f t="shared" si="8"/>
        <v>6.1746822162460843E-2</v>
      </c>
      <c r="V83" s="23">
        <f t="shared" si="9"/>
        <v>1.202125000297162E-2</v>
      </c>
      <c r="W83" s="21">
        <v>4.8451941378637398E-2</v>
      </c>
      <c r="X83" s="22">
        <v>5.0139628346488302E-2</v>
      </c>
      <c r="Y83" s="22">
        <v>6.1947187601635798E-2</v>
      </c>
      <c r="Z83" s="22">
        <v>4.2294031936673297E-2</v>
      </c>
      <c r="AA83" s="22">
        <v>4.8530563366965901E-2</v>
      </c>
      <c r="AB83" s="22">
        <f t="shared" si="10"/>
        <v>5.0272670526080129E-2</v>
      </c>
      <c r="AC83" s="24">
        <f t="shared" si="11"/>
        <v>1.6029619115053378E-2</v>
      </c>
    </row>
    <row r="84" spans="15:29" x14ac:dyDescent="0.25">
      <c r="O84" s="20">
        <v>19.5</v>
      </c>
      <c r="P84" s="21">
        <v>5.9968499751351198E-2</v>
      </c>
      <c r="Q84" s="22">
        <v>5.8450380004810502E-2</v>
      </c>
      <c r="R84" s="22">
        <v>6.0092276022825603E-2</v>
      </c>
      <c r="S84" s="22">
        <v>5.0090508539596901E-2</v>
      </c>
      <c r="T84" s="22">
        <v>6.2520631779732605E-2</v>
      </c>
      <c r="U84" s="22">
        <f t="shared" si="8"/>
        <v>5.8224459219663363E-2</v>
      </c>
      <c r="V84" s="23">
        <f t="shared" si="9"/>
        <v>1.3070309100095675E-2</v>
      </c>
      <c r="W84" s="21">
        <v>4.58342190622558E-2</v>
      </c>
      <c r="X84" s="22">
        <v>5.0308779396026598E-2</v>
      </c>
      <c r="Y84" s="22">
        <v>5.88992620270508E-2</v>
      </c>
      <c r="Z84" s="22">
        <v>3.6815074527888098E-2</v>
      </c>
      <c r="AA84" s="22">
        <v>4.8683601161115801E-2</v>
      </c>
      <c r="AB84" s="22">
        <f t="shared" si="10"/>
        <v>4.8108187234867421E-2</v>
      </c>
      <c r="AC84" s="24">
        <f t="shared" si="11"/>
        <v>1.6890220716408215E-2</v>
      </c>
    </row>
    <row r="85" spans="15:29" x14ac:dyDescent="0.25">
      <c r="O85" s="20">
        <v>19.75</v>
      </c>
      <c r="P85" s="21">
        <v>5.7393520156166798E-2</v>
      </c>
      <c r="Q85" s="22">
        <v>5.4154840645283302E-2</v>
      </c>
      <c r="R85" s="22">
        <v>6.0257791305844001E-2</v>
      </c>
      <c r="S85" s="22">
        <v>5.2219099596166101E-2</v>
      </c>
      <c r="T85" s="22">
        <v>5.7046887416058498E-2</v>
      </c>
      <c r="U85" s="22">
        <f t="shared" si="8"/>
        <v>5.6214427823903748E-2</v>
      </c>
      <c r="V85" s="23">
        <f t="shared" si="9"/>
        <v>1.0544771472053422E-2</v>
      </c>
      <c r="W85" s="21">
        <v>4.2434920187382201E-2</v>
      </c>
      <c r="X85" s="22">
        <v>4.7036782499905803E-2</v>
      </c>
      <c r="Y85" s="22">
        <v>5.6303156257355297E-2</v>
      </c>
      <c r="Z85" s="22">
        <v>4.15685269298319E-2</v>
      </c>
      <c r="AA85" s="22">
        <v>4.6466927823176699E-2</v>
      </c>
      <c r="AB85" s="22">
        <f t="shared" si="10"/>
        <v>4.6762062739530388E-2</v>
      </c>
      <c r="AC85" s="24">
        <f t="shared" si="11"/>
        <v>1.446711807339166E-2</v>
      </c>
    </row>
    <row r="86" spans="15:29" x14ac:dyDescent="0.25">
      <c r="O86" s="20">
        <v>20</v>
      </c>
      <c r="P86" s="21">
        <v>5.3327179820547299E-2</v>
      </c>
      <c r="Q86" s="22">
        <v>5.3297287435424001E-2</v>
      </c>
      <c r="R86" s="22">
        <v>5.5999424253076698E-2</v>
      </c>
      <c r="S86" s="22">
        <v>4.8742532978917903E-2</v>
      </c>
      <c r="T86" s="22">
        <v>5.9129564810787599E-2</v>
      </c>
      <c r="U86" s="22">
        <f t="shared" si="8"/>
        <v>5.4099197859750703E-2</v>
      </c>
      <c r="V86" s="23">
        <f t="shared" si="9"/>
        <v>1.1714429088789051E-2</v>
      </c>
      <c r="W86" s="21">
        <v>4.24237951427196E-2</v>
      </c>
      <c r="X86" s="22">
        <v>4.3379099280144599E-2</v>
      </c>
      <c r="Y86" s="22">
        <v>5.2852792638810202E-2</v>
      </c>
      <c r="Z86" s="22">
        <v>3.7966492259885E-2</v>
      </c>
      <c r="AA86" s="22">
        <v>4.2335175141719097E-2</v>
      </c>
      <c r="AB86" s="22">
        <f t="shared" si="10"/>
        <v>4.3791470892655705E-2</v>
      </c>
      <c r="AC86" s="24">
        <f t="shared" si="11"/>
        <v>1.4004351104594942E-2</v>
      </c>
    </row>
    <row r="87" spans="15:29" x14ac:dyDescent="0.25">
      <c r="O87" s="20">
        <v>20.25</v>
      </c>
      <c r="P87" s="21">
        <v>5.4806896409249302E-2</v>
      </c>
      <c r="Q87" s="22">
        <v>4.9008843111855799E-2</v>
      </c>
      <c r="R87" s="22">
        <v>6.1014233957382202E-2</v>
      </c>
      <c r="S87" s="22">
        <v>4.6802098113426699E-2</v>
      </c>
      <c r="T87" s="22">
        <v>5.4855817266772598E-2</v>
      </c>
      <c r="U87" s="22">
        <f t="shared" si="8"/>
        <v>5.3297577771737312E-2</v>
      </c>
      <c r="V87" s="23">
        <f t="shared" si="9"/>
        <v>1.4137535396164358E-2</v>
      </c>
      <c r="W87" s="21">
        <v>4.0759586924793499E-2</v>
      </c>
      <c r="X87" s="22">
        <v>4.4444045756498303E-2</v>
      </c>
      <c r="Y87" s="22">
        <v>5.1129202064046801E-2</v>
      </c>
      <c r="Z87" s="22">
        <v>3.4462341515632502E-2</v>
      </c>
      <c r="AA87" s="22">
        <v>4.18278602449417E-2</v>
      </c>
      <c r="AB87" s="22">
        <f t="shared" si="10"/>
        <v>4.2524607301182564E-2</v>
      </c>
      <c r="AC87" s="24">
        <f t="shared" si="11"/>
        <v>1.471013023883995E-2</v>
      </c>
    </row>
    <row r="88" spans="15:29" x14ac:dyDescent="0.25">
      <c r="O88" s="20">
        <v>20.5</v>
      </c>
      <c r="P88" s="21">
        <v>5.1142446860646E-2</v>
      </c>
      <c r="Q88" s="22">
        <v>5.0155630978370502E-2</v>
      </c>
      <c r="R88" s="22">
        <v>5.92746121308734E-2</v>
      </c>
      <c r="S88" s="22">
        <v>4.4227776422494099E-2</v>
      </c>
      <c r="T88" s="22">
        <v>5.0892969159363102E-2</v>
      </c>
      <c r="U88" s="22">
        <f t="shared" si="8"/>
        <v>5.1138687110349426E-2</v>
      </c>
      <c r="V88" s="23">
        <f t="shared" si="9"/>
        <v>1.3849808929633334E-2</v>
      </c>
      <c r="W88" s="21">
        <v>4.0960461282100902E-2</v>
      </c>
      <c r="X88" s="22">
        <v>3.7551796999750198E-2</v>
      </c>
      <c r="Y88" s="22">
        <v>4.9372329359579997E-2</v>
      </c>
      <c r="Z88" s="22">
        <v>3.56186167305753E-2</v>
      </c>
      <c r="AA88" s="22">
        <v>4.0048622915045302E-2</v>
      </c>
      <c r="AB88" s="22">
        <f t="shared" si="10"/>
        <v>4.0710365457410337E-2</v>
      </c>
      <c r="AC88" s="24">
        <f t="shared" si="11"/>
        <v>1.3741700912081652E-2</v>
      </c>
    </row>
    <row r="89" spans="15:29" x14ac:dyDescent="0.25">
      <c r="O89" s="20">
        <v>20.75</v>
      </c>
      <c r="P89" s="21">
        <v>4.8923608548583901E-2</v>
      </c>
      <c r="Q89" s="22">
        <v>4.6927811327659601E-2</v>
      </c>
      <c r="R89" s="22">
        <v>5.3421931190863997E-2</v>
      </c>
      <c r="S89" s="22">
        <v>4.4527165253041401E-2</v>
      </c>
      <c r="T89" s="22">
        <v>5.1190840154388698E-2</v>
      </c>
      <c r="U89" s="22">
        <f t="shared" si="8"/>
        <v>4.8998271294907511E-2</v>
      </c>
      <c r="V89" s="23">
        <f t="shared" si="9"/>
        <v>1.1170662841505571E-2</v>
      </c>
      <c r="W89" s="21">
        <v>3.6840608081805302E-2</v>
      </c>
      <c r="X89" s="22">
        <v>3.99342857978192E-2</v>
      </c>
      <c r="Y89" s="22">
        <v>4.58999255823083E-2</v>
      </c>
      <c r="Z89" s="22">
        <v>3.2514179556025903E-2</v>
      </c>
      <c r="AA89" s="22">
        <v>4.0682686998040098E-2</v>
      </c>
      <c r="AB89" s="22">
        <f t="shared" si="10"/>
        <v>3.9174337203199752E-2</v>
      </c>
      <c r="AC89" s="24">
        <f t="shared" si="11"/>
        <v>1.330369460884603E-2</v>
      </c>
    </row>
    <row r="90" spans="15:29" x14ac:dyDescent="0.25">
      <c r="O90" s="20">
        <v>21</v>
      </c>
      <c r="P90" s="21">
        <v>4.94395420049875E-2</v>
      </c>
      <c r="Q90" s="22">
        <v>4.8838286714321798E-2</v>
      </c>
      <c r="R90" s="22">
        <v>5.3542460893124401E-2</v>
      </c>
      <c r="S90" s="22">
        <v>4.5713267010713397E-2</v>
      </c>
      <c r="T90" s="22">
        <v>4.8339215915826197E-2</v>
      </c>
      <c r="U90" s="22">
        <f t="shared" si="8"/>
        <v>4.9174554507794656E-2</v>
      </c>
      <c r="V90" s="23">
        <f t="shared" si="9"/>
        <v>1.0054764663553293E-2</v>
      </c>
      <c r="W90" s="21">
        <v>3.7604247482781003E-2</v>
      </c>
      <c r="X90" s="22">
        <v>3.8195702620969101E-2</v>
      </c>
      <c r="Y90" s="22">
        <v>4.2419559271642503E-2</v>
      </c>
      <c r="Z90" s="22">
        <v>3.2493532007452697E-2</v>
      </c>
      <c r="AA90" s="22">
        <v>4.0056607724357401E-2</v>
      </c>
      <c r="AB90" s="22">
        <f t="shared" si="10"/>
        <v>3.8153929821440544E-2</v>
      </c>
      <c r="AC90" s="24">
        <f t="shared" si="11"/>
        <v>1.1473785093084318E-2</v>
      </c>
    </row>
    <row r="91" spans="15:29" x14ac:dyDescent="0.25">
      <c r="O91" s="20">
        <v>21.25</v>
      </c>
      <c r="P91" s="21">
        <v>5.2723299329507901E-2</v>
      </c>
      <c r="Q91" s="22">
        <v>4.6711464494316103E-2</v>
      </c>
      <c r="R91" s="22">
        <v>4.8254753736631302E-2</v>
      </c>
      <c r="S91" s="22">
        <v>4.5471673597899401E-2</v>
      </c>
      <c r="T91" s="22">
        <v>4.97055518018426E-2</v>
      </c>
      <c r="U91" s="22">
        <f t="shared" si="8"/>
        <v>4.8573348592039468E-2</v>
      </c>
      <c r="V91" s="23">
        <f t="shared" si="9"/>
        <v>1.0035211828204936E-2</v>
      </c>
      <c r="W91" s="21">
        <v>3.5588748557417803E-2</v>
      </c>
      <c r="X91" s="22">
        <v>3.6284252647225103E-2</v>
      </c>
      <c r="Y91" s="22">
        <v>4.4251542648703401E-2</v>
      </c>
      <c r="Z91" s="22">
        <v>3.4879853827144702E-2</v>
      </c>
      <c r="AA91" s="22">
        <v>3.7637378622361398E-2</v>
      </c>
      <c r="AB91" s="22">
        <f t="shared" si="10"/>
        <v>3.772835526057048E-2</v>
      </c>
      <c r="AC91" s="24">
        <f t="shared" si="11"/>
        <v>1.1638507655960346E-2</v>
      </c>
    </row>
    <row r="92" spans="15:29" x14ac:dyDescent="0.25">
      <c r="O92" s="20">
        <v>21.5</v>
      </c>
      <c r="P92" s="21">
        <v>4.5539087916119901E-2</v>
      </c>
      <c r="Q92" s="22">
        <v>4.3467430190452301E-2</v>
      </c>
      <c r="R92" s="22">
        <v>4.8787014481306297E-2</v>
      </c>
      <c r="S92" s="22">
        <v>4.3090940543643097E-2</v>
      </c>
      <c r="T92" s="22">
        <v>4.9154216872189301E-2</v>
      </c>
      <c r="U92" s="22">
        <f t="shared" si="8"/>
        <v>4.6007738000742177E-2</v>
      </c>
      <c r="V92" s="23">
        <f t="shared" si="9"/>
        <v>1.0122160139104625E-2</v>
      </c>
      <c r="W92" s="21">
        <v>3.62974152029212E-2</v>
      </c>
      <c r="X92" s="22">
        <v>3.4045853259004798E-2</v>
      </c>
      <c r="Y92" s="22">
        <v>4.4142184133585102E-2</v>
      </c>
      <c r="Z92" s="22">
        <v>3.0128947763682599E-2</v>
      </c>
      <c r="AA92" s="22">
        <v>3.6633711146372698E-2</v>
      </c>
      <c r="AB92" s="22">
        <f t="shared" si="10"/>
        <v>3.6249622301113282E-2</v>
      </c>
      <c r="AC92" s="24">
        <f t="shared" si="11"/>
        <v>1.3531253194158455E-2</v>
      </c>
    </row>
    <row r="93" spans="15:29" x14ac:dyDescent="0.25">
      <c r="O93" s="20">
        <v>21.75</v>
      </c>
      <c r="P93" s="21">
        <v>4.6781192083022297E-2</v>
      </c>
      <c r="Q93" s="22">
        <v>4.1759447634359299E-2</v>
      </c>
      <c r="R93" s="22">
        <v>5.0175805057393302E-2</v>
      </c>
      <c r="S93" s="22">
        <v>4.2624548171274597E-2</v>
      </c>
      <c r="T93" s="22">
        <v>4.7580432851840798E-2</v>
      </c>
      <c r="U93" s="22">
        <f t="shared" si="8"/>
        <v>4.578428515957806E-2</v>
      </c>
      <c r="V93" s="23">
        <f t="shared" si="9"/>
        <v>1.1229278210223263E-2</v>
      </c>
      <c r="W93" s="21">
        <v>3.2752770783056599E-2</v>
      </c>
      <c r="X93" s="22">
        <v>3.4722107714493501E-2</v>
      </c>
      <c r="Y93" s="22">
        <v>4.4591229678989798E-2</v>
      </c>
      <c r="Z93" s="22">
        <v>3.1444187819401601E-2</v>
      </c>
      <c r="AA93" s="22">
        <v>3.4469193799667397E-2</v>
      </c>
      <c r="AB93" s="22">
        <f t="shared" si="10"/>
        <v>3.5595897959121783E-2</v>
      </c>
      <c r="AC93" s="24">
        <f t="shared" si="11"/>
        <v>1.3643115622131158E-2</v>
      </c>
    </row>
    <row r="94" spans="15:29" x14ac:dyDescent="0.25">
      <c r="O94" s="20">
        <v>22</v>
      </c>
      <c r="P94" s="21">
        <v>4.1681854564976098E-2</v>
      </c>
      <c r="Q94" s="22">
        <v>3.9639204063625699E-2</v>
      </c>
      <c r="R94" s="22">
        <v>4.5156150203008401E-2</v>
      </c>
      <c r="S94" s="22">
        <v>3.7232057010703798E-2</v>
      </c>
      <c r="T94" s="22">
        <v>4.88395543459689E-2</v>
      </c>
      <c r="U94" s="22">
        <f t="shared" si="8"/>
        <v>4.2509764037656578E-2</v>
      </c>
      <c r="V94" s="23">
        <f t="shared" si="9"/>
        <v>1.2798598448606405E-2</v>
      </c>
      <c r="W94" s="21">
        <v>3.1369904484750098E-2</v>
      </c>
      <c r="X94" s="22">
        <v>3.46872827297241E-2</v>
      </c>
      <c r="Y94" s="22">
        <v>4.3835482613666502E-2</v>
      </c>
      <c r="Z94" s="22">
        <v>2.83358429564552E-2</v>
      </c>
      <c r="AA94" s="22">
        <v>3.4619563680075897E-2</v>
      </c>
      <c r="AB94" s="22">
        <f t="shared" si="10"/>
        <v>3.4569615292934362E-2</v>
      </c>
      <c r="AC94" s="24">
        <f t="shared" si="11"/>
        <v>1.4416086291929333E-2</v>
      </c>
    </row>
    <row r="95" spans="15:29" x14ac:dyDescent="0.25">
      <c r="O95" s="20">
        <v>22.25</v>
      </c>
      <c r="P95" s="21">
        <v>4.5644379441902597E-2</v>
      </c>
      <c r="Q95" s="22">
        <v>3.8128633854439098E-2</v>
      </c>
      <c r="R95" s="22">
        <v>4.31935414049772E-2</v>
      </c>
      <c r="S95" s="22">
        <v>3.9783040693137497E-2</v>
      </c>
      <c r="T95" s="22">
        <v>4.4938759964393699E-2</v>
      </c>
      <c r="U95" s="22">
        <f t="shared" si="8"/>
        <v>4.2337671071770014E-2</v>
      </c>
      <c r="V95" s="23">
        <f t="shared" si="9"/>
        <v>1.0810105477489569E-2</v>
      </c>
      <c r="W95" s="21">
        <v>3.31996145807643E-2</v>
      </c>
      <c r="X95" s="22">
        <v>3.3433796839943401E-2</v>
      </c>
      <c r="Y95" s="22">
        <v>4.1261003415932702E-2</v>
      </c>
      <c r="Z95" s="22">
        <v>3.0097629678630201E-2</v>
      </c>
      <c r="AA95" s="22">
        <v>3.4863419413654402E-2</v>
      </c>
      <c r="AB95" s="22">
        <f t="shared" si="10"/>
        <v>3.4571092785784997E-2</v>
      </c>
      <c r="AC95" s="24">
        <f t="shared" si="11"/>
        <v>1.2146669841091626E-2</v>
      </c>
    </row>
    <row r="96" spans="15:29" x14ac:dyDescent="0.25">
      <c r="O96" s="20">
        <v>22.5</v>
      </c>
      <c r="P96" s="21">
        <v>4.4129665208082203E-2</v>
      </c>
      <c r="Q96" s="22">
        <v>3.8393156403874799E-2</v>
      </c>
      <c r="R96" s="22">
        <v>4.5384675918358902E-2</v>
      </c>
      <c r="S96" s="22">
        <v>3.7175950994677603E-2</v>
      </c>
      <c r="T96" s="22">
        <v>4.5901764094855399E-2</v>
      </c>
      <c r="U96" s="22">
        <f t="shared" si="8"/>
        <v>4.2197042523969788E-2</v>
      </c>
      <c r="V96" s="23">
        <f t="shared" si="9"/>
        <v>1.2114188858667508E-2</v>
      </c>
      <c r="W96" s="21">
        <v>3.3591642574463502E-2</v>
      </c>
      <c r="X96" s="22">
        <v>3.21940027233132E-2</v>
      </c>
      <c r="Y96" s="22">
        <v>3.8646761605919101E-2</v>
      </c>
      <c r="Z96" s="22">
        <v>2.8279577777447301E-2</v>
      </c>
      <c r="AA96" s="22">
        <v>3.5050426756530001E-2</v>
      </c>
      <c r="AB96" s="22">
        <f t="shared" si="10"/>
        <v>3.3552482287534616E-2</v>
      </c>
      <c r="AC96" s="24">
        <f t="shared" si="11"/>
        <v>1.166422547125935E-2</v>
      </c>
    </row>
    <row r="97" spans="15:29" x14ac:dyDescent="0.25">
      <c r="O97" s="20">
        <v>22.75</v>
      </c>
      <c r="P97" s="21">
        <v>4.3287638210764798E-2</v>
      </c>
      <c r="Q97" s="22">
        <v>3.9599788714217203E-2</v>
      </c>
      <c r="R97" s="22">
        <v>4.1697133427273998E-2</v>
      </c>
      <c r="S97" s="22">
        <v>3.56450500066057E-2</v>
      </c>
      <c r="T97" s="22">
        <v>4.66180564969935E-2</v>
      </c>
      <c r="U97" s="22">
        <f t="shared" si="8"/>
        <v>4.1369533371171038E-2</v>
      </c>
      <c r="V97" s="23">
        <f t="shared" si="9"/>
        <v>1.2111183585320767E-2</v>
      </c>
      <c r="W97" s="21">
        <v>3.00520395067863E-2</v>
      </c>
      <c r="X97" s="22">
        <v>3.0712480541414899E-2</v>
      </c>
      <c r="Y97" s="22">
        <v>3.6317419385568601E-2</v>
      </c>
      <c r="Z97" s="22">
        <v>2.75790917068547E-2</v>
      </c>
      <c r="AA97" s="22">
        <v>3.5459205969107302E-2</v>
      </c>
      <c r="AB97" s="22">
        <f t="shared" si="10"/>
        <v>3.202404742194636E-2</v>
      </c>
      <c r="AC97" s="24">
        <f t="shared" si="11"/>
        <v>1.1549314677670789E-2</v>
      </c>
    </row>
    <row r="98" spans="15:29" x14ac:dyDescent="0.25">
      <c r="O98" s="20">
        <v>23</v>
      </c>
      <c r="P98" s="21">
        <v>4.0723424065156798E-2</v>
      </c>
      <c r="Q98" s="22">
        <v>3.5554108161624597E-2</v>
      </c>
      <c r="R98" s="22">
        <v>4.0754357237416897E-2</v>
      </c>
      <c r="S98" s="22">
        <v>4.02740388134529E-2</v>
      </c>
      <c r="T98" s="22">
        <v>4.3248418151768803E-2</v>
      </c>
      <c r="U98" s="22">
        <f t="shared" si="8"/>
        <v>4.0110869285883997E-2</v>
      </c>
      <c r="V98" s="23">
        <f t="shared" si="9"/>
        <v>1.0013907697520813E-2</v>
      </c>
      <c r="W98" s="21">
        <v>2.9662858467105299E-2</v>
      </c>
      <c r="X98" s="22">
        <v>2.8150523837609898E-2</v>
      </c>
      <c r="Y98" s="22">
        <v>3.6671741384501799E-2</v>
      </c>
      <c r="Z98" s="22">
        <v>2.6163174860918601E-2</v>
      </c>
      <c r="AA98" s="22">
        <v>3.5146149677096603E-2</v>
      </c>
      <c r="AB98" s="22">
        <f t="shared" si="10"/>
        <v>3.1158889645446441E-2</v>
      </c>
      <c r="AC98" s="24">
        <f t="shared" si="11"/>
        <v>1.2748158389809073E-2</v>
      </c>
    </row>
    <row r="99" spans="15:29" x14ac:dyDescent="0.25">
      <c r="O99" s="20">
        <v>23.25</v>
      </c>
      <c r="P99" s="21">
        <v>3.7956006532425902E-2</v>
      </c>
      <c r="Q99" s="22">
        <v>3.8854074299618298E-2</v>
      </c>
      <c r="R99" s="22">
        <v>4.0642743648055001E-2</v>
      </c>
      <c r="S99" s="22">
        <v>3.19671380463614E-2</v>
      </c>
      <c r="T99" s="22">
        <v>4.8209868485804698E-2</v>
      </c>
      <c r="U99" s="22">
        <f t="shared" si="8"/>
        <v>3.9525966202453057E-2</v>
      </c>
      <c r="V99" s="23">
        <f t="shared" si="9"/>
        <v>1.4462291982567429E-2</v>
      </c>
      <c r="W99" s="21">
        <v>2.8892554476746001E-2</v>
      </c>
      <c r="X99" s="22">
        <v>2.7849021931563599E-2</v>
      </c>
      <c r="Y99" s="22">
        <v>4.0054566208730998E-2</v>
      </c>
      <c r="Z99" s="22">
        <v>2.6490252076563199E-2</v>
      </c>
      <c r="AA99" s="22">
        <v>3.4755394391541898E-2</v>
      </c>
      <c r="AB99" s="22">
        <f t="shared" si="10"/>
        <v>3.1608357817029135E-2</v>
      </c>
      <c r="AC99" s="24">
        <f t="shared" si="11"/>
        <v>1.4252433452698169E-2</v>
      </c>
    </row>
    <row r="100" spans="15:29" x14ac:dyDescent="0.25">
      <c r="O100" s="20">
        <v>23.5</v>
      </c>
      <c r="P100" s="21">
        <v>3.5885867604911997E-2</v>
      </c>
      <c r="Q100" s="22">
        <v>3.5559271762398301E-2</v>
      </c>
      <c r="R100" s="22">
        <v>4.1344096963772198E-2</v>
      </c>
      <c r="S100" s="22">
        <v>3.6127922298397501E-2</v>
      </c>
      <c r="T100" s="22">
        <v>4.7568847364105202E-2</v>
      </c>
      <c r="U100" s="22">
        <f t="shared" si="8"/>
        <v>3.9297201198717033E-2</v>
      </c>
      <c r="V100" s="23">
        <f t="shared" si="9"/>
        <v>1.3642943016118819E-2</v>
      </c>
      <c r="W100" s="21">
        <v>2.7985649873327301E-2</v>
      </c>
      <c r="X100" s="22">
        <v>3.1425289572893499E-2</v>
      </c>
      <c r="Y100" s="22">
        <v>3.8746977395608603E-2</v>
      </c>
      <c r="Z100" s="22">
        <v>2.6982795467136101E-2</v>
      </c>
      <c r="AA100" s="22">
        <v>3.4795944022011902E-2</v>
      </c>
      <c r="AB100" s="22">
        <f t="shared" si="10"/>
        <v>3.1987331266195483E-2</v>
      </c>
      <c r="AC100" s="24">
        <f t="shared" si="11"/>
        <v>1.3202857018366057E-2</v>
      </c>
    </row>
    <row r="101" spans="15:29" x14ac:dyDescent="0.25">
      <c r="O101" s="20">
        <v>23.75</v>
      </c>
      <c r="P101" s="21">
        <v>3.8183708936894399E-2</v>
      </c>
      <c r="Q101" s="22">
        <v>3.5268614733281502E-2</v>
      </c>
      <c r="R101" s="22">
        <v>3.72027088058784E-2</v>
      </c>
      <c r="S101" s="22">
        <v>3.5452514147782603E-2</v>
      </c>
      <c r="T101" s="22">
        <v>4.7027766930486499E-2</v>
      </c>
      <c r="U101" s="22">
        <f t="shared" si="8"/>
        <v>3.8627062710864676E-2</v>
      </c>
      <c r="V101" s="23">
        <f t="shared" si="9"/>
        <v>1.3174899605536052E-2</v>
      </c>
      <c r="W101" s="21">
        <v>2.8058671471603801E-2</v>
      </c>
      <c r="X101" s="22">
        <v>2.5916159815395499E-2</v>
      </c>
      <c r="Y101" s="22">
        <v>3.6200841497732103E-2</v>
      </c>
      <c r="Z101" s="22">
        <v>2.6024659429127101E-2</v>
      </c>
      <c r="AA101" s="22">
        <v>3.4205415009868199E-2</v>
      </c>
      <c r="AB101" s="22">
        <f t="shared" si="10"/>
        <v>3.0081149444745343E-2</v>
      </c>
      <c r="AC101" s="24">
        <f t="shared" si="11"/>
        <v>1.3111430793374238E-2</v>
      </c>
    </row>
    <row r="102" spans="15:29" x14ac:dyDescent="0.25">
      <c r="O102" s="20">
        <v>24</v>
      </c>
      <c r="P102" s="21">
        <v>3.5735532386527803E-2</v>
      </c>
      <c r="Q102" s="22">
        <v>3.3970965474109903E-2</v>
      </c>
      <c r="R102" s="22">
        <v>3.9722783013823003E-2</v>
      </c>
      <c r="S102" s="22">
        <v>3.5466212186707202E-2</v>
      </c>
      <c r="T102" s="22">
        <v>4.8281304505878399E-2</v>
      </c>
      <c r="U102" s="22">
        <f t="shared" si="8"/>
        <v>3.8635359513409261E-2</v>
      </c>
      <c r="V102" s="23">
        <f t="shared" si="9"/>
        <v>1.4401782091699285E-2</v>
      </c>
      <c r="W102" s="21">
        <v>2.7046478927435901E-2</v>
      </c>
      <c r="X102" s="22">
        <v>2.6340665941715202E-2</v>
      </c>
      <c r="Y102" s="22">
        <v>3.3233069259822799E-2</v>
      </c>
      <c r="Z102" s="22">
        <v>2.6008490265900401E-2</v>
      </c>
      <c r="AA102" s="22">
        <v>3.42311001326275E-2</v>
      </c>
      <c r="AB102" s="22">
        <f t="shared" si="10"/>
        <v>2.9371960905500361E-2</v>
      </c>
      <c r="AC102" s="24">
        <f t="shared" si="11"/>
        <v>1.1982784380989289E-2</v>
      </c>
    </row>
    <row r="103" spans="15:29" x14ac:dyDescent="0.25">
      <c r="O103" s="20">
        <v>24.25</v>
      </c>
      <c r="P103" s="21">
        <v>3.6079870085521597E-2</v>
      </c>
      <c r="Q103" s="22">
        <v>3.5824827821604899E-2</v>
      </c>
      <c r="R103" s="22">
        <v>3.7783469526592499E-2</v>
      </c>
      <c r="S103" s="22">
        <v>2.8517120848628199E-2</v>
      </c>
      <c r="T103" s="22">
        <v>4.7855186827082299E-2</v>
      </c>
      <c r="U103" s="22">
        <f t="shared" si="8"/>
        <v>3.7212095021885903E-2</v>
      </c>
      <c r="V103" s="23">
        <f t="shared" si="9"/>
        <v>1.5752333849513737E-2</v>
      </c>
      <c r="W103" s="21">
        <v>2.51400254252464E-2</v>
      </c>
      <c r="X103" s="22">
        <v>2.5378842713819801E-2</v>
      </c>
      <c r="Y103" s="22">
        <v>3.4497516383451603E-2</v>
      </c>
      <c r="Z103" s="22">
        <v>2.5050695696658899E-2</v>
      </c>
      <c r="AA103" s="22">
        <v>3.2014276477301498E-2</v>
      </c>
      <c r="AB103" s="22">
        <f t="shared" si="10"/>
        <v>2.841627133929564E-2</v>
      </c>
      <c r="AC103" s="24">
        <f t="shared" si="11"/>
        <v>1.2696829143653854E-2</v>
      </c>
    </row>
    <row r="104" spans="15:29" x14ac:dyDescent="0.25">
      <c r="O104" s="20">
        <v>24.5</v>
      </c>
      <c r="P104" s="21">
        <v>3.24273811569043E-2</v>
      </c>
      <c r="Q104" s="22">
        <v>3.15131226928623E-2</v>
      </c>
      <c r="R104" s="22">
        <v>3.9951603401742197E-2</v>
      </c>
      <c r="S104" s="22">
        <v>3.0853979373479098E-2</v>
      </c>
      <c r="T104" s="22">
        <v>4.67712140575164E-2</v>
      </c>
      <c r="U104" s="22">
        <f t="shared" si="8"/>
        <v>3.6303460136500855E-2</v>
      </c>
      <c r="V104" s="23">
        <f t="shared" si="9"/>
        <v>1.5714128239994136E-2</v>
      </c>
      <c r="W104" s="21">
        <v>2.5319740635623499E-2</v>
      </c>
      <c r="X104" s="22">
        <v>2.4574399759394801E-2</v>
      </c>
      <c r="Y104" s="22">
        <v>3.1881041953747399E-2</v>
      </c>
      <c r="Z104" s="22">
        <v>2.4882771307256E-2</v>
      </c>
      <c r="AA104" s="22">
        <v>3.48264430877143E-2</v>
      </c>
      <c r="AB104" s="22">
        <f t="shared" si="10"/>
        <v>2.8296879348747202E-2</v>
      </c>
      <c r="AC104" s="24">
        <f t="shared" si="11"/>
        <v>1.3021961297190621E-2</v>
      </c>
    </row>
    <row r="105" spans="15:29" x14ac:dyDescent="0.25">
      <c r="O105" s="20">
        <v>24.75</v>
      </c>
      <c r="P105" s="21">
        <v>3.3201508161132598E-2</v>
      </c>
      <c r="Q105" s="22">
        <v>3.0934820092896401E-2</v>
      </c>
      <c r="R105" s="22">
        <v>3.5418469831292897E-2</v>
      </c>
      <c r="S105" s="22">
        <v>3.02211617674954E-2</v>
      </c>
      <c r="T105" s="22">
        <v>4.3674057629224099E-2</v>
      </c>
      <c r="U105" s="22">
        <f t="shared" si="8"/>
        <v>3.469000349640828E-2</v>
      </c>
      <c r="V105" s="23">
        <f t="shared" si="9"/>
        <v>1.3925988315331905E-2</v>
      </c>
      <c r="W105" s="21">
        <v>2.4872917901883802E-2</v>
      </c>
      <c r="X105" s="22">
        <v>2.45496170616647E-2</v>
      </c>
      <c r="Y105" s="22">
        <v>3.2638755534763399E-2</v>
      </c>
      <c r="Z105" s="22">
        <v>2.3310526085466399E-2</v>
      </c>
      <c r="AA105" s="22">
        <v>3.2951423931839897E-2</v>
      </c>
      <c r="AB105" s="22">
        <f t="shared" si="10"/>
        <v>2.7664648103123642E-2</v>
      </c>
      <c r="AC105" s="24">
        <f t="shared" si="11"/>
        <v>1.2996144770790891E-2</v>
      </c>
    </row>
    <row r="106" spans="15:29" x14ac:dyDescent="0.25">
      <c r="O106" s="20">
        <v>25</v>
      </c>
      <c r="P106" s="21">
        <v>3.2175307072251302E-2</v>
      </c>
      <c r="Q106" s="22">
        <v>3.1997923342767499E-2</v>
      </c>
      <c r="R106" s="22">
        <v>3.4527115918088103E-2</v>
      </c>
      <c r="S106" s="22">
        <v>2.63875592766349E-2</v>
      </c>
      <c r="T106" s="22">
        <v>4.6160841806895302E-2</v>
      </c>
      <c r="U106" s="22">
        <f t="shared" si="8"/>
        <v>3.4249749483327423E-2</v>
      </c>
      <c r="V106" s="23">
        <f t="shared" si="9"/>
        <v>1.6160443919823318E-2</v>
      </c>
      <c r="W106" s="21">
        <v>2.3057083007014499E-2</v>
      </c>
      <c r="X106" s="22">
        <v>2.47096445414152E-2</v>
      </c>
      <c r="Y106" s="22">
        <v>3.25699673562789E-2</v>
      </c>
      <c r="Z106" s="22">
        <v>2.21998199665095E-2</v>
      </c>
      <c r="AA106" s="22">
        <v>3.1520132117757102E-2</v>
      </c>
      <c r="AB106" s="22">
        <f t="shared" si="10"/>
        <v>2.6811329397795035E-2</v>
      </c>
      <c r="AC106" s="24">
        <f t="shared" si="11"/>
        <v>1.3208288605247051E-2</v>
      </c>
    </row>
    <row r="107" spans="15:29" x14ac:dyDescent="0.25">
      <c r="O107" s="20">
        <v>25.25</v>
      </c>
      <c r="P107" s="21">
        <v>3.01471901163879E-2</v>
      </c>
      <c r="Q107" s="22">
        <v>3.1120414276607701E-2</v>
      </c>
      <c r="R107" s="22">
        <v>3.3753602680254798E-2</v>
      </c>
      <c r="S107" s="22">
        <v>2.8245439638848301E-2</v>
      </c>
      <c r="T107" s="22">
        <v>4.0803903450963103E-2</v>
      </c>
      <c r="U107" s="22">
        <f t="shared" si="8"/>
        <v>3.2814110032612365E-2</v>
      </c>
      <c r="V107" s="23">
        <f t="shared" si="9"/>
        <v>1.3224266613477049E-2</v>
      </c>
      <c r="W107" s="21">
        <v>2.2878195937467701E-2</v>
      </c>
      <c r="X107" s="22">
        <v>2.2339170332494201E-2</v>
      </c>
      <c r="Y107" s="22">
        <v>3.1067725136086102E-2</v>
      </c>
      <c r="Z107" s="22">
        <v>2.3397102689509602E-2</v>
      </c>
      <c r="AA107" s="22">
        <v>3.1398042699691597E-2</v>
      </c>
      <c r="AB107" s="22">
        <f t="shared" si="10"/>
        <v>2.6216047359049845E-2</v>
      </c>
      <c r="AC107" s="24">
        <f t="shared" si="11"/>
        <v>1.2823724304736675E-2</v>
      </c>
    </row>
    <row r="108" spans="15:29" x14ac:dyDescent="0.25">
      <c r="O108" s="20">
        <v>25.5</v>
      </c>
      <c r="P108" s="21">
        <v>3.2064295080738797E-2</v>
      </c>
      <c r="Q108" s="22">
        <v>3.07753334966877E-2</v>
      </c>
      <c r="R108" s="22">
        <v>3.2571638724211698E-2</v>
      </c>
      <c r="S108" s="22">
        <v>3.0382010515697101E-2</v>
      </c>
      <c r="T108" s="22">
        <v>4.0491629465887601E-2</v>
      </c>
      <c r="U108" s="22">
        <f t="shared" si="8"/>
        <v>3.3256981456644588E-2</v>
      </c>
      <c r="V108" s="23">
        <f t="shared" si="9"/>
        <v>1.2174683812015804E-2</v>
      </c>
      <c r="W108" s="21">
        <v>2.3129255254791301E-2</v>
      </c>
      <c r="X108" s="22">
        <v>2.3211617688191299E-2</v>
      </c>
      <c r="Y108" s="22">
        <v>3.40421924719089E-2</v>
      </c>
      <c r="Z108" s="22">
        <v>2.1787518136546599E-2</v>
      </c>
      <c r="AA108" s="22">
        <v>2.9779686800280598E-2</v>
      </c>
      <c r="AB108" s="22">
        <f t="shared" si="10"/>
        <v>2.6390054070343737E-2</v>
      </c>
      <c r="AC108" s="24">
        <f t="shared" si="11"/>
        <v>1.3758039404659292E-2</v>
      </c>
    </row>
    <row r="109" spans="15:29" x14ac:dyDescent="0.25">
      <c r="O109" s="20">
        <v>25.75</v>
      </c>
      <c r="P109" s="21">
        <v>3.1551348084876703E-2</v>
      </c>
      <c r="Q109" s="22">
        <v>2.7882731066328499E-2</v>
      </c>
      <c r="R109" s="22">
        <v>3.4664104479829601E-2</v>
      </c>
      <c r="S109" s="22">
        <v>2.8073186447985499E-2</v>
      </c>
      <c r="T109" s="22">
        <v>3.7429313107622597E-2</v>
      </c>
      <c r="U109" s="22">
        <f t="shared" si="8"/>
        <v>3.1920136637328581E-2</v>
      </c>
      <c r="V109" s="23">
        <f t="shared" si="9"/>
        <v>1.2195012137158991E-2</v>
      </c>
      <c r="W109" s="21">
        <v>2.1735627362213301E-2</v>
      </c>
      <c r="X109" s="22">
        <v>2.19536238065829E-2</v>
      </c>
      <c r="Y109" s="22">
        <v>2.9627637368447299E-2</v>
      </c>
      <c r="Z109" s="22">
        <v>2.15660448444688E-2</v>
      </c>
      <c r="AA109" s="22">
        <v>2.7720341879205499E-2</v>
      </c>
      <c r="AB109" s="22">
        <f t="shared" si="10"/>
        <v>2.4520655052183558E-2</v>
      </c>
      <c r="AC109" s="24">
        <f t="shared" si="11"/>
        <v>1.1741538119052998E-2</v>
      </c>
    </row>
    <row r="110" spans="15:29" x14ac:dyDescent="0.25">
      <c r="O110" s="20">
        <v>26</v>
      </c>
      <c r="P110" s="21">
        <v>3.0033417419590799E-2</v>
      </c>
      <c r="Q110" s="22">
        <v>2.8653092740669499E-2</v>
      </c>
      <c r="R110" s="22">
        <v>3.1976413503920699E-2</v>
      </c>
      <c r="S110" s="22">
        <v>2.6170835496600001E-2</v>
      </c>
      <c r="T110" s="22">
        <v>3.6422202765917601E-2</v>
      </c>
      <c r="U110" s="22">
        <f t="shared" si="8"/>
        <v>3.0651192385339719E-2</v>
      </c>
      <c r="V110" s="23">
        <f t="shared" si="9"/>
        <v>1.1747138668798254E-2</v>
      </c>
      <c r="W110" s="21">
        <v>2.16784763813485E-2</v>
      </c>
      <c r="X110" s="22">
        <v>2.0465303958919202E-2</v>
      </c>
      <c r="Y110" s="22">
        <v>2.9654607476254501E-2</v>
      </c>
      <c r="Z110" s="22">
        <v>2.18118638710263E-2</v>
      </c>
      <c r="AA110" s="22">
        <v>2.6142001052377E-2</v>
      </c>
      <c r="AB110" s="22">
        <f t="shared" si="10"/>
        <v>2.39504505479851E-2</v>
      </c>
      <c r="AC110" s="24">
        <f t="shared" si="11"/>
        <v>1.1732976481130005E-2</v>
      </c>
    </row>
    <row r="111" spans="15:29" x14ac:dyDescent="0.25">
      <c r="O111" s="20">
        <v>26.25</v>
      </c>
      <c r="P111" s="21">
        <v>3.1630187968958202E-2</v>
      </c>
      <c r="Q111" s="22">
        <v>2.7556171706611499E-2</v>
      </c>
      <c r="R111" s="22">
        <v>3.3987638281511703E-2</v>
      </c>
      <c r="S111" s="22">
        <v>2.45436312176005E-2</v>
      </c>
      <c r="T111" s="22">
        <v>3.3014448789946499E-2</v>
      </c>
      <c r="U111" s="22">
        <f t="shared" si="8"/>
        <v>3.014641559292568E-2</v>
      </c>
      <c r="V111" s="23">
        <f t="shared" si="9"/>
        <v>1.1929131281044603E-2</v>
      </c>
      <c r="W111" s="21">
        <v>2.09307106074774E-2</v>
      </c>
      <c r="X111" s="22">
        <v>2.1582674461245802E-2</v>
      </c>
      <c r="Y111" s="22">
        <v>2.9048156638642499E-2</v>
      </c>
      <c r="Z111" s="22">
        <v>2.20324423682207E-2</v>
      </c>
      <c r="AA111" s="22">
        <v>2.5658930674257001E-2</v>
      </c>
      <c r="AB111" s="22">
        <f t="shared" si="10"/>
        <v>2.3850582949968679E-2</v>
      </c>
      <c r="AC111" s="24">
        <f t="shared" si="11"/>
        <v>1.1089449494603686E-2</v>
      </c>
    </row>
    <row r="112" spans="15:29" x14ac:dyDescent="0.25">
      <c r="O112" s="20">
        <v>26.5</v>
      </c>
      <c r="P112" s="21">
        <v>2.7256387174773199E-2</v>
      </c>
      <c r="Q112" s="22">
        <v>2.72370176474446E-2</v>
      </c>
      <c r="R112" s="22">
        <v>3.06657556017262E-2</v>
      </c>
      <c r="S112" s="22">
        <v>2.7412018630552999E-2</v>
      </c>
      <c r="T112" s="22">
        <v>3.2734127362514201E-2</v>
      </c>
      <c r="U112" s="22">
        <f t="shared" si="8"/>
        <v>2.9061061283402238E-2</v>
      </c>
      <c r="V112" s="23">
        <f t="shared" si="9"/>
        <v>9.4921957557530003E-3</v>
      </c>
      <c r="W112" s="21">
        <v>2.1767627654030199E-2</v>
      </c>
      <c r="X112" s="22">
        <v>1.9651522159916099E-2</v>
      </c>
      <c r="Y112" s="22">
        <v>2.5855459373246799E-2</v>
      </c>
      <c r="Z112" s="22">
        <v>1.94446484589661E-2</v>
      </c>
      <c r="AA112" s="22">
        <v>2.4618625210481401E-2</v>
      </c>
      <c r="AB112" s="22">
        <f t="shared" si="10"/>
        <v>2.2267576571328121E-2</v>
      </c>
      <c r="AC112" s="24">
        <f t="shared" si="11"/>
        <v>1.0172519613723275E-2</v>
      </c>
    </row>
    <row r="113" spans="15:29" x14ac:dyDescent="0.25">
      <c r="O113" s="20">
        <v>26.75</v>
      </c>
      <c r="P113" s="21">
        <v>2.9550956940972001E-2</v>
      </c>
      <c r="Q113" s="22">
        <v>2.39410386376737E-2</v>
      </c>
      <c r="R113" s="22">
        <v>3.0498133420795499E-2</v>
      </c>
      <c r="S113" s="22">
        <v>2.65032874670851E-2</v>
      </c>
      <c r="T113" s="22">
        <v>3.1298339445548898E-2</v>
      </c>
      <c r="U113" s="22">
        <f t="shared" si="8"/>
        <v>2.8358351182415042E-2</v>
      </c>
      <c r="V113" s="23">
        <f t="shared" si="9"/>
        <v>1.0473211898953259E-2</v>
      </c>
      <c r="W113" s="21">
        <v>2.25946244647597E-2</v>
      </c>
      <c r="X113" s="22">
        <v>1.9831636290325499E-2</v>
      </c>
      <c r="Y113" s="22">
        <v>2.7901409845529301E-2</v>
      </c>
      <c r="Z113" s="22">
        <v>2.0004731362945598E-2</v>
      </c>
      <c r="AA113" s="22">
        <v>2.3321056793988399E-2</v>
      </c>
      <c r="AB113" s="22">
        <f t="shared" si="10"/>
        <v>2.2730691751509699E-2</v>
      </c>
      <c r="AC113" s="24">
        <f t="shared" si="11"/>
        <v>1.0826793475354993E-2</v>
      </c>
    </row>
    <row r="114" spans="15:29" x14ac:dyDescent="0.25">
      <c r="O114" s="20">
        <v>27</v>
      </c>
      <c r="P114" s="21">
        <v>2.6300790422862701E-2</v>
      </c>
      <c r="Q114" s="22">
        <v>2.66651954581642E-2</v>
      </c>
      <c r="R114" s="22">
        <v>2.9475562038273999E-2</v>
      </c>
      <c r="S114" s="22">
        <v>2.6276055876557399E-2</v>
      </c>
      <c r="T114" s="22">
        <v>2.9269854996858E-2</v>
      </c>
      <c r="U114" s="22">
        <f t="shared" si="8"/>
        <v>2.7597491758543258E-2</v>
      </c>
      <c r="V114" s="23">
        <f t="shared" si="9"/>
        <v>7.635303316531619E-3</v>
      </c>
      <c r="W114" s="21">
        <v>1.8517531833459E-2</v>
      </c>
      <c r="X114" s="22">
        <v>2.13012115921665E-2</v>
      </c>
      <c r="Y114" s="22">
        <v>2.6491332896958E-2</v>
      </c>
      <c r="Z114" s="22">
        <v>1.9192148563573298E-2</v>
      </c>
      <c r="AA114" s="22">
        <v>2.3295048142522201E-2</v>
      </c>
      <c r="AB114" s="22">
        <f t="shared" si="10"/>
        <v>2.1759454605735799E-2</v>
      </c>
      <c r="AC114" s="24">
        <f t="shared" si="11"/>
        <v>1.0770958996382174E-2</v>
      </c>
    </row>
    <row r="115" spans="15:29" x14ac:dyDescent="0.25">
      <c r="O115" s="20">
        <v>27.25</v>
      </c>
      <c r="P115" s="21">
        <v>2.7632317347132899E-2</v>
      </c>
      <c r="Q115" s="22">
        <v>2.5228991318329098E-2</v>
      </c>
      <c r="R115" s="22">
        <v>2.7884244952570698E-2</v>
      </c>
      <c r="S115" s="22">
        <v>2.59026693140871E-2</v>
      </c>
      <c r="T115" s="22">
        <v>3.1001375344656201E-2</v>
      </c>
      <c r="U115" s="22">
        <f t="shared" si="8"/>
        <v>2.7529919655355201E-2</v>
      </c>
      <c r="V115" s="23">
        <f t="shared" si="9"/>
        <v>8.9586877432208077E-3</v>
      </c>
      <c r="W115" s="21">
        <v>1.8314599933922902E-2</v>
      </c>
      <c r="X115" s="22">
        <v>1.9403315522201699E-2</v>
      </c>
      <c r="Y115" s="22">
        <v>2.5043050761315602E-2</v>
      </c>
      <c r="Z115" s="22">
        <v>1.9335788977896499E-2</v>
      </c>
      <c r="AA115" s="22">
        <v>2.08365383558415E-2</v>
      </c>
      <c r="AB115" s="22">
        <f t="shared" si="10"/>
        <v>2.0586658710235642E-2</v>
      </c>
      <c r="AC115" s="24">
        <f t="shared" si="11"/>
        <v>9.7334592839488938E-3</v>
      </c>
    </row>
    <row r="116" spans="15:29" x14ac:dyDescent="0.25">
      <c r="O116" s="20">
        <v>27.5</v>
      </c>
      <c r="P116" s="21">
        <v>2.76944109435475E-2</v>
      </c>
      <c r="Q116" s="22">
        <v>2.4426900560235699E-2</v>
      </c>
      <c r="R116" s="22">
        <v>2.9543120676977699E-2</v>
      </c>
      <c r="S116" s="22">
        <v>2.4255812327676301E-2</v>
      </c>
      <c r="T116" s="22">
        <v>2.8032561181405E-2</v>
      </c>
      <c r="U116" s="22">
        <f t="shared" si="8"/>
        <v>2.679056113796844E-2</v>
      </c>
      <c r="V116" s="23">
        <f t="shared" si="9"/>
        <v>9.1545270684921416E-3</v>
      </c>
      <c r="W116" s="21">
        <v>1.7330420761945398E-2</v>
      </c>
      <c r="X116" s="22">
        <v>1.9171537206185401E-2</v>
      </c>
      <c r="Y116" s="22">
        <v>2.50583277798954E-2</v>
      </c>
      <c r="Z116" s="22">
        <v>1.90266909960718E-2</v>
      </c>
      <c r="AA116" s="22">
        <v>2.1169951358191101E-2</v>
      </c>
      <c r="AB116" s="22">
        <f t="shared" si="10"/>
        <v>2.0351385620457824E-2</v>
      </c>
      <c r="AC116" s="24">
        <f t="shared" si="11"/>
        <v>1.0294599408969238E-2</v>
      </c>
    </row>
    <row r="117" spans="15:29" x14ac:dyDescent="0.25">
      <c r="O117" s="20">
        <v>27.75</v>
      </c>
      <c r="P117" s="21">
        <v>2.47446373518753E-2</v>
      </c>
      <c r="Q117" s="22">
        <v>2.3235305236675101E-2</v>
      </c>
      <c r="R117" s="22">
        <v>2.5429491778648301E-2</v>
      </c>
      <c r="S117" s="22">
        <v>2.38559989441396E-2</v>
      </c>
      <c r="T117" s="22">
        <v>2.6775863553999E-2</v>
      </c>
      <c r="U117" s="22">
        <f t="shared" si="8"/>
        <v>2.4808259373067458E-2</v>
      </c>
      <c r="V117" s="23">
        <f t="shared" si="9"/>
        <v>7.0322667803770413E-3</v>
      </c>
      <c r="W117" s="21">
        <v>1.8400351753050399E-2</v>
      </c>
      <c r="X117" s="22">
        <v>1.8297772743989301E-2</v>
      </c>
      <c r="Y117" s="22">
        <v>2.42794439325732E-2</v>
      </c>
      <c r="Z117" s="22">
        <v>1.7065251548894701E-2</v>
      </c>
      <c r="AA117" s="22">
        <v>2.02055845436519E-2</v>
      </c>
      <c r="AB117" s="22">
        <f t="shared" si="10"/>
        <v>1.96496809044319E-2</v>
      </c>
      <c r="AC117" s="24">
        <f t="shared" si="11"/>
        <v>1.0044619566764224E-2</v>
      </c>
    </row>
    <row r="118" spans="15:29" x14ac:dyDescent="0.25">
      <c r="O118" s="20">
        <v>28</v>
      </c>
      <c r="P118" s="21">
        <v>2.5083391427364699E-2</v>
      </c>
      <c r="Q118" s="22">
        <v>2.4247761368038901E-2</v>
      </c>
      <c r="R118" s="22">
        <v>2.7566156299438701E-2</v>
      </c>
      <c r="S118" s="22">
        <v>2.28620890018023E-2</v>
      </c>
      <c r="T118" s="22">
        <v>2.59447220268938E-2</v>
      </c>
      <c r="U118" s="22">
        <f t="shared" si="8"/>
        <v>2.5140824024707679E-2</v>
      </c>
      <c r="V118" s="23">
        <f t="shared" si="9"/>
        <v>7.9562012104963057E-3</v>
      </c>
      <c r="W118" s="21">
        <v>1.76610749561327E-2</v>
      </c>
      <c r="X118" s="22">
        <v>1.90876909276009E-2</v>
      </c>
      <c r="Y118" s="22">
        <v>2.6006513913242001E-2</v>
      </c>
      <c r="Z118" s="22">
        <v>1.6702739787553801E-2</v>
      </c>
      <c r="AA118" s="22">
        <v>1.8671592758327301E-2</v>
      </c>
      <c r="AB118" s="22">
        <f t="shared" si="10"/>
        <v>1.9625922468571345E-2</v>
      </c>
      <c r="AC118" s="24">
        <f t="shared" si="11"/>
        <v>1.1482156286673127E-2</v>
      </c>
    </row>
    <row r="119" spans="15:29" x14ac:dyDescent="0.25">
      <c r="O119" s="20">
        <v>28.25</v>
      </c>
      <c r="P119" s="21">
        <v>2.58215376139296E-2</v>
      </c>
      <c r="Q119" s="22">
        <v>2.27959506892031E-2</v>
      </c>
      <c r="R119" s="22">
        <v>2.70978642942361E-2</v>
      </c>
      <c r="S119" s="22">
        <v>2.23568767658953E-2</v>
      </c>
      <c r="T119" s="22">
        <v>2.5792341143002901E-2</v>
      </c>
      <c r="U119" s="22">
        <f t="shared" si="8"/>
        <v>2.4772914101253402E-2</v>
      </c>
      <c r="V119" s="23">
        <f t="shared" si="9"/>
        <v>8.6245281553333254E-3</v>
      </c>
      <c r="W119" s="21">
        <v>1.73539527860249E-2</v>
      </c>
      <c r="X119" s="22">
        <v>1.8529940691489801E-2</v>
      </c>
      <c r="Y119" s="22">
        <v>2.3606461491752599E-2</v>
      </c>
      <c r="Z119" s="22">
        <v>1.77533755348506E-2</v>
      </c>
      <c r="AA119" s="22">
        <v>1.78025443126309E-2</v>
      </c>
      <c r="AB119" s="22">
        <f t="shared" si="10"/>
        <v>1.9009254963349757E-2</v>
      </c>
      <c r="AC119" s="24">
        <f t="shared" si="11"/>
        <v>9.6533886163725768E-3</v>
      </c>
    </row>
    <row r="120" spans="15:29" x14ac:dyDescent="0.25">
      <c r="O120" s="20">
        <v>28.5</v>
      </c>
      <c r="P120" s="21">
        <v>2.4109869332407E-2</v>
      </c>
      <c r="Q120" s="22">
        <v>2.25943768438297E-2</v>
      </c>
      <c r="R120" s="22">
        <v>2.6438180643034801E-2</v>
      </c>
      <c r="S120" s="22">
        <v>2.02667011403364E-2</v>
      </c>
      <c r="T120" s="22">
        <v>2.5583023551364902E-2</v>
      </c>
      <c r="U120" s="22">
        <f t="shared" si="8"/>
        <v>2.3798430302194563E-2</v>
      </c>
      <c r="V120" s="23">
        <f t="shared" si="9"/>
        <v>9.3782046364156366E-3</v>
      </c>
      <c r="W120" s="21">
        <v>1.7666407404424399E-2</v>
      </c>
      <c r="X120" s="22">
        <v>1.8086748812107301E-2</v>
      </c>
      <c r="Y120" s="22">
        <v>2.25879535813725E-2</v>
      </c>
      <c r="Z120" s="22">
        <v>1.6314585608401499E-2</v>
      </c>
      <c r="AA120" s="22">
        <v>1.8347810492262102E-2</v>
      </c>
      <c r="AB120" s="22">
        <f t="shared" si="10"/>
        <v>1.8600701179713561E-2</v>
      </c>
      <c r="AC120" s="24">
        <f t="shared" si="11"/>
        <v>9.1936475407386423E-3</v>
      </c>
    </row>
    <row r="121" spans="15:29" x14ac:dyDescent="0.25">
      <c r="O121" s="20">
        <v>28.75</v>
      </c>
      <c r="P121" s="21">
        <v>2.2275500898891999E-2</v>
      </c>
      <c r="Q121" s="22">
        <v>2.2066421282136098E-2</v>
      </c>
      <c r="R121" s="22">
        <v>2.5766198784772799E-2</v>
      </c>
      <c r="S121" s="22">
        <v>2.24350559521461E-2</v>
      </c>
      <c r="T121" s="22">
        <v>2.31186272185273E-2</v>
      </c>
      <c r="U121" s="22">
        <f t="shared" si="8"/>
        <v>2.3132360827294859E-2</v>
      </c>
      <c r="V121" s="23">
        <f t="shared" si="9"/>
        <v>7.3847824800731387E-3</v>
      </c>
      <c r="W121" s="21">
        <v>1.6561574356689899E-2</v>
      </c>
      <c r="X121" s="22">
        <v>1.85582209523842E-2</v>
      </c>
      <c r="Y121" s="22">
        <v>2.3507051802490599E-2</v>
      </c>
      <c r="Z121" s="22">
        <v>1.61531184496627E-2</v>
      </c>
      <c r="AA121" s="22">
        <v>1.8353976060510101E-2</v>
      </c>
      <c r="AB121" s="22">
        <f t="shared" si="10"/>
        <v>1.8626788324347502E-2</v>
      </c>
      <c r="AC121" s="24">
        <f t="shared" si="11"/>
        <v>1.0234072585922288E-2</v>
      </c>
    </row>
    <row r="122" spans="15:29" x14ac:dyDescent="0.25">
      <c r="O122" s="20">
        <v>29</v>
      </c>
      <c r="P122" s="21">
        <v>2.26467899583386E-2</v>
      </c>
      <c r="Q122" s="22">
        <v>2.12877529372817E-2</v>
      </c>
      <c r="R122" s="22">
        <v>2.4431668065140699E-2</v>
      </c>
      <c r="S122" s="22">
        <v>2.2202012046714601E-2</v>
      </c>
      <c r="T122" s="22">
        <v>2.4356911603480701E-2</v>
      </c>
      <c r="U122" s="22">
        <f t="shared" si="8"/>
        <v>2.298502692219126E-2</v>
      </c>
      <c r="V122" s="23">
        <f t="shared" si="9"/>
        <v>7.0185775044340672E-3</v>
      </c>
      <c r="W122" s="21">
        <v>1.5809935164596702E-2</v>
      </c>
      <c r="X122" s="22">
        <v>1.7166273490184299E-2</v>
      </c>
      <c r="Y122" s="22">
        <v>2.2302077246821098E-2</v>
      </c>
      <c r="Z122" s="22">
        <v>1.6574626948169999E-2</v>
      </c>
      <c r="AA122" s="22">
        <v>1.7666638602857301E-2</v>
      </c>
      <c r="AB122" s="22">
        <f t="shared" si="10"/>
        <v>1.790391029052588E-2</v>
      </c>
      <c r="AC122" s="24">
        <f t="shared" si="11"/>
        <v>9.5594080303133579E-3</v>
      </c>
    </row>
    <row r="123" spans="15:29" x14ac:dyDescent="0.25">
      <c r="O123" s="20">
        <v>29.25</v>
      </c>
      <c r="P123" s="21">
        <v>2.1639165932156999E-2</v>
      </c>
      <c r="Q123" s="22">
        <v>2.01071259402772E-2</v>
      </c>
      <c r="R123" s="22">
        <v>2.3799390132743601E-2</v>
      </c>
      <c r="S123" s="22">
        <v>2.0560000147923599E-2</v>
      </c>
      <c r="T123" s="22">
        <v>2.3226855365289002E-2</v>
      </c>
      <c r="U123" s="22">
        <f t="shared" si="8"/>
        <v>2.1866507503678079E-2</v>
      </c>
      <c r="V123" s="23">
        <f t="shared" si="9"/>
        <v>7.6027268286329511E-3</v>
      </c>
      <c r="W123" s="21">
        <v>1.8394226811492699E-2</v>
      </c>
      <c r="X123" s="22">
        <v>1.64911532044907E-2</v>
      </c>
      <c r="Y123" s="22">
        <v>1.8992506789912399E-2</v>
      </c>
      <c r="Z123" s="22">
        <v>1.6017589100461999E-2</v>
      </c>
      <c r="AA123" s="22">
        <v>1.6429226357700302E-2</v>
      </c>
      <c r="AB123" s="22">
        <f t="shared" si="10"/>
        <v>1.7264940452811621E-2</v>
      </c>
      <c r="AC123" s="24">
        <f t="shared" si="11"/>
        <v>6.9071358725701481E-3</v>
      </c>
    </row>
    <row r="124" spans="15:29" x14ac:dyDescent="0.25">
      <c r="O124" s="20">
        <v>29.5</v>
      </c>
      <c r="P124" s="21">
        <v>2.2319219202891299E-2</v>
      </c>
      <c r="Q124" s="22">
        <v>2.18085931638301E-2</v>
      </c>
      <c r="R124" s="22">
        <v>2.2681555340949702E-2</v>
      </c>
      <c r="S124" s="22">
        <v>2.0418303569239599E-2</v>
      </c>
      <c r="T124" s="22">
        <v>2.2926760146920501E-2</v>
      </c>
      <c r="U124" s="22">
        <f t="shared" si="8"/>
        <v>2.2030886284766238E-2</v>
      </c>
      <c r="V124" s="23">
        <f t="shared" si="9"/>
        <v>5.9659834079419964E-3</v>
      </c>
      <c r="W124" s="21">
        <v>1.6669820266096601E-2</v>
      </c>
      <c r="X124" s="22">
        <v>1.61146327401895E-2</v>
      </c>
      <c r="Y124" s="22">
        <v>2.2856413981162001E-2</v>
      </c>
      <c r="Z124" s="22">
        <v>1.59187315205584E-2</v>
      </c>
      <c r="AA124" s="22">
        <v>1.6279565990843001E-2</v>
      </c>
      <c r="AB124" s="22">
        <f t="shared" si="10"/>
        <v>1.7567832899769899E-2</v>
      </c>
      <c r="AC124" s="24">
        <f t="shared" si="11"/>
        <v>1.0306898646283324E-2</v>
      </c>
    </row>
    <row r="125" spans="15:29" x14ac:dyDescent="0.25">
      <c r="O125" s="20">
        <v>29.75</v>
      </c>
      <c r="P125" s="21">
        <v>2.1995444492040401E-2</v>
      </c>
      <c r="Q125" s="22">
        <v>1.99166460147609E-2</v>
      </c>
      <c r="R125" s="22">
        <v>2.4289391501916599E-2</v>
      </c>
      <c r="S125" s="22">
        <v>1.9869384498545601E-2</v>
      </c>
      <c r="T125" s="22">
        <v>2.1181683520434799E-2</v>
      </c>
      <c r="U125" s="22">
        <f t="shared" si="8"/>
        <v>2.1450510005539658E-2</v>
      </c>
      <c r="V125" s="23">
        <f t="shared" si="9"/>
        <v>8.0741450307724137E-3</v>
      </c>
      <c r="W125" s="21">
        <v>1.4477596114312799E-2</v>
      </c>
      <c r="X125" s="22">
        <v>1.66000036412179E-2</v>
      </c>
      <c r="Y125" s="22">
        <v>2.1528988552499899E-2</v>
      </c>
      <c r="Z125" s="22">
        <v>1.48310682032111E-2</v>
      </c>
      <c r="AA125" s="22">
        <v>1.7094942552714799E-2</v>
      </c>
      <c r="AB125" s="22">
        <f t="shared" si="10"/>
        <v>1.6906519812791298E-2</v>
      </c>
      <c r="AC125" s="24">
        <f t="shared" si="11"/>
        <v>1.0036111305411474E-2</v>
      </c>
    </row>
    <row r="126" spans="15:29" x14ac:dyDescent="0.25">
      <c r="O126" s="20">
        <v>30</v>
      </c>
      <c r="P126" s="21">
        <v>2.0632129102369199E-2</v>
      </c>
      <c r="Q126" s="22">
        <v>2.06109571267276E-2</v>
      </c>
      <c r="R126" s="22">
        <v>2.1844396695744599E-2</v>
      </c>
      <c r="S126" s="22">
        <v>1.9633356732313E-2</v>
      </c>
      <c r="T126" s="22">
        <v>2.1324037262970899E-2</v>
      </c>
      <c r="U126" s="22">
        <f t="shared" si="8"/>
        <v>2.0808975384025062E-2</v>
      </c>
      <c r="V126" s="23">
        <f t="shared" si="9"/>
        <v>5.4662141466775326E-3</v>
      </c>
      <c r="W126" s="21">
        <v>1.4722259826401501E-2</v>
      </c>
      <c r="X126" s="22">
        <v>1.5091274454815E-2</v>
      </c>
      <c r="Y126" s="22">
        <v>2.02583641641211E-2</v>
      </c>
      <c r="Z126" s="22">
        <v>1.4266268622113399E-2</v>
      </c>
      <c r="AA126" s="22">
        <v>1.5486243280530001E-2</v>
      </c>
      <c r="AB126" s="22">
        <f t="shared" si="10"/>
        <v>1.59648820695962E-2</v>
      </c>
      <c r="AC126" s="24">
        <f t="shared" si="11"/>
        <v>9.3472833124126596E-3</v>
      </c>
    </row>
    <row r="127" spans="15:29" x14ac:dyDescent="0.25">
      <c r="O127" s="20">
        <v>30.25</v>
      </c>
      <c r="P127" s="21">
        <v>2.0233409420672799E-2</v>
      </c>
      <c r="Q127" s="22">
        <v>1.9644542690202198E-2</v>
      </c>
      <c r="R127" s="22">
        <v>2.3563909348668199E-2</v>
      </c>
      <c r="S127" s="22">
        <v>1.8498744744807099E-2</v>
      </c>
      <c r="T127" s="22">
        <v>2.0878195933572201E-2</v>
      </c>
      <c r="U127" s="22">
        <f t="shared" si="8"/>
        <v>2.0563760427584499E-2</v>
      </c>
      <c r="V127" s="23">
        <f t="shared" si="9"/>
        <v>8.227335195183004E-3</v>
      </c>
      <c r="W127" s="21">
        <v>1.5075160698955601E-2</v>
      </c>
      <c r="X127" s="22">
        <v>1.6181785011860302E-2</v>
      </c>
      <c r="Y127" s="22">
        <v>2.0156745545624102E-2</v>
      </c>
      <c r="Z127" s="22">
        <v>1.3621883509477699E-2</v>
      </c>
      <c r="AA127" s="22">
        <v>1.5868247704869699E-2</v>
      </c>
      <c r="AB127" s="22">
        <f t="shared" si="10"/>
        <v>1.6180764494157479E-2</v>
      </c>
      <c r="AC127" s="24">
        <f t="shared" si="11"/>
        <v>9.3296653613251269E-3</v>
      </c>
    </row>
    <row r="128" spans="15:29" x14ac:dyDescent="0.25">
      <c r="O128" s="20">
        <v>30.5</v>
      </c>
      <c r="P128" s="21">
        <v>1.8183424380362499E-2</v>
      </c>
      <c r="Q128" s="22">
        <v>1.7888631304615099E-2</v>
      </c>
      <c r="R128" s="22">
        <v>2.2978676677010899E-2</v>
      </c>
      <c r="S128" s="22">
        <v>1.90220794035545E-2</v>
      </c>
      <c r="T128" s="22">
        <v>2.1936547548647E-2</v>
      </c>
      <c r="U128" s="22">
        <f t="shared" si="8"/>
        <v>2.0001871862837996E-2</v>
      </c>
      <c r="V128" s="23">
        <f t="shared" si="9"/>
        <v>9.0901313248040773E-3</v>
      </c>
      <c r="W128" s="21">
        <v>1.43791600127651E-2</v>
      </c>
      <c r="X128" s="22">
        <v>1.4703566593151101E-2</v>
      </c>
      <c r="Y128" s="22">
        <v>1.83650763427455E-2</v>
      </c>
      <c r="Z128" s="22">
        <v>1.40611392227442E-2</v>
      </c>
      <c r="AA128" s="22">
        <v>1.6705952234126902E-2</v>
      </c>
      <c r="AB128" s="22">
        <f t="shared" si="10"/>
        <v>1.5642978881106561E-2</v>
      </c>
      <c r="AC128" s="24">
        <f t="shared" si="11"/>
        <v>8.110453445189101E-3</v>
      </c>
    </row>
    <row r="129" spans="15:29" x14ac:dyDescent="0.25">
      <c r="O129" s="20">
        <v>30.75</v>
      </c>
      <c r="P129" s="21">
        <v>1.95709042291804E-2</v>
      </c>
      <c r="Q129" s="22">
        <v>1.92055352721754E-2</v>
      </c>
      <c r="R129" s="22">
        <v>2.1518159114293701E-2</v>
      </c>
      <c r="S129" s="22">
        <v>1.9818374028231899E-2</v>
      </c>
      <c r="T129" s="22">
        <v>2.07795269547696E-2</v>
      </c>
      <c r="U129" s="22">
        <f t="shared" si="8"/>
        <v>2.0178499919730201E-2</v>
      </c>
      <c r="V129" s="23">
        <f t="shared" si="9"/>
        <v>5.8264852357533189E-3</v>
      </c>
      <c r="W129" s="21">
        <v>1.42508522147168E-2</v>
      </c>
      <c r="X129" s="22">
        <v>1.5293135629711701E-2</v>
      </c>
      <c r="Y129" s="22">
        <v>1.9281730892480801E-2</v>
      </c>
      <c r="Z129" s="22">
        <v>1.45871152351942E-2</v>
      </c>
      <c r="AA129" s="22">
        <v>1.62417201372567E-2</v>
      </c>
      <c r="AB129" s="22">
        <f t="shared" si="10"/>
        <v>1.5930910821872042E-2</v>
      </c>
      <c r="AC129" s="24">
        <f t="shared" si="11"/>
        <v>8.5061215124795815E-3</v>
      </c>
    </row>
    <row r="130" spans="15:29" x14ac:dyDescent="0.25">
      <c r="O130" s="20">
        <v>31</v>
      </c>
      <c r="P130" s="21">
        <v>1.90088735269585E-2</v>
      </c>
      <c r="Q130" s="22">
        <v>1.75676646828598E-2</v>
      </c>
      <c r="R130" s="22">
        <v>2.1104885488617602E-2</v>
      </c>
      <c r="S130" s="22">
        <v>1.8563705453659301E-2</v>
      </c>
      <c r="T130" s="22">
        <v>2.0926908714860502E-2</v>
      </c>
      <c r="U130" s="22">
        <f t="shared" si="8"/>
        <v>1.9434407573391141E-2</v>
      </c>
      <c r="V130" s="23">
        <f t="shared" si="9"/>
        <v>7.4140129268601539E-3</v>
      </c>
      <c r="W130" s="21">
        <v>1.38883460223314E-2</v>
      </c>
      <c r="X130" s="22">
        <v>1.3956583652500999E-2</v>
      </c>
      <c r="Y130" s="22">
        <v>1.8799907096445901E-2</v>
      </c>
      <c r="Z130" s="22">
        <v>1.2763377636852201E-2</v>
      </c>
      <c r="AA130" s="22">
        <v>1.5681013468625299E-2</v>
      </c>
      <c r="AB130" s="22">
        <f t="shared" si="10"/>
        <v>1.5017845575351161E-2</v>
      </c>
      <c r="AC130" s="24">
        <f t="shared" si="11"/>
        <v>9.183638991745232E-3</v>
      </c>
    </row>
    <row r="131" spans="15:29" x14ac:dyDescent="0.25">
      <c r="O131" s="20">
        <v>31.25</v>
      </c>
      <c r="P131" s="21">
        <v>1.9240910509843501E-2</v>
      </c>
      <c r="Q131" s="22">
        <v>1.9499856549380998E-2</v>
      </c>
      <c r="R131" s="22">
        <v>2.1108038706110999E-2</v>
      </c>
      <c r="S131" s="22">
        <v>1.7792147746816599E-2</v>
      </c>
      <c r="T131" s="22">
        <v>2.1236289395448901E-2</v>
      </c>
      <c r="U131" s="22">
        <f t="shared" si="8"/>
        <v>1.9775448581520201E-2</v>
      </c>
      <c r="V131" s="23">
        <f t="shared" si="9"/>
        <v>7.1582581847299803E-3</v>
      </c>
      <c r="W131" s="21">
        <v>1.31132832261913E-2</v>
      </c>
      <c r="X131" s="22">
        <v>1.26114462725325E-2</v>
      </c>
      <c r="Y131" s="22">
        <v>1.9861076143036799E-2</v>
      </c>
      <c r="Z131" s="22">
        <v>1.31845280661865E-2</v>
      </c>
      <c r="AA131" s="22">
        <v>1.5947641989800299E-2</v>
      </c>
      <c r="AB131" s="22">
        <f t="shared" si="10"/>
        <v>1.4943595139549478E-2</v>
      </c>
      <c r="AC131" s="24">
        <f t="shared" si="11"/>
        <v>1.0436429565015367E-2</v>
      </c>
    </row>
    <row r="132" spans="15:29" x14ac:dyDescent="0.25">
      <c r="O132" s="20">
        <v>31.5</v>
      </c>
      <c r="P132" s="21">
        <v>1.6568731333302701E-2</v>
      </c>
      <c r="Q132" s="22">
        <v>1.7196168357588498E-2</v>
      </c>
      <c r="R132" s="22">
        <v>2.1544019868983799E-2</v>
      </c>
      <c r="S132" s="22">
        <v>1.8242273405370699E-2</v>
      </c>
      <c r="T132" s="22">
        <v>2.22186707415945E-2</v>
      </c>
      <c r="U132" s="22">
        <f t="shared" si="8"/>
        <v>1.9153972741368042E-2</v>
      </c>
      <c r="V132" s="23">
        <f t="shared" si="9"/>
        <v>9.5918775307019498E-3</v>
      </c>
      <c r="W132" s="21">
        <v>1.3623290270235301E-2</v>
      </c>
      <c r="X132" s="22">
        <v>1.3242022735507199E-2</v>
      </c>
      <c r="Y132" s="22">
        <v>1.8030186296075501E-2</v>
      </c>
      <c r="Z132" s="22">
        <v>1.3715684894613001E-2</v>
      </c>
      <c r="AA132" s="22">
        <v>1.6186233948465498E-2</v>
      </c>
      <c r="AB132" s="22">
        <f t="shared" si="10"/>
        <v>1.49594836289793E-2</v>
      </c>
      <c r="AC132" s="24">
        <f t="shared" si="11"/>
        <v>8.6153344541287646E-3</v>
      </c>
    </row>
    <row r="133" spans="15:29" x14ac:dyDescent="0.25">
      <c r="O133" s="20">
        <v>31.75</v>
      </c>
      <c r="P133" s="21">
        <v>1.6451935439087299E-2</v>
      </c>
      <c r="Q133" s="22">
        <v>1.6927670267379399E-2</v>
      </c>
      <c r="R133" s="22">
        <v>1.9296433935416701E-2</v>
      </c>
      <c r="S133" s="22">
        <v>1.9358689851618899E-2</v>
      </c>
      <c r="T133" s="22">
        <v>2.2229663079456001E-2</v>
      </c>
      <c r="U133" s="22">
        <f t="shared" si="8"/>
        <v>1.8852878514591657E-2</v>
      </c>
      <c r="V133" s="23">
        <f t="shared" si="9"/>
        <v>9.0889965841647342E-3</v>
      </c>
      <c r="W133" s="21">
        <v>1.2360443550193801E-2</v>
      </c>
      <c r="X133" s="22">
        <v>1.3379650035694701E-2</v>
      </c>
      <c r="Y133" s="22">
        <v>1.71043247734936E-2</v>
      </c>
      <c r="Z133" s="22">
        <v>1.30188600195436E-2</v>
      </c>
      <c r="AA133" s="22">
        <v>1.5434265198043201E-2</v>
      </c>
      <c r="AB133" s="22">
        <f t="shared" si="10"/>
        <v>1.425950871539378E-2</v>
      </c>
      <c r="AC133" s="24">
        <f t="shared" si="11"/>
        <v>8.3775530116552508E-3</v>
      </c>
    </row>
    <row r="134" spans="15:29" x14ac:dyDescent="0.25">
      <c r="O134" s="20">
        <v>32</v>
      </c>
      <c r="P134" s="21">
        <v>1.7510802488591E-2</v>
      </c>
      <c r="Q134" s="22">
        <v>1.8093617807619599E-2</v>
      </c>
      <c r="R134" s="22">
        <v>1.9691794009041499E-2</v>
      </c>
      <c r="S134" s="22">
        <v>1.6760101860396202E-2</v>
      </c>
      <c r="T134" s="22">
        <v>2.35888774101113E-2</v>
      </c>
      <c r="U134" s="22">
        <f t="shared" si="8"/>
        <v>1.9129038715151918E-2</v>
      </c>
      <c r="V134" s="23">
        <f t="shared" si="9"/>
        <v>9.8577536955821183E-3</v>
      </c>
      <c r="W134" s="21">
        <v>1.21706675753224E-2</v>
      </c>
      <c r="X134" s="22">
        <v>1.28259516885025E-2</v>
      </c>
      <c r="Y134" s="22">
        <v>1.6239855778905101E-2</v>
      </c>
      <c r="Z134" s="22">
        <v>1.24883882407869E-2</v>
      </c>
      <c r="AA134" s="22">
        <v>1.6143694188077502E-2</v>
      </c>
      <c r="AB134" s="22">
        <f t="shared" si="10"/>
        <v>1.3973711494318881E-2</v>
      </c>
      <c r="AC134" s="24">
        <f t="shared" si="11"/>
        <v>8.5395899494335788E-3</v>
      </c>
    </row>
    <row r="135" spans="15:29" x14ac:dyDescent="0.25">
      <c r="O135" s="20">
        <v>32.25</v>
      </c>
      <c r="P135" s="21">
        <v>1.8465627053598201E-2</v>
      </c>
      <c r="Q135" s="22">
        <v>1.6655870892828901E-2</v>
      </c>
      <c r="R135" s="22">
        <v>1.8939032296991599E-2</v>
      </c>
      <c r="S135" s="22">
        <v>1.6640862070279299E-2</v>
      </c>
      <c r="T135" s="22">
        <v>2.1995432214965301E-2</v>
      </c>
      <c r="U135" s="22">
        <f t="shared" si="8"/>
        <v>1.8539364905732662E-2</v>
      </c>
      <c r="V135" s="23">
        <f t="shared" si="9"/>
        <v>8.8605290925137387E-3</v>
      </c>
      <c r="W135" s="21">
        <v>1.2492624343028801E-2</v>
      </c>
      <c r="X135" s="22">
        <v>1.21611052505374E-2</v>
      </c>
      <c r="Y135" s="22">
        <v>1.6489673336275702E-2</v>
      </c>
      <c r="Z135" s="22">
        <v>1.2800334437545399E-2</v>
      </c>
      <c r="AA135" s="22">
        <v>1.53927123461336E-2</v>
      </c>
      <c r="AB135" s="22">
        <f t="shared" si="10"/>
        <v>1.386728994270418E-2</v>
      </c>
      <c r="AC135" s="24">
        <f t="shared" si="11"/>
        <v>8.3433466545271059E-3</v>
      </c>
    </row>
    <row r="136" spans="15:29" x14ac:dyDescent="0.25">
      <c r="O136" s="20">
        <v>32.5</v>
      </c>
      <c r="P136" s="21">
        <v>1.7741126014375001E-2</v>
      </c>
      <c r="Q136" s="22">
        <v>1.71793713782421E-2</v>
      </c>
      <c r="R136" s="22">
        <v>1.88912743519754E-2</v>
      </c>
      <c r="S136" s="22">
        <v>1.6871724526944899E-2</v>
      </c>
      <c r="T136" s="22">
        <v>2.1436737022147798E-2</v>
      </c>
      <c r="U136" s="22">
        <f t="shared" ref="U136:U145" si="12">AVERAGE(P136:T136)</f>
        <v>1.842404665873704E-2</v>
      </c>
      <c r="V136" s="23">
        <f t="shared" ref="V136:V145" si="13">SQRT(_xlfn.STDEV.P(P136:T136))/5</f>
        <v>8.1400163905236585E-3</v>
      </c>
      <c r="W136" s="21">
        <v>1.19867549628231E-2</v>
      </c>
      <c r="X136" s="22">
        <v>1.2686013057082101E-2</v>
      </c>
      <c r="Y136" s="22">
        <v>1.5313866184316899E-2</v>
      </c>
      <c r="Z136" s="22">
        <v>1.2247690687661799E-2</v>
      </c>
      <c r="AA136" s="22">
        <v>1.53591705688079E-2</v>
      </c>
      <c r="AB136" s="22">
        <f t="shared" ref="AB136:AB145" si="14">AVERAGE(W136:AA136)</f>
        <v>1.3518699092138358E-2</v>
      </c>
      <c r="AC136" s="24">
        <f t="shared" ref="AC136:AC145" si="15">SQRT(_xlfn.STDEV.P(W136:AA136))/5</f>
        <v>7.748657677285711E-3</v>
      </c>
    </row>
    <row r="137" spans="15:29" x14ac:dyDescent="0.25">
      <c r="O137" s="20">
        <v>32.75</v>
      </c>
      <c r="P137" s="21">
        <v>1.8081165318465601E-2</v>
      </c>
      <c r="Q137" s="22">
        <v>1.61811152672139E-2</v>
      </c>
      <c r="R137" s="22">
        <v>1.8864644885848499E-2</v>
      </c>
      <c r="S137" s="22">
        <v>1.45932856799034E-2</v>
      </c>
      <c r="T137" s="22">
        <v>2.02581537011545E-2</v>
      </c>
      <c r="U137" s="22">
        <f t="shared" si="12"/>
        <v>1.759567297051718E-2</v>
      </c>
      <c r="V137" s="23">
        <f t="shared" si="13"/>
        <v>8.9386875945558011E-3</v>
      </c>
      <c r="W137" s="21">
        <v>1.24523608866069E-2</v>
      </c>
      <c r="X137" s="22">
        <v>1.22901145715718E-2</v>
      </c>
      <c r="Y137" s="22">
        <v>1.61607047671069E-2</v>
      </c>
      <c r="Z137" s="22">
        <v>1.2495399766762699E-2</v>
      </c>
      <c r="AA137" s="22">
        <v>1.49500428040641E-2</v>
      </c>
      <c r="AB137" s="22">
        <f t="shared" si="14"/>
        <v>1.3669724559222479E-2</v>
      </c>
      <c r="AC137" s="24">
        <f t="shared" si="15"/>
        <v>7.9699141377376145E-3</v>
      </c>
    </row>
    <row r="138" spans="15:29" x14ac:dyDescent="0.25">
      <c r="O138" s="20">
        <v>33</v>
      </c>
      <c r="P138" s="21">
        <v>1.59376232042624E-2</v>
      </c>
      <c r="Q138" s="22">
        <v>1.6070736300464902E-2</v>
      </c>
      <c r="R138" s="22">
        <v>1.7974424448946699E-2</v>
      </c>
      <c r="S138" s="22">
        <v>1.6004151630770899E-2</v>
      </c>
      <c r="T138" s="22">
        <v>2.0079121458684401E-2</v>
      </c>
      <c r="U138" s="22">
        <f t="shared" si="12"/>
        <v>1.7213211408625861E-2</v>
      </c>
      <c r="V138" s="23">
        <f t="shared" si="13"/>
        <v>8.0598081321028945E-3</v>
      </c>
      <c r="W138" s="21">
        <v>1.0712241354808701E-2</v>
      </c>
      <c r="X138" s="22">
        <v>1.2078861495470401E-2</v>
      </c>
      <c r="Y138" s="22">
        <v>1.5072180358311101E-2</v>
      </c>
      <c r="Z138" s="22">
        <v>1.18880866819872E-2</v>
      </c>
      <c r="AA138" s="22">
        <v>1.5783445509136601E-2</v>
      </c>
      <c r="AB138" s="22">
        <f t="shared" si="14"/>
        <v>1.3106963079942802E-2</v>
      </c>
      <c r="AC138" s="24">
        <f t="shared" si="15"/>
        <v>8.8653032335968308E-3</v>
      </c>
    </row>
    <row r="139" spans="15:29" x14ac:dyDescent="0.25">
      <c r="O139" s="20">
        <v>33.25</v>
      </c>
      <c r="P139" s="21">
        <v>1.7178850512586899E-2</v>
      </c>
      <c r="Q139" s="22">
        <v>1.49695404640854E-2</v>
      </c>
      <c r="R139" s="22">
        <v>1.7816606812544999E-2</v>
      </c>
      <c r="S139" s="22">
        <v>1.6448470658616501E-2</v>
      </c>
      <c r="T139" s="22">
        <v>2.2462652847735701E-2</v>
      </c>
      <c r="U139" s="22">
        <f t="shared" si="12"/>
        <v>1.77752242591139E-2</v>
      </c>
      <c r="V139" s="23">
        <f t="shared" si="13"/>
        <v>1.0056440184112656E-2</v>
      </c>
      <c r="W139" s="21">
        <v>1.23490437628881E-2</v>
      </c>
      <c r="X139" s="22">
        <v>1.15793722377684E-2</v>
      </c>
      <c r="Y139" s="22">
        <v>1.60221718780914E-2</v>
      </c>
      <c r="Z139" s="22">
        <v>1.11312127478036E-2</v>
      </c>
      <c r="AA139" s="22">
        <v>1.54763342693684E-2</v>
      </c>
      <c r="AB139" s="22">
        <f t="shared" si="14"/>
        <v>1.331162697918398E-2</v>
      </c>
      <c r="AC139" s="24">
        <f t="shared" si="15"/>
        <v>9.0231059786665437E-3</v>
      </c>
    </row>
    <row r="140" spans="15:29" x14ac:dyDescent="0.25">
      <c r="O140" s="20">
        <v>33.5</v>
      </c>
      <c r="P140" s="21">
        <v>1.7210197308704898E-2</v>
      </c>
      <c r="Q140" s="22">
        <v>1.50753299150382E-2</v>
      </c>
      <c r="R140" s="22">
        <v>1.7724222505613299E-2</v>
      </c>
      <c r="S140" s="22">
        <v>1.50026901374438E-2</v>
      </c>
      <c r="T140" s="22">
        <v>2.0701047715604499E-2</v>
      </c>
      <c r="U140" s="22">
        <f t="shared" si="12"/>
        <v>1.7142697516480943E-2</v>
      </c>
      <c r="V140" s="23">
        <f t="shared" si="13"/>
        <v>9.1451579953398116E-3</v>
      </c>
      <c r="W140" s="21">
        <v>1.22610741449667E-2</v>
      </c>
      <c r="X140" s="22">
        <v>1.1342153444864901E-2</v>
      </c>
      <c r="Y140" s="22">
        <v>1.5057102339292701E-2</v>
      </c>
      <c r="Z140" s="22">
        <v>1.10230600419836E-2</v>
      </c>
      <c r="AA140" s="22">
        <v>1.4411936469579801E-2</v>
      </c>
      <c r="AB140" s="22">
        <f t="shared" si="14"/>
        <v>1.2819065288137541E-2</v>
      </c>
      <c r="AC140" s="24">
        <f t="shared" si="15"/>
        <v>8.0715813391594241E-3</v>
      </c>
    </row>
    <row r="141" spans="15:29" x14ac:dyDescent="0.25">
      <c r="O141" s="20">
        <v>33.75</v>
      </c>
      <c r="P141" s="21">
        <v>1.5601794993126699E-2</v>
      </c>
      <c r="Q141" s="22">
        <v>1.61028253207279E-2</v>
      </c>
      <c r="R141" s="22">
        <v>1.5799055428755399E-2</v>
      </c>
      <c r="S141" s="22">
        <v>1.46380552457298E-2</v>
      </c>
      <c r="T141" s="22">
        <v>1.9038742582410301E-2</v>
      </c>
      <c r="U141" s="22">
        <f t="shared" si="12"/>
        <v>1.623609471415002E-2</v>
      </c>
      <c r="V141" s="23">
        <f t="shared" si="13"/>
        <v>7.7060105054334322E-3</v>
      </c>
      <c r="W141" s="21">
        <v>1.16676427859757E-2</v>
      </c>
      <c r="X141" s="22">
        <v>1.15876515172618E-2</v>
      </c>
      <c r="Y141" s="22">
        <v>1.5939174989335898E-2</v>
      </c>
      <c r="Z141" s="22">
        <v>1.15801915953595E-2</v>
      </c>
      <c r="AA141" s="22">
        <v>1.4313914280771899E-2</v>
      </c>
      <c r="AB141" s="22">
        <f t="shared" si="14"/>
        <v>1.3017715033740959E-2</v>
      </c>
      <c r="AC141" s="24">
        <f t="shared" si="15"/>
        <v>8.4786360824790873E-3</v>
      </c>
    </row>
    <row r="142" spans="15:29" x14ac:dyDescent="0.25">
      <c r="O142" s="20">
        <v>34</v>
      </c>
      <c r="P142" s="21">
        <v>1.7481104396652899E-2</v>
      </c>
      <c r="Q142" s="22">
        <v>1.5056092737234499E-2</v>
      </c>
      <c r="R142" s="22">
        <v>1.66449570168395E-2</v>
      </c>
      <c r="S142" s="22">
        <v>1.44383888108119E-2</v>
      </c>
      <c r="T142" s="22">
        <v>1.8635746156738402E-2</v>
      </c>
      <c r="U142" s="22">
        <f t="shared" si="12"/>
        <v>1.6451257823655439E-2</v>
      </c>
      <c r="V142" s="23">
        <f t="shared" si="13"/>
        <v>7.8502572873527417E-3</v>
      </c>
      <c r="W142" s="21">
        <v>1.07542608539569E-2</v>
      </c>
      <c r="X142" s="22">
        <v>1.1538530946669101E-2</v>
      </c>
      <c r="Y142" s="22">
        <v>1.35875434949345E-2</v>
      </c>
      <c r="Z142" s="22">
        <v>1.0903488910694099E-2</v>
      </c>
      <c r="AA142" s="22">
        <v>1.41507387659967E-2</v>
      </c>
      <c r="AB142" s="22">
        <f t="shared" si="14"/>
        <v>1.2186912594450261E-2</v>
      </c>
      <c r="AC142" s="24">
        <f t="shared" si="15"/>
        <v>7.5096054174985357E-3</v>
      </c>
    </row>
    <row r="143" spans="15:29" x14ac:dyDescent="0.25">
      <c r="O143" s="20">
        <v>34.25</v>
      </c>
      <c r="P143" s="21">
        <v>1.5572013771890899E-2</v>
      </c>
      <c r="Q143" s="22">
        <v>1.5793095965717201E-2</v>
      </c>
      <c r="R143" s="22">
        <v>1.6585110372897501E-2</v>
      </c>
      <c r="S143" s="22">
        <v>1.5117516617899399E-2</v>
      </c>
      <c r="T143" s="22">
        <v>1.7728148686962299E-2</v>
      </c>
      <c r="U143" s="22">
        <f t="shared" si="12"/>
        <v>1.6159177083073462E-2</v>
      </c>
      <c r="V143" s="23">
        <f t="shared" si="13"/>
        <v>6.0572940102789023E-3</v>
      </c>
      <c r="W143" s="21">
        <v>1.0836890128739601E-2</v>
      </c>
      <c r="X143" s="22">
        <v>1.04062027889304E-2</v>
      </c>
      <c r="Y143" s="22">
        <v>1.439142106911E-2</v>
      </c>
      <c r="Z143" s="22">
        <v>1.1331798401145701E-2</v>
      </c>
      <c r="AA143" s="22">
        <v>1.3088054172515099E-2</v>
      </c>
      <c r="AB143" s="22">
        <f t="shared" si="14"/>
        <v>1.2010873312088161E-2</v>
      </c>
      <c r="AC143" s="24">
        <f t="shared" si="15"/>
        <v>7.7445329405858229E-3</v>
      </c>
    </row>
    <row r="144" spans="15:29" x14ac:dyDescent="0.25">
      <c r="O144" s="20">
        <v>34.5</v>
      </c>
      <c r="P144" s="21">
        <v>1.51723363225384E-2</v>
      </c>
      <c r="Q144" s="22">
        <v>1.4895669143299199E-2</v>
      </c>
      <c r="R144" s="22">
        <v>1.56718928555168E-2</v>
      </c>
      <c r="S144" s="22">
        <v>1.47509045752019E-2</v>
      </c>
      <c r="T144" s="22">
        <v>1.6670203563984999E-2</v>
      </c>
      <c r="U144" s="22">
        <f t="shared" si="12"/>
        <v>1.5432201292108261E-2</v>
      </c>
      <c r="V144" s="23">
        <f t="shared" si="13"/>
        <v>5.2695871516623034E-3</v>
      </c>
      <c r="W144" s="21">
        <v>1.01735435050443E-2</v>
      </c>
      <c r="X144" s="22">
        <v>1.01980203154356E-2</v>
      </c>
      <c r="Y144" s="22">
        <v>1.40103396198359E-2</v>
      </c>
      <c r="Z144" s="22">
        <v>1.06812760595999E-2</v>
      </c>
      <c r="AA144" s="22">
        <v>1.2510869836643099E-2</v>
      </c>
      <c r="AB144" s="22">
        <f t="shared" si="14"/>
        <v>1.151480986731176E-2</v>
      </c>
      <c r="AC144" s="24">
        <f t="shared" si="15"/>
        <v>7.7797435439005301E-3</v>
      </c>
    </row>
    <row r="145" spans="15:29" ht="15.75" thickBot="1" x14ac:dyDescent="0.3">
      <c r="O145" s="34">
        <v>34.75</v>
      </c>
      <c r="P145" s="35">
        <v>1.4880123219819999E-2</v>
      </c>
      <c r="Q145" s="36">
        <v>1.48311779492098E-2</v>
      </c>
      <c r="R145" s="36">
        <v>1.6677684537053199E-2</v>
      </c>
      <c r="S145" s="36">
        <v>1.353138929547E-2</v>
      </c>
      <c r="T145" s="36">
        <v>1.6462992532066501E-2</v>
      </c>
      <c r="U145" s="36">
        <f t="shared" si="12"/>
        <v>1.52766735067239E-2</v>
      </c>
      <c r="V145" s="37">
        <f t="shared" si="13"/>
        <v>6.8228441568211227E-3</v>
      </c>
      <c r="W145" s="35">
        <v>1.04403775092759E-2</v>
      </c>
      <c r="X145" s="36">
        <v>1.0790203650652599E-2</v>
      </c>
      <c r="Y145" s="36">
        <v>1.4199580850277701E-2</v>
      </c>
      <c r="Z145" s="36">
        <v>1.03550132496353E-2</v>
      </c>
      <c r="AA145" s="36">
        <v>1.21507014938494E-2</v>
      </c>
      <c r="AB145" s="36">
        <f t="shared" si="14"/>
        <v>1.158717535073818E-2</v>
      </c>
      <c r="AC145" s="38">
        <f t="shared" si="15"/>
        <v>7.6335065932514852E-3</v>
      </c>
    </row>
  </sheetData>
  <mergeCells count="19">
    <mergeCell ref="A23:A24"/>
    <mergeCell ref="A25:A26"/>
    <mergeCell ref="O4:O6"/>
    <mergeCell ref="P4:AC4"/>
    <mergeCell ref="AG4:AG5"/>
    <mergeCell ref="AG13:AG14"/>
    <mergeCell ref="AH4:AI4"/>
    <mergeCell ref="AJ4:AK4"/>
    <mergeCell ref="AL4:AM4"/>
    <mergeCell ref="P5:V5"/>
    <mergeCell ref="W5:AC5"/>
    <mergeCell ref="AH16:AI16"/>
    <mergeCell ref="AJ16:AK16"/>
    <mergeCell ref="AL16:AM16"/>
    <mergeCell ref="AH13:AI13"/>
    <mergeCell ref="AH14:AI14"/>
    <mergeCell ref="AH15:AI15"/>
    <mergeCell ref="AJ15:AK15"/>
    <mergeCell ref="AL15:AM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Fernandez</dc:creator>
  <cp:lastModifiedBy>Laura Fernandez</cp:lastModifiedBy>
  <dcterms:created xsi:type="dcterms:W3CDTF">2018-10-25T14:05:17Z</dcterms:created>
  <dcterms:modified xsi:type="dcterms:W3CDTF">2018-11-09T13:27:06Z</dcterms:modified>
</cp:coreProperties>
</file>