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hiopsis/Dropbox/from Manzanita/lab/manuscripts/EO053/eLife submission for review/revision/"/>
    </mc:Choice>
  </mc:AlternateContent>
  <xr:revisionPtr revIDLastSave="0" documentId="13_ncr:1_{91417770-97BA-6F44-9944-16AD190C8B3F}" xr6:coauthVersionLast="40" xr6:coauthVersionMax="40" xr10:uidLastSave="{00000000-0000-0000-0000-000000000000}"/>
  <bookViews>
    <workbookView xWindow="14880" yWindow="460" windowWidth="20700" windowHeight="17180" xr2:uid="{09D725DC-A779-EE48-A816-C3E5E219FB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1" l="1"/>
  <c r="B11" i="1"/>
  <c r="H3" i="1" s="1"/>
  <c r="H46" i="1" l="1"/>
  <c r="H36" i="1"/>
  <c r="H27" i="1"/>
  <c r="H17" i="1"/>
  <c r="H35" i="1"/>
  <c r="H16" i="1"/>
  <c r="H43" i="1"/>
  <c r="H25" i="1"/>
  <c r="H51" i="1"/>
  <c r="H42" i="1"/>
  <c r="H33" i="1"/>
  <c r="H24" i="1"/>
  <c r="H14" i="1"/>
  <c r="H44" i="1"/>
  <c r="H11" i="1"/>
  <c r="H10" i="1"/>
  <c r="H26" i="1"/>
  <c r="H2" i="1"/>
  <c r="H34" i="1"/>
  <c r="H15" i="1"/>
  <c r="H50" i="1"/>
  <c r="H41" i="1"/>
  <c r="H32" i="1"/>
  <c r="H23" i="1"/>
  <c r="H13" i="1"/>
  <c r="H49" i="1"/>
  <c r="H40" i="1"/>
  <c r="H31" i="1"/>
  <c r="H22" i="1"/>
  <c r="H48" i="1"/>
  <c r="H39" i="1"/>
  <c r="H30" i="1"/>
  <c r="H47" i="1"/>
  <c r="H38" i="1"/>
  <c r="H28" i="1"/>
  <c r="H18" i="1"/>
  <c r="H9" i="1"/>
  <c r="H8" i="1"/>
  <c r="H7" i="1"/>
  <c r="H6" i="1"/>
  <c r="H4" i="1"/>
  <c r="H45" i="1"/>
  <c r="H37" i="1"/>
  <c r="H29" i="1"/>
  <c r="H21" i="1"/>
  <c r="H12" i="1"/>
  <c r="H54" i="1" l="1"/>
  <c r="H55" i="1"/>
  <c r="H53" i="1"/>
</calcChain>
</file>

<file path=xl/sharedStrings.xml><?xml version="1.0" encoding="utf-8"?>
<sst xmlns="http://schemas.openxmlformats.org/spreadsheetml/2006/main" count="169" uniqueCount="105">
  <si>
    <t>Dmel</t>
  </si>
  <si>
    <t>Dana</t>
  </si>
  <si>
    <t>Dpse</t>
  </si>
  <si>
    <t>Dwil</t>
  </si>
  <si>
    <t>Dvir</t>
  </si>
  <si>
    <t>Dgri</t>
  </si>
  <si>
    <t>Lcup</t>
  </si>
  <si>
    <t>Ccap</t>
  </si>
  <si>
    <t>Bdor</t>
  </si>
  <si>
    <t>GCATAGTGTTAC</t>
  </si>
  <si>
    <t>ACCAAAGGCTGC</t>
  </si>
  <si>
    <t>GCGACTGCTAGG</t>
  </si>
  <si>
    <t>AAACGCCCGCGG</t>
  </si>
  <si>
    <t>GGGTCTCCCGAC</t>
  </si>
  <si>
    <t>ATACACAGACTA</t>
  </si>
  <si>
    <t>CTGGAAACATGA</t>
  </si>
  <si>
    <t>TGCCTTCAATGA</t>
  </si>
  <si>
    <t>ACAGCACGATCG</t>
  </si>
  <si>
    <t>TTTTAAAGGTCC</t>
  </si>
  <si>
    <t>AGTCAAATATAA</t>
  </si>
  <si>
    <t>CCGTTAAGTAGG</t>
  </si>
  <si>
    <t>GAGAAAGCAGCT</t>
  </si>
  <si>
    <t>ATTACTTTGCTG</t>
  </si>
  <si>
    <t>TTGTAATCCACC</t>
  </si>
  <si>
    <t>GCAGAGGCTCCC</t>
  </si>
  <si>
    <t>AATGGCATTCTG</t>
  </si>
  <si>
    <t>GCTAGAGTATCC</t>
  </si>
  <si>
    <t>GTAACCTTACGC</t>
  </si>
  <si>
    <t>AATGGCATCAAG</t>
  </si>
  <si>
    <t xml:space="preserve">AGTTGTATTGCG </t>
  </si>
  <si>
    <t xml:space="preserve">CCCAAGGTAACT </t>
  </si>
  <si>
    <t xml:space="preserve">TTCGCGAGACCA </t>
  </si>
  <si>
    <t xml:space="preserve">ATTTTGTATAGG </t>
  </si>
  <si>
    <t xml:space="preserve">CGATTGGGGGAA </t>
  </si>
  <si>
    <t xml:space="preserve">CCCATCACGACC </t>
  </si>
  <si>
    <t xml:space="preserve">TGAGTTGGTGCG </t>
  </si>
  <si>
    <t xml:space="preserve">GTCGGGGACGAC </t>
  </si>
  <si>
    <t xml:space="preserve">ACCGCGTATAGC </t>
  </si>
  <si>
    <t xml:space="preserve">CATTTCACGACC </t>
  </si>
  <si>
    <t xml:space="preserve">TAATTCAAGCTC </t>
  </si>
  <si>
    <t xml:space="preserve">TTTTGTTCGCAC </t>
  </si>
  <si>
    <t xml:space="preserve">TAGCAACTAAGG </t>
  </si>
  <si>
    <t xml:space="preserve">CGTGTCTACAAT </t>
  </si>
  <si>
    <t xml:space="preserve">TCAGCACTTACA </t>
  </si>
  <si>
    <t xml:space="preserve">GAGGTGGTTCAG </t>
  </si>
  <si>
    <t xml:space="preserve">CTCAGTACCCCA </t>
  </si>
  <si>
    <t xml:space="preserve">GTACTTATCTTT </t>
  </si>
  <si>
    <t xml:space="preserve">AATGACATAGAC </t>
  </si>
  <si>
    <t>GATCTGACCAAT</t>
  </si>
  <si>
    <t>CTGAAAAGTAAA</t>
  </si>
  <si>
    <t>CAACAAGGTGGA</t>
  </si>
  <si>
    <t>TAAATTAGAGAA</t>
  </si>
  <si>
    <t>CAATGGAAAATT</t>
  </si>
  <si>
    <t>ATTGCTGATGAG</t>
  </si>
  <si>
    <t>TTCCATTTGTCT</t>
  </si>
  <si>
    <t>ACATGGCGTATG</t>
  </si>
  <si>
    <t>TGGCAAAGACAT</t>
  </si>
  <si>
    <t>ACCTAGATTTGG</t>
  </si>
  <si>
    <t>TAAATTAGAAGA</t>
  </si>
  <si>
    <t>ananassae 12mer</t>
  </si>
  <si>
    <t>random 12mer</t>
  </si>
  <si>
    <t>avg occurance, random 12mers</t>
  </si>
  <si>
    <t>avg occurance, ananassae 12mers</t>
  </si>
  <si>
    <t>total avg occurance</t>
  </si>
  <si>
    <t>species</t>
  </si>
  <si>
    <t>pb region sequence analyzed</t>
  </si>
  <si>
    <t>motif</t>
  </si>
  <si>
    <t>category</t>
  </si>
  <si>
    <t># instances</t>
  </si>
  <si>
    <t>1 instance per X bp</t>
  </si>
  <si>
    <t>8 instances, no conservation</t>
  </si>
  <si>
    <t>7 instances, no conservation</t>
  </si>
  <si>
    <t>5 instances, no conservation</t>
  </si>
  <si>
    <t>0 instances</t>
  </si>
  <si>
    <t>1 instance</t>
  </si>
  <si>
    <t>11 instances, no conservation</t>
  </si>
  <si>
    <t>12 instances, no conservation</t>
  </si>
  <si>
    <t>2 instances, no conservation</t>
  </si>
  <si>
    <t>20 instances, no conservation</t>
  </si>
  <si>
    <t>27 instances , no conservation</t>
  </si>
  <si>
    <t>13 instances, no conservation</t>
  </si>
  <si>
    <t>17 instances, site in Dfd conserved melanogaster to virilis</t>
  </si>
  <si>
    <t xml:space="preserve">4 instances, no conservation </t>
  </si>
  <si>
    <t>17 instance, no conservation</t>
  </si>
  <si>
    <t>4 instances, no conservation</t>
  </si>
  <si>
    <t>2 instances</t>
  </si>
  <si>
    <t>35 instances, no conservation</t>
  </si>
  <si>
    <t>6 instances, no conservation</t>
  </si>
  <si>
    <t>3 instances, no conservation</t>
  </si>
  <si>
    <t>10 instances, no conservation</t>
  </si>
  <si>
    <t>4 instances</t>
  </si>
  <si>
    <t>7 instances</t>
  </si>
  <si>
    <t>14 instances, no conservation</t>
  </si>
  <si>
    <t>13 instances, 1 instance between Ama &amp; Dfd conserved in Dana, Dpse, Dvir, Dgri only</t>
  </si>
  <si>
    <t>54 instances, 1 intron motif conserved melanogaster to grimshawii</t>
  </si>
  <si>
    <t>11 instances; 1 intron motif conserved melanogaster to pse, gri &amp; will</t>
  </si>
  <si>
    <t>56 instances; 1 intron motif conserved melanogaster to grimshawii</t>
  </si>
  <si>
    <t>60 instances; 1 intron motif conserved grimshawii to B. dorsalis; 1 intron motif conserved melanogaster to grimshawii</t>
  </si>
  <si>
    <t>17 instances; 1 intron motif conserved melanogaster to grimshawii</t>
  </si>
  <si>
    <t>37 instances; 1 intron motif conserved melanogaster to grimshawii</t>
  </si>
  <si>
    <t>11 instances; 1 intron motif conserved melanogaster to grimshawii</t>
  </si>
  <si>
    <t xml:space="preserve">11 instances; 1 intron motif conserved melanogaster to pse; </t>
  </si>
  <si>
    <t>15 instances; 1 intron motif conserved melanogaster to grimshawii</t>
  </si>
  <si>
    <t>38 instances; 1 intron motif conserved melanogaster to pse</t>
  </si>
  <si>
    <t>pattern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</si>
</sst>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6482-E088-574E-87C9-A48B52C5D586}">
  <dimension ref="A1:I55"/>
  <sheetViews>
    <sheetView tabSelected="1" workbookViewId="0">
      <selection activeCell="I2" sqref="I2"/>
    </sheetView>
  </sheetViews>
  <sheetFormatPr baseColWidth="10" defaultRowHeight="16" x14ac:dyDescent="0.2"/>
  <cols>
    <col min="4" max="4" width="15" customWidth="1"/>
    <col min="8" max="8" width="24" customWidth="1"/>
  </cols>
  <sheetData>
    <row r="1" spans="1:9" x14ac:dyDescent="0.2">
      <c r="A1" s="1" t="s">
        <v>64</v>
      </c>
      <c r="B1" s="1" t="s">
        <v>65</v>
      </c>
      <c r="C1" s="1"/>
      <c r="D1" s="1" t="s">
        <v>67</v>
      </c>
      <c r="E1" s="1" t="s">
        <v>66</v>
      </c>
      <c r="F1" s="1"/>
      <c r="G1" s="1" t="s">
        <v>68</v>
      </c>
      <c r="H1" s="1" t="s">
        <v>69</v>
      </c>
      <c r="I1" s="1" t="s">
        <v>104</v>
      </c>
    </row>
    <row r="2" spans="1:9" x14ac:dyDescent="0.2">
      <c r="A2" s="1" t="s">
        <v>0</v>
      </c>
      <c r="B2" s="1">
        <v>159167</v>
      </c>
      <c r="C2" s="1"/>
      <c r="D2" s="2" t="s">
        <v>60</v>
      </c>
      <c r="E2" s="3" t="s">
        <v>9</v>
      </c>
      <c r="F2" s="2"/>
      <c r="G2" s="3">
        <v>8</v>
      </c>
      <c r="H2" s="2">
        <f>B$11/G2</f>
        <v>287513.625</v>
      </c>
      <c r="I2" s="4" t="s">
        <v>70</v>
      </c>
    </row>
    <row r="3" spans="1:9" x14ac:dyDescent="0.2">
      <c r="A3" s="1" t="s">
        <v>1</v>
      </c>
      <c r="B3" s="1">
        <v>139402</v>
      </c>
      <c r="C3" s="1"/>
      <c r="D3" s="2" t="s">
        <v>60</v>
      </c>
      <c r="E3" s="3" t="s">
        <v>10</v>
      </c>
      <c r="F3" s="2"/>
      <c r="G3" s="3">
        <v>7</v>
      </c>
      <c r="H3" s="2">
        <f>B$11/G3</f>
        <v>328587</v>
      </c>
      <c r="I3" s="4" t="s">
        <v>71</v>
      </c>
    </row>
    <row r="4" spans="1:9" x14ac:dyDescent="0.2">
      <c r="A4" s="1" t="s">
        <v>2</v>
      </c>
      <c r="B4" s="1">
        <v>158293</v>
      </c>
      <c r="C4" s="1"/>
      <c r="D4" s="2" t="s">
        <v>60</v>
      </c>
      <c r="E4" s="3" t="s">
        <v>11</v>
      </c>
      <c r="F4" s="2"/>
      <c r="G4" s="3">
        <v>5</v>
      </c>
      <c r="H4" s="2">
        <f>B$11/G4</f>
        <v>460021.8</v>
      </c>
      <c r="I4" s="4" t="s">
        <v>72</v>
      </c>
    </row>
    <row r="5" spans="1:9" x14ac:dyDescent="0.2">
      <c r="A5" s="1" t="s">
        <v>3</v>
      </c>
      <c r="B5" s="1">
        <v>214630</v>
      </c>
      <c r="C5" s="1"/>
      <c r="D5" s="2" t="s">
        <v>60</v>
      </c>
      <c r="E5" s="3" t="s">
        <v>12</v>
      </c>
      <c r="F5" s="2"/>
      <c r="G5" s="3">
        <v>0</v>
      </c>
      <c r="H5" s="1">
        <v>2300109</v>
      </c>
      <c r="I5" s="4" t="s">
        <v>73</v>
      </c>
    </row>
    <row r="6" spans="1:9" x14ac:dyDescent="0.2">
      <c r="A6" s="1" t="s">
        <v>4</v>
      </c>
      <c r="B6" s="1">
        <v>202286</v>
      </c>
      <c r="C6" s="1"/>
      <c r="D6" s="2" t="s">
        <v>60</v>
      </c>
      <c r="E6" s="3" t="s">
        <v>13</v>
      </c>
      <c r="F6" s="2"/>
      <c r="G6" s="3">
        <v>1</v>
      </c>
      <c r="H6" s="2">
        <f t="shared" ref="H6:H19" si="0">B$11/G6</f>
        <v>2300109</v>
      </c>
      <c r="I6" s="4" t="s">
        <v>74</v>
      </c>
    </row>
    <row r="7" spans="1:9" x14ac:dyDescent="0.2">
      <c r="A7" s="1" t="s">
        <v>5</v>
      </c>
      <c r="B7" s="1">
        <v>170896</v>
      </c>
      <c r="C7" s="1"/>
      <c r="D7" s="2" t="s">
        <v>60</v>
      </c>
      <c r="E7" s="3" t="s">
        <v>14</v>
      </c>
      <c r="F7" s="2"/>
      <c r="G7" s="3">
        <v>5</v>
      </c>
      <c r="H7" s="2">
        <f t="shared" si="0"/>
        <v>460021.8</v>
      </c>
      <c r="I7" s="4" t="s">
        <v>72</v>
      </c>
    </row>
    <row r="8" spans="1:9" x14ac:dyDescent="0.2">
      <c r="A8" s="1" t="s">
        <v>6</v>
      </c>
      <c r="B8" s="1">
        <v>372202</v>
      </c>
      <c r="C8" s="1"/>
      <c r="D8" s="2" t="s">
        <v>60</v>
      </c>
      <c r="E8" s="3" t="s">
        <v>15</v>
      </c>
      <c r="F8" s="2"/>
      <c r="G8" s="3">
        <v>11</v>
      </c>
      <c r="H8" s="2">
        <f t="shared" si="0"/>
        <v>209100.81818181818</v>
      </c>
      <c r="I8" s="4" t="s">
        <v>75</v>
      </c>
    </row>
    <row r="9" spans="1:9" x14ac:dyDescent="0.2">
      <c r="A9" s="1" t="s">
        <v>7</v>
      </c>
      <c r="B9" s="1">
        <v>533902</v>
      </c>
      <c r="C9" s="1"/>
      <c r="D9" s="2" t="s">
        <v>60</v>
      </c>
      <c r="E9" s="3" t="s">
        <v>16</v>
      </c>
      <c r="F9" s="2"/>
      <c r="G9" s="3">
        <v>12</v>
      </c>
      <c r="H9" s="2">
        <f t="shared" si="0"/>
        <v>191675.75</v>
      </c>
      <c r="I9" s="4" t="s">
        <v>76</v>
      </c>
    </row>
    <row r="10" spans="1:9" x14ac:dyDescent="0.2">
      <c r="A10" s="1" t="s">
        <v>8</v>
      </c>
      <c r="B10" s="1">
        <v>349331</v>
      </c>
      <c r="C10" s="1"/>
      <c r="D10" s="2" t="s">
        <v>60</v>
      </c>
      <c r="E10" s="3" t="s">
        <v>17</v>
      </c>
      <c r="F10" s="2"/>
      <c r="G10" s="3">
        <v>2</v>
      </c>
      <c r="H10" s="2">
        <f t="shared" si="0"/>
        <v>1150054.5</v>
      </c>
      <c r="I10" s="4" t="s">
        <v>77</v>
      </c>
    </row>
    <row r="11" spans="1:9" x14ac:dyDescent="0.2">
      <c r="A11" s="1"/>
      <c r="B11" s="1">
        <f>SUM(B2:B10)</f>
        <v>2300109</v>
      </c>
      <c r="C11" s="1"/>
      <c r="D11" s="2" t="s">
        <v>60</v>
      </c>
      <c r="E11" s="3" t="s">
        <v>18</v>
      </c>
      <c r="F11" s="2"/>
      <c r="G11" s="3">
        <v>20</v>
      </c>
      <c r="H11" s="2">
        <f t="shared" si="0"/>
        <v>115005.45</v>
      </c>
      <c r="I11" s="4" t="s">
        <v>78</v>
      </c>
    </row>
    <row r="12" spans="1:9" x14ac:dyDescent="0.2">
      <c r="A12" s="1"/>
      <c r="B12" s="1"/>
      <c r="C12" s="1"/>
      <c r="D12" s="2" t="s">
        <v>60</v>
      </c>
      <c r="E12" s="3" t="s">
        <v>19</v>
      </c>
      <c r="F12" s="2"/>
      <c r="G12" s="3">
        <v>27</v>
      </c>
      <c r="H12" s="2">
        <f t="shared" si="0"/>
        <v>85189.222222222219</v>
      </c>
      <c r="I12" s="4" t="s">
        <v>79</v>
      </c>
    </row>
    <row r="13" spans="1:9" x14ac:dyDescent="0.2">
      <c r="A13" s="1"/>
      <c r="B13" s="1"/>
      <c r="C13" s="1"/>
      <c r="D13" s="2" t="s">
        <v>60</v>
      </c>
      <c r="E13" s="3" t="s">
        <v>20</v>
      </c>
      <c r="F13" s="2"/>
      <c r="G13" s="3">
        <v>2</v>
      </c>
      <c r="H13" s="2">
        <f t="shared" si="0"/>
        <v>1150054.5</v>
      </c>
      <c r="I13" s="4" t="s">
        <v>77</v>
      </c>
    </row>
    <row r="14" spans="1:9" x14ac:dyDescent="0.2">
      <c r="A14" s="1"/>
      <c r="B14" s="1"/>
      <c r="C14" s="1"/>
      <c r="D14" s="2" t="s">
        <v>60</v>
      </c>
      <c r="E14" s="3" t="s">
        <v>21</v>
      </c>
      <c r="F14" s="2"/>
      <c r="G14" s="3">
        <v>13</v>
      </c>
      <c r="H14" s="2">
        <f t="shared" si="0"/>
        <v>176931.46153846153</v>
      </c>
      <c r="I14" s="4" t="s">
        <v>80</v>
      </c>
    </row>
    <row r="15" spans="1:9" x14ac:dyDescent="0.2">
      <c r="A15" s="1"/>
      <c r="B15" s="1"/>
      <c r="C15" s="1"/>
      <c r="D15" s="2" t="s">
        <v>60</v>
      </c>
      <c r="E15" s="2" t="s">
        <v>22</v>
      </c>
      <c r="F15" s="2"/>
      <c r="G15" s="3">
        <v>17</v>
      </c>
      <c r="H15" s="2">
        <f t="shared" si="0"/>
        <v>135300.5294117647</v>
      </c>
      <c r="I15" s="1" t="s">
        <v>81</v>
      </c>
    </row>
    <row r="16" spans="1:9" x14ac:dyDescent="0.2">
      <c r="A16" s="1"/>
      <c r="B16" s="1"/>
      <c r="C16" s="1"/>
      <c r="D16" s="2" t="s">
        <v>60</v>
      </c>
      <c r="E16" s="3" t="s">
        <v>23</v>
      </c>
      <c r="F16" s="2"/>
      <c r="G16" s="3">
        <v>4</v>
      </c>
      <c r="H16" s="2">
        <f t="shared" si="0"/>
        <v>575027.25</v>
      </c>
      <c r="I16" s="4" t="s">
        <v>82</v>
      </c>
    </row>
    <row r="17" spans="1:9" x14ac:dyDescent="0.2">
      <c r="A17" s="1"/>
      <c r="B17" s="1"/>
      <c r="C17" s="1"/>
      <c r="D17" s="2" t="s">
        <v>60</v>
      </c>
      <c r="E17" s="3" t="s">
        <v>24</v>
      </c>
      <c r="F17" s="2"/>
      <c r="G17" s="3">
        <v>1</v>
      </c>
      <c r="H17" s="2">
        <f t="shared" si="0"/>
        <v>2300109</v>
      </c>
      <c r="I17" s="4" t="s">
        <v>74</v>
      </c>
    </row>
    <row r="18" spans="1:9" x14ac:dyDescent="0.2">
      <c r="A18" s="1"/>
      <c r="B18" s="1"/>
      <c r="C18" s="1"/>
      <c r="D18" s="2" t="s">
        <v>60</v>
      </c>
      <c r="E18" s="3" t="s">
        <v>25</v>
      </c>
      <c r="F18" s="2"/>
      <c r="G18" s="3">
        <v>17</v>
      </c>
      <c r="H18" s="2">
        <f t="shared" si="0"/>
        <v>135300.5294117647</v>
      </c>
      <c r="I18" s="4" t="s">
        <v>83</v>
      </c>
    </row>
    <row r="19" spans="1:9" x14ac:dyDescent="0.2">
      <c r="A19" s="1"/>
      <c r="B19" s="1"/>
      <c r="C19" s="1"/>
      <c r="D19" s="2" t="s">
        <v>60</v>
      </c>
      <c r="E19" s="3" t="s">
        <v>26</v>
      </c>
      <c r="F19" s="2"/>
      <c r="G19" s="3">
        <v>2</v>
      </c>
      <c r="H19" s="2">
        <f t="shared" si="0"/>
        <v>1150054.5</v>
      </c>
      <c r="I19" s="4" t="s">
        <v>77</v>
      </c>
    </row>
    <row r="20" spans="1:9" x14ac:dyDescent="0.2">
      <c r="A20" s="1"/>
      <c r="B20" s="1"/>
      <c r="C20" s="1"/>
      <c r="D20" s="2" t="s">
        <v>60</v>
      </c>
      <c r="E20" s="3" t="s">
        <v>27</v>
      </c>
      <c r="F20" s="2"/>
      <c r="G20" s="3">
        <v>0</v>
      </c>
      <c r="H20" s="1">
        <v>2300109</v>
      </c>
      <c r="I20" s="4" t="s">
        <v>73</v>
      </c>
    </row>
    <row r="21" spans="1:9" x14ac:dyDescent="0.2">
      <c r="A21" s="1"/>
      <c r="B21" s="1"/>
      <c r="C21" s="1"/>
      <c r="D21" s="2" t="s">
        <v>60</v>
      </c>
      <c r="E21" s="2" t="s">
        <v>28</v>
      </c>
      <c r="F21" s="2"/>
      <c r="G21" s="2">
        <v>4</v>
      </c>
      <c r="H21" s="2">
        <f t="shared" ref="H21:H51" si="1">B$11/G21</f>
        <v>575027.25</v>
      </c>
      <c r="I21" s="4" t="s">
        <v>84</v>
      </c>
    </row>
    <row r="22" spans="1:9" x14ac:dyDescent="0.2">
      <c r="A22" s="1"/>
      <c r="B22" s="1"/>
      <c r="C22" s="1"/>
      <c r="D22" s="2" t="s">
        <v>60</v>
      </c>
      <c r="E22" s="3" t="s">
        <v>29</v>
      </c>
      <c r="F22" s="2"/>
      <c r="G22" s="2">
        <v>8</v>
      </c>
      <c r="H22" s="2">
        <f t="shared" si="1"/>
        <v>287513.625</v>
      </c>
      <c r="I22" s="4" t="s">
        <v>70</v>
      </c>
    </row>
    <row r="23" spans="1:9" x14ac:dyDescent="0.2">
      <c r="A23" s="1"/>
      <c r="B23" s="1"/>
      <c r="C23" s="1"/>
      <c r="D23" s="2" t="s">
        <v>60</v>
      </c>
      <c r="E23" s="3" t="s">
        <v>30</v>
      </c>
      <c r="F23" s="2"/>
      <c r="G23" s="3">
        <v>1</v>
      </c>
      <c r="H23" s="2">
        <f t="shared" si="1"/>
        <v>2300109</v>
      </c>
      <c r="I23" s="4" t="s">
        <v>74</v>
      </c>
    </row>
    <row r="24" spans="1:9" x14ac:dyDescent="0.2">
      <c r="A24" s="1"/>
      <c r="B24" s="1"/>
      <c r="C24" s="1"/>
      <c r="D24" s="2" t="s">
        <v>60</v>
      </c>
      <c r="E24" s="3" t="s">
        <v>31</v>
      </c>
      <c r="F24" s="2"/>
      <c r="G24" s="3">
        <v>2</v>
      </c>
      <c r="H24" s="2">
        <f t="shared" si="1"/>
        <v>1150054.5</v>
      </c>
      <c r="I24" s="4" t="s">
        <v>85</v>
      </c>
    </row>
    <row r="25" spans="1:9" x14ac:dyDescent="0.2">
      <c r="A25" s="1"/>
      <c r="B25" s="1"/>
      <c r="C25" s="1"/>
      <c r="D25" s="2" t="s">
        <v>60</v>
      </c>
      <c r="E25" s="3" t="s">
        <v>32</v>
      </c>
      <c r="F25" s="2"/>
      <c r="G25" s="3">
        <v>35</v>
      </c>
      <c r="H25" s="2">
        <f t="shared" si="1"/>
        <v>65717.399999999994</v>
      </c>
      <c r="I25" s="4" t="s">
        <v>86</v>
      </c>
    </row>
    <row r="26" spans="1:9" x14ac:dyDescent="0.2">
      <c r="A26" s="1"/>
      <c r="B26" s="1"/>
      <c r="C26" s="1"/>
      <c r="D26" s="2" t="s">
        <v>60</v>
      </c>
      <c r="E26" s="3" t="s">
        <v>33</v>
      </c>
      <c r="F26" s="2"/>
      <c r="G26" s="3">
        <v>6</v>
      </c>
      <c r="H26" s="2">
        <f t="shared" si="1"/>
        <v>383351.5</v>
      </c>
      <c r="I26" s="4" t="s">
        <v>87</v>
      </c>
    </row>
    <row r="27" spans="1:9" x14ac:dyDescent="0.2">
      <c r="A27" s="1"/>
      <c r="B27" s="1"/>
      <c r="C27" s="1"/>
      <c r="D27" s="2" t="s">
        <v>60</v>
      </c>
      <c r="E27" s="3" t="s">
        <v>34</v>
      </c>
      <c r="F27" s="2"/>
      <c r="G27" s="3">
        <v>3</v>
      </c>
      <c r="H27" s="2">
        <f t="shared" si="1"/>
        <v>766703</v>
      </c>
      <c r="I27" s="4" t="s">
        <v>88</v>
      </c>
    </row>
    <row r="28" spans="1:9" x14ac:dyDescent="0.2">
      <c r="A28" s="1"/>
      <c r="B28" s="1"/>
      <c r="C28" s="1"/>
      <c r="D28" s="2" t="s">
        <v>60</v>
      </c>
      <c r="E28" s="3" t="s">
        <v>35</v>
      </c>
      <c r="F28" s="2"/>
      <c r="G28" s="3">
        <v>10</v>
      </c>
      <c r="H28" s="2">
        <f t="shared" si="1"/>
        <v>230010.9</v>
      </c>
      <c r="I28" s="4" t="s">
        <v>89</v>
      </c>
    </row>
    <row r="29" spans="1:9" x14ac:dyDescent="0.2">
      <c r="A29" s="1"/>
      <c r="B29" s="1"/>
      <c r="C29" s="1"/>
      <c r="D29" s="2" t="s">
        <v>60</v>
      </c>
      <c r="E29" s="3" t="s">
        <v>36</v>
      </c>
      <c r="F29" s="2"/>
      <c r="G29" s="3">
        <v>2</v>
      </c>
      <c r="H29" s="2">
        <f t="shared" si="1"/>
        <v>1150054.5</v>
      </c>
      <c r="I29" s="4" t="s">
        <v>85</v>
      </c>
    </row>
    <row r="30" spans="1:9" x14ac:dyDescent="0.2">
      <c r="A30" s="1"/>
      <c r="B30" s="1"/>
      <c r="C30" s="1"/>
      <c r="D30" s="2" t="s">
        <v>60</v>
      </c>
      <c r="E30" s="3" t="s">
        <v>37</v>
      </c>
      <c r="F30" s="2"/>
      <c r="G30" s="3">
        <v>2</v>
      </c>
      <c r="H30" s="2">
        <f t="shared" si="1"/>
        <v>1150054.5</v>
      </c>
      <c r="I30" s="4" t="s">
        <v>85</v>
      </c>
    </row>
    <row r="31" spans="1:9" x14ac:dyDescent="0.2">
      <c r="A31" s="1"/>
      <c r="B31" s="1"/>
      <c r="C31" s="1"/>
      <c r="D31" s="2" t="s">
        <v>60</v>
      </c>
      <c r="E31" s="3" t="s">
        <v>38</v>
      </c>
      <c r="F31" s="2"/>
      <c r="G31" s="3">
        <v>2</v>
      </c>
      <c r="H31" s="2">
        <f t="shared" si="1"/>
        <v>1150054.5</v>
      </c>
      <c r="I31" s="4" t="s">
        <v>85</v>
      </c>
    </row>
    <row r="32" spans="1:9" x14ac:dyDescent="0.2">
      <c r="A32" s="1"/>
      <c r="B32" s="1"/>
      <c r="C32" s="1"/>
      <c r="D32" s="2" t="s">
        <v>60</v>
      </c>
      <c r="E32" s="3" t="s">
        <v>39</v>
      </c>
      <c r="F32" s="2"/>
      <c r="G32" s="3">
        <v>12</v>
      </c>
      <c r="H32" s="2">
        <f t="shared" si="1"/>
        <v>191675.75</v>
      </c>
      <c r="I32" s="4" t="s">
        <v>76</v>
      </c>
    </row>
    <row r="33" spans="1:9" x14ac:dyDescent="0.2">
      <c r="A33" s="1"/>
      <c r="B33" s="1"/>
      <c r="C33" s="1"/>
      <c r="D33" s="2" t="s">
        <v>60</v>
      </c>
      <c r="E33" s="3" t="s">
        <v>40</v>
      </c>
      <c r="F33" s="2"/>
      <c r="G33" s="3">
        <v>13</v>
      </c>
      <c r="H33" s="2">
        <f t="shared" si="1"/>
        <v>176931.46153846153</v>
      </c>
      <c r="I33" s="4" t="s">
        <v>80</v>
      </c>
    </row>
    <row r="34" spans="1:9" x14ac:dyDescent="0.2">
      <c r="A34" s="1"/>
      <c r="B34" s="1"/>
      <c r="C34" s="1"/>
      <c r="D34" s="2" t="s">
        <v>60</v>
      </c>
      <c r="E34" s="3" t="s">
        <v>41</v>
      </c>
      <c r="F34" s="2"/>
      <c r="G34" s="3">
        <v>2</v>
      </c>
      <c r="H34" s="2">
        <f t="shared" si="1"/>
        <v>1150054.5</v>
      </c>
      <c r="I34" s="4" t="s">
        <v>85</v>
      </c>
    </row>
    <row r="35" spans="1:9" x14ac:dyDescent="0.2">
      <c r="A35" s="1"/>
      <c r="B35" s="1"/>
      <c r="C35" s="1"/>
      <c r="D35" s="2" t="s">
        <v>60</v>
      </c>
      <c r="E35" s="3" t="s">
        <v>42</v>
      </c>
      <c r="F35" s="2"/>
      <c r="G35" s="3">
        <v>4</v>
      </c>
      <c r="H35" s="2">
        <f t="shared" si="1"/>
        <v>575027.25</v>
      </c>
      <c r="I35" s="4" t="s">
        <v>90</v>
      </c>
    </row>
    <row r="36" spans="1:9" x14ac:dyDescent="0.2">
      <c r="A36" s="1"/>
      <c r="B36" s="1"/>
      <c r="C36" s="1"/>
      <c r="D36" s="2" t="s">
        <v>60</v>
      </c>
      <c r="E36" s="3" t="s">
        <v>43</v>
      </c>
      <c r="F36" s="2"/>
      <c r="G36" s="3">
        <v>7</v>
      </c>
      <c r="H36" s="2">
        <f t="shared" si="1"/>
        <v>328587</v>
      </c>
      <c r="I36" s="4" t="s">
        <v>91</v>
      </c>
    </row>
    <row r="37" spans="1:9" x14ac:dyDescent="0.2">
      <c r="A37" s="1"/>
      <c r="B37" s="1"/>
      <c r="C37" s="1"/>
      <c r="D37" s="2" t="s">
        <v>60</v>
      </c>
      <c r="E37" s="3" t="s">
        <v>44</v>
      </c>
      <c r="F37" s="2"/>
      <c r="G37" s="3">
        <v>4</v>
      </c>
      <c r="H37" s="2">
        <f t="shared" si="1"/>
        <v>575027.25</v>
      </c>
      <c r="I37" s="4" t="s">
        <v>90</v>
      </c>
    </row>
    <row r="38" spans="1:9" x14ac:dyDescent="0.2">
      <c r="A38" s="1"/>
      <c r="B38" s="1"/>
      <c r="C38" s="1"/>
      <c r="D38" s="2" t="s">
        <v>60</v>
      </c>
      <c r="E38" s="3" t="s">
        <v>45</v>
      </c>
      <c r="F38" s="2"/>
      <c r="G38" s="3">
        <v>1</v>
      </c>
      <c r="H38" s="2">
        <f t="shared" si="1"/>
        <v>2300109</v>
      </c>
      <c r="I38" s="4" t="s">
        <v>74</v>
      </c>
    </row>
    <row r="39" spans="1:9" x14ac:dyDescent="0.2">
      <c r="A39" s="1"/>
      <c r="B39" s="1"/>
      <c r="C39" s="1"/>
      <c r="D39" s="2" t="s">
        <v>60</v>
      </c>
      <c r="E39" s="3" t="s">
        <v>46</v>
      </c>
      <c r="F39" s="2"/>
      <c r="G39" s="3">
        <v>14</v>
      </c>
      <c r="H39" s="2">
        <f t="shared" si="1"/>
        <v>164293.5</v>
      </c>
      <c r="I39" s="4" t="s">
        <v>92</v>
      </c>
    </row>
    <row r="40" spans="1:9" x14ac:dyDescent="0.2">
      <c r="A40" s="1"/>
      <c r="B40" s="1"/>
      <c r="C40" s="1"/>
      <c r="D40" s="2" t="s">
        <v>60</v>
      </c>
      <c r="E40" s="2" t="s">
        <v>47</v>
      </c>
      <c r="F40" s="2"/>
      <c r="G40" s="2">
        <v>13</v>
      </c>
      <c r="H40" s="2">
        <f t="shared" si="1"/>
        <v>176931.46153846153</v>
      </c>
      <c r="I40" s="1" t="s">
        <v>93</v>
      </c>
    </row>
    <row r="41" spans="1:9" x14ac:dyDescent="0.2">
      <c r="A41" s="1"/>
      <c r="B41" s="1"/>
      <c r="C41" s="1"/>
      <c r="D41" s="2" t="s">
        <v>60</v>
      </c>
      <c r="E41" s="2" t="s">
        <v>48</v>
      </c>
      <c r="F41" s="2"/>
      <c r="G41" s="2">
        <v>10</v>
      </c>
      <c r="H41" s="2">
        <f t="shared" si="1"/>
        <v>230010.9</v>
      </c>
      <c r="I41" s="4" t="s">
        <v>89</v>
      </c>
    </row>
    <row r="42" spans="1:9" x14ac:dyDescent="0.2">
      <c r="A42" s="1"/>
      <c r="B42" s="1"/>
      <c r="C42" s="1"/>
      <c r="D42" s="5" t="s">
        <v>59</v>
      </c>
      <c r="E42" s="5" t="s">
        <v>49</v>
      </c>
      <c r="F42" s="5"/>
      <c r="G42" s="6">
        <v>54</v>
      </c>
      <c r="H42" s="5">
        <f t="shared" si="1"/>
        <v>42594.611111111109</v>
      </c>
      <c r="I42" s="4" t="s">
        <v>94</v>
      </c>
    </row>
    <row r="43" spans="1:9" x14ac:dyDescent="0.2">
      <c r="A43" s="1"/>
      <c r="B43" s="1"/>
      <c r="C43" s="1"/>
      <c r="D43" s="5" t="s">
        <v>59</v>
      </c>
      <c r="E43" s="5" t="s">
        <v>50</v>
      </c>
      <c r="F43" s="5"/>
      <c r="G43" s="6">
        <v>11</v>
      </c>
      <c r="H43" s="5">
        <f t="shared" si="1"/>
        <v>209100.81818181818</v>
      </c>
      <c r="I43" s="4" t="s">
        <v>95</v>
      </c>
    </row>
    <row r="44" spans="1:9" x14ac:dyDescent="0.2">
      <c r="A44" s="1"/>
      <c r="B44" s="1"/>
      <c r="C44" s="1"/>
      <c r="D44" s="5" t="s">
        <v>59</v>
      </c>
      <c r="E44" s="5" t="s">
        <v>51</v>
      </c>
      <c r="F44" s="5"/>
      <c r="G44" s="6">
        <v>56</v>
      </c>
      <c r="H44" s="5">
        <f t="shared" si="1"/>
        <v>41073.375</v>
      </c>
      <c r="I44" s="4" t="s">
        <v>96</v>
      </c>
    </row>
    <row r="45" spans="1:9" x14ac:dyDescent="0.2">
      <c r="A45" s="1"/>
      <c r="B45" s="1"/>
      <c r="C45" s="1"/>
      <c r="D45" s="5" t="s">
        <v>59</v>
      </c>
      <c r="E45" s="5" t="s">
        <v>52</v>
      </c>
      <c r="F45" s="5"/>
      <c r="G45" s="6">
        <v>60</v>
      </c>
      <c r="H45" s="5">
        <f t="shared" si="1"/>
        <v>38335.15</v>
      </c>
      <c r="I45" s="1" t="s">
        <v>97</v>
      </c>
    </row>
    <row r="46" spans="1:9" x14ac:dyDescent="0.2">
      <c r="A46" s="1"/>
      <c r="B46" s="1"/>
      <c r="C46" s="1"/>
      <c r="D46" s="5" t="s">
        <v>59</v>
      </c>
      <c r="E46" s="5" t="s">
        <v>53</v>
      </c>
      <c r="F46" s="5"/>
      <c r="G46" s="6">
        <v>17</v>
      </c>
      <c r="H46" s="5">
        <f t="shared" si="1"/>
        <v>135300.5294117647</v>
      </c>
      <c r="I46" s="4" t="s">
        <v>98</v>
      </c>
    </row>
    <row r="47" spans="1:9" x14ac:dyDescent="0.2">
      <c r="A47" s="1"/>
      <c r="B47" s="1"/>
      <c r="C47" s="1"/>
      <c r="D47" s="5" t="s">
        <v>59</v>
      </c>
      <c r="E47" s="5" t="s">
        <v>54</v>
      </c>
      <c r="F47" s="5"/>
      <c r="G47" s="6">
        <v>37</v>
      </c>
      <c r="H47" s="5">
        <f t="shared" si="1"/>
        <v>62165.108108108107</v>
      </c>
      <c r="I47" s="4" t="s">
        <v>99</v>
      </c>
    </row>
    <row r="48" spans="1:9" x14ac:dyDescent="0.2">
      <c r="A48" s="1"/>
      <c r="B48" s="1"/>
      <c r="C48" s="1"/>
      <c r="D48" s="5" t="s">
        <v>59</v>
      </c>
      <c r="E48" s="5" t="s">
        <v>55</v>
      </c>
      <c r="F48" s="5"/>
      <c r="G48" s="6">
        <v>11</v>
      </c>
      <c r="H48" s="5">
        <f t="shared" si="1"/>
        <v>209100.81818181818</v>
      </c>
      <c r="I48" s="4" t="s">
        <v>100</v>
      </c>
    </row>
    <row r="49" spans="1:9" x14ac:dyDescent="0.2">
      <c r="A49" s="1"/>
      <c r="B49" s="1"/>
      <c r="C49" s="1"/>
      <c r="D49" s="5" t="s">
        <v>59</v>
      </c>
      <c r="E49" s="5" t="s">
        <v>56</v>
      </c>
      <c r="F49" s="5"/>
      <c r="G49" s="6">
        <v>11</v>
      </c>
      <c r="H49" s="5">
        <f t="shared" si="1"/>
        <v>209100.81818181818</v>
      </c>
      <c r="I49" s="4" t="s">
        <v>101</v>
      </c>
    </row>
    <row r="50" spans="1:9" x14ac:dyDescent="0.2">
      <c r="A50" s="1"/>
      <c r="B50" s="1"/>
      <c r="C50" s="1"/>
      <c r="D50" s="5" t="s">
        <v>59</v>
      </c>
      <c r="E50" s="5" t="s">
        <v>57</v>
      </c>
      <c r="F50" s="5"/>
      <c r="G50" s="6">
        <v>15</v>
      </c>
      <c r="H50" s="5">
        <f t="shared" si="1"/>
        <v>153340.6</v>
      </c>
      <c r="I50" s="4" t="s">
        <v>102</v>
      </c>
    </row>
    <row r="51" spans="1:9" x14ac:dyDescent="0.2">
      <c r="A51" s="1"/>
      <c r="B51" s="1"/>
      <c r="C51" s="1"/>
      <c r="D51" s="5" t="s">
        <v>59</v>
      </c>
      <c r="E51" s="5" t="s">
        <v>58</v>
      </c>
      <c r="F51" s="5"/>
      <c r="G51" s="5">
        <v>38</v>
      </c>
      <c r="H51" s="5">
        <f t="shared" si="1"/>
        <v>60529.184210526313</v>
      </c>
      <c r="I51" s="1" t="s">
        <v>103</v>
      </c>
    </row>
    <row r="52" spans="1:9" x14ac:dyDescent="0.2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">
      <c r="A53" s="1"/>
      <c r="B53" s="1"/>
      <c r="C53" s="1"/>
      <c r="D53" s="1"/>
      <c r="E53" s="1"/>
      <c r="F53" s="1"/>
      <c r="G53" s="1" t="s">
        <v>61</v>
      </c>
      <c r="H53" s="2">
        <f>AVERAGE(H2:H41)</f>
        <v>772189.33709607366</v>
      </c>
      <c r="I53" s="1"/>
    </row>
    <row r="54" spans="1:9" x14ac:dyDescent="0.2">
      <c r="A54" s="1"/>
      <c r="B54" s="1"/>
      <c r="C54" s="1"/>
      <c r="D54" s="1"/>
      <c r="E54" s="1"/>
      <c r="F54" s="1"/>
      <c r="G54" s="1" t="s">
        <v>62</v>
      </c>
      <c r="H54" s="5">
        <f>AVERAGE(H42:H51)</f>
        <v>116064.10123869649</v>
      </c>
      <c r="I54" s="1"/>
    </row>
    <row r="55" spans="1:9" x14ac:dyDescent="0.2">
      <c r="A55" s="1"/>
      <c r="B55" s="1"/>
      <c r="C55" s="1"/>
      <c r="D55" s="1"/>
      <c r="E55" s="1"/>
      <c r="F55" s="1"/>
      <c r="G55" s="1" t="s">
        <v>63</v>
      </c>
      <c r="H55" s="1">
        <f>AVERAGE(H2:H51)</f>
        <v>640964.28992459807</v>
      </c>
      <c r="I5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Miller</dc:creator>
  <cp:lastModifiedBy>Steven Miller</cp:lastModifiedBy>
  <dcterms:created xsi:type="dcterms:W3CDTF">2019-01-02T05:28:22Z</dcterms:created>
  <dcterms:modified xsi:type="dcterms:W3CDTF">2019-01-04T23:56:28Z</dcterms:modified>
</cp:coreProperties>
</file>