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arite.de\Centren\AG\AG-Shoichet\_Papers\Nils 2018\eLife\Uploaded resubmission\merged file\"/>
    </mc:Choice>
  </mc:AlternateContent>
  <bookViews>
    <workbookView xWindow="360" yWindow="30" windowWidth="14355" windowHeight="5700" firstSheet="5" activeTab="6"/>
  </bookViews>
  <sheets>
    <sheet name="A filtered" sheetId="4" r:id="rId1"/>
    <sheet name="B filtered" sheetId="5" r:id="rId2"/>
    <sheet name="C filtered" sheetId="11" r:id="rId3"/>
    <sheet name="Combined" sheetId="7" r:id="rId4"/>
    <sheet name="Combined 2" sheetId="16" r:id="rId5"/>
    <sheet name="Filter" sheetId="17" r:id="rId6"/>
    <sheet name="Figure 2 - Source Data 1" sheetId="19" r:id="rId7"/>
    <sheet name="Figure 2B" sheetId="20" r:id="rId8"/>
  </sheets>
  <definedNames>
    <definedName name="_xlnm._FilterDatabase" localSheetId="0" hidden="1">'A filtered'!$A$2:$J$441</definedName>
    <definedName name="_xlnm._FilterDatabase" localSheetId="1" hidden="1">'B filtered'!$A$2:$J$2</definedName>
    <definedName name="_xlnm._FilterDatabase" localSheetId="2" hidden="1">'C filtered'!$A$2:$K$2</definedName>
    <definedName name="_xlnm._FilterDatabase" localSheetId="3" hidden="1">Combined!$A$2:$AI$397</definedName>
    <definedName name="_xlnm._FilterDatabase" localSheetId="4" hidden="1">'Combined 2'!$A$2:$AQ$280</definedName>
    <definedName name="_xlnm._FilterDatabase" localSheetId="6" hidden="1">'Figure 2 - Source Data 1'!$A$5:$Z$5</definedName>
  </definedNames>
  <calcPr calcId="162913"/>
  <fileRecoveryPr autoRecover="0"/>
</workbook>
</file>

<file path=xl/calcChain.xml><?xml version="1.0" encoding="utf-8"?>
<calcChain xmlns="http://schemas.openxmlformats.org/spreadsheetml/2006/main">
  <c r="F1" i="16" l="1"/>
  <c r="G51" i="16" l="1"/>
  <c r="R1" i="16"/>
  <c r="H119" i="16"/>
  <c r="H266" i="16" l="1"/>
  <c r="AQ51" i="16"/>
  <c r="AQ195" i="16"/>
  <c r="AQ119" i="16"/>
  <c r="AQ113" i="16"/>
  <c r="AQ238" i="16"/>
  <c r="AQ262" i="16"/>
  <c r="AQ235" i="16"/>
  <c r="AQ267" i="16"/>
  <c r="AQ188" i="16"/>
  <c r="AQ241" i="16"/>
  <c r="AQ104" i="16"/>
  <c r="AQ116" i="16"/>
  <c r="AQ69" i="16"/>
  <c r="AQ246" i="16"/>
  <c r="AQ117" i="16"/>
  <c r="AQ105" i="16"/>
  <c r="AQ142" i="16"/>
  <c r="AQ24" i="16"/>
  <c r="AQ120" i="16"/>
  <c r="AQ176" i="16"/>
  <c r="AQ193" i="16"/>
  <c r="AQ10" i="16"/>
  <c r="AQ28" i="16"/>
  <c r="AQ115" i="16"/>
  <c r="AQ277" i="16"/>
  <c r="AQ232" i="16"/>
  <c r="AQ234" i="16"/>
  <c r="AQ197" i="16"/>
  <c r="AQ90" i="16"/>
  <c r="AQ126" i="16"/>
  <c r="AQ268" i="16"/>
  <c r="AQ102" i="16"/>
  <c r="AQ150" i="16"/>
  <c r="AQ252" i="16"/>
  <c r="AQ218" i="16"/>
  <c r="AQ243" i="16"/>
  <c r="AQ111" i="16"/>
  <c r="AQ132" i="16"/>
  <c r="AQ35" i="16"/>
  <c r="AQ170" i="16"/>
  <c r="AQ11" i="16"/>
  <c r="AQ38" i="16"/>
  <c r="AQ31" i="16"/>
  <c r="AQ144" i="16"/>
  <c r="AQ88" i="16"/>
  <c r="AQ80" i="16"/>
  <c r="AQ128" i="16"/>
  <c r="AQ205" i="16"/>
  <c r="AQ194" i="16"/>
  <c r="AQ46" i="16"/>
  <c r="AQ57" i="16"/>
  <c r="AQ73" i="16"/>
  <c r="AQ217" i="16"/>
  <c r="AQ256" i="16"/>
  <c r="AQ216" i="16"/>
  <c r="AQ251" i="16"/>
  <c r="AQ181" i="16"/>
  <c r="AQ123" i="16"/>
  <c r="AQ249" i="16"/>
  <c r="AQ173" i="16"/>
  <c r="AQ166" i="16"/>
  <c r="AQ260" i="16"/>
  <c r="AQ121" i="16"/>
  <c r="AQ230" i="16"/>
  <c r="AQ163" i="16"/>
  <c r="AQ109" i="16"/>
  <c r="AQ255" i="16"/>
  <c r="AQ22" i="16"/>
  <c r="AQ244" i="16"/>
  <c r="AQ74" i="16"/>
  <c r="AQ183" i="16"/>
  <c r="AQ276" i="16"/>
  <c r="AQ131" i="16"/>
  <c r="AQ172" i="16"/>
  <c r="AQ168" i="16"/>
  <c r="AQ79" i="16"/>
  <c r="AQ200" i="16"/>
  <c r="AQ280" i="16"/>
  <c r="AQ279" i="16"/>
  <c r="AQ94" i="16"/>
  <c r="AQ127" i="16"/>
  <c r="AQ50" i="16"/>
  <c r="AQ258" i="16"/>
  <c r="AQ229" i="16"/>
  <c r="AQ32" i="16"/>
  <c r="AQ226" i="16"/>
  <c r="AQ148" i="16"/>
  <c r="AQ34" i="16"/>
  <c r="AQ228" i="16"/>
  <c r="AQ167" i="16"/>
  <c r="AQ210" i="16"/>
  <c r="AQ9" i="16"/>
  <c r="AQ78" i="16"/>
  <c r="AQ122" i="16"/>
  <c r="AQ206" i="16"/>
  <c r="AQ49" i="16"/>
  <c r="AQ92" i="16"/>
  <c r="AQ161" i="16"/>
  <c r="AQ68" i="16"/>
  <c r="AQ253" i="16"/>
  <c r="AQ149" i="16"/>
  <c r="AQ100" i="16"/>
  <c r="AQ106" i="16"/>
  <c r="AQ47" i="16"/>
  <c r="AQ222" i="16"/>
  <c r="AQ269" i="16"/>
  <c r="AQ274" i="16"/>
  <c r="AQ65" i="16"/>
  <c r="AQ184" i="16"/>
  <c r="AQ42" i="16"/>
  <c r="AQ224" i="16"/>
  <c r="AQ140" i="16"/>
  <c r="AQ71" i="16"/>
  <c r="AQ64" i="16"/>
  <c r="AQ157" i="16"/>
  <c r="AQ215" i="16"/>
  <c r="AQ220" i="16"/>
  <c r="AQ52" i="16"/>
  <c r="AQ26" i="16"/>
  <c r="AQ97" i="16"/>
  <c r="AQ221" i="16"/>
  <c r="AQ8" i="16"/>
  <c r="AQ225" i="16"/>
  <c r="AQ112" i="16"/>
  <c r="AQ263" i="16"/>
  <c r="AQ77" i="16"/>
  <c r="AQ66" i="16"/>
  <c r="AQ159" i="16"/>
  <c r="AQ164" i="16"/>
  <c r="AQ219" i="16"/>
  <c r="AQ240" i="16"/>
  <c r="AQ237" i="16"/>
  <c r="AQ133" i="16"/>
  <c r="AQ199" i="16"/>
  <c r="AQ247" i="16"/>
  <c r="AQ201" i="16"/>
  <c r="AQ248" i="16"/>
  <c r="AQ153" i="16"/>
  <c r="AQ27" i="16"/>
  <c r="AQ177" i="16"/>
  <c r="AQ156" i="16"/>
  <c r="AQ211" i="16"/>
  <c r="AQ236" i="16"/>
  <c r="AQ204" i="16"/>
  <c r="AQ242" i="16"/>
  <c r="AQ39" i="16"/>
  <c r="AQ257" i="16"/>
  <c r="AQ178" i="16"/>
  <c r="AQ223" i="16"/>
  <c r="AQ62" i="16"/>
  <c r="AQ30" i="16"/>
  <c r="AQ91" i="16"/>
  <c r="AQ136" i="16"/>
  <c r="AQ147" i="16"/>
  <c r="AQ143" i="16"/>
  <c r="AQ12" i="16"/>
  <c r="AQ186" i="16"/>
  <c r="AQ233" i="16"/>
  <c r="AQ158" i="16"/>
  <c r="AQ16" i="16"/>
  <c r="AQ214" i="16"/>
  <c r="AQ202" i="16"/>
  <c r="AQ45" i="16"/>
  <c r="AQ60" i="16"/>
  <c r="AQ203" i="16"/>
  <c r="AQ152" i="16"/>
  <c r="AQ278" i="16"/>
  <c r="AQ53" i="16"/>
  <c r="AQ44" i="16"/>
  <c r="AQ190" i="16"/>
  <c r="AQ270" i="16"/>
  <c r="AQ63" i="16"/>
  <c r="AQ175" i="16"/>
  <c r="AQ15" i="16"/>
  <c r="AQ259" i="16"/>
  <c r="AQ138" i="16"/>
  <c r="AQ13" i="16"/>
  <c r="AQ95" i="16"/>
  <c r="AQ29" i="16"/>
  <c r="AQ40" i="16"/>
  <c r="AQ21" i="16"/>
  <c r="AQ101" i="16"/>
  <c r="AQ154" i="16"/>
  <c r="AQ196" i="16"/>
  <c r="AQ151" i="16"/>
  <c r="AQ189" i="16"/>
  <c r="AQ182" i="16"/>
  <c r="AQ250" i="16"/>
  <c r="AQ265" i="16"/>
  <c r="AQ54" i="16"/>
  <c r="AQ245" i="16"/>
  <c r="AQ141" i="16"/>
  <c r="AQ275" i="16"/>
  <c r="AQ5" i="16"/>
  <c r="AQ37" i="16"/>
  <c r="AQ261" i="16"/>
  <c r="AQ96" i="16"/>
  <c r="AQ272" i="16"/>
  <c r="AQ17" i="16"/>
  <c r="AQ160" i="16"/>
  <c r="AQ171" i="16"/>
  <c r="AQ56" i="16"/>
  <c r="AQ72" i="16"/>
  <c r="AQ273" i="16"/>
  <c r="AQ23" i="16"/>
  <c r="AQ107" i="16"/>
  <c r="AQ135" i="16"/>
  <c r="AQ86" i="16"/>
  <c r="AQ212" i="16"/>
  <c r="AQ4" i="16"/>
  <c r="AQ191" i="16"/>
  <c r="AQ93" i="16"/>
  <c r="AQ207" i="16"/>
  <c r="AQ33" i="16"/>
  <c r="AQ82" i="16"/>
  <c r="AQ208" i="16"/>
  <c r="AQ87" i="16"/>
  <c r="AQ227" i="16"/>
  <c r="AQ179" i="16"/>
  <c r="AQ129" i="16"/>
  <c r="AQ155" i="16"/>
  <c r="AQ98" i="16"/>
  <c r="AQ162" i="16"/>
  <c r="AQ134" i="16"/>
  <c r="AQ7" i="16"/>
  <c r="AQ75" i="16"/>
  <c r="AQ20" i="16"/>
  <c r="AQ85" i="16"/>
  <c r="AQ48" i="16"/>
  <c r="AQ125" i="16"/>
  <c r="AQ213" i="16"/>
  <c r="AQ103" i="16"/>
  <c r="AQ146" i="16"/>
  <c r="AQ19" i="16"/>
  <c r="AQ174" i="16"/>
  <c r="AQ264" i="16"/>
  <c r="AQ185" i="16"/>
  <c r="AQ124" i="16"/>
  <c r="AQ43" i="16"/>
  <c r="AQ231" i="16"/>
  <c r="AQ271" i="16"/>
  <c r="AQ139" i="16"/>
  <c r="AQ84" i="16"/>
  <c r="AQ118" i="16"/>
  <c r="AQ180" i="16"/>
  <c r="AQ67" i="16"/>
  <c r="AQ41" i="16"/>
  <c r="AQ70" i="16"/>
  <c r="AQ108" i="16"/>
  <c r="AQ61" i="16"/>
  <c r="AQ36" i="16"/>
  <c r="AQ110" i="16"/>
  <c r="AQ114" i="16"/>
  <c r="AQ209" i="16"/>
  <c r="AQ239" i="16"/>
  <c r="AQ137" i="16"/>
  <c r="AQ59" i="16"/>
  <c r="AQ192" i="16"/>
  <c r="AQ58" i="16"/>
  <c r="AQ130" i="16"/>
  <c r="AQ6" i="16"/>
  <c r="AQ145" i="16"/>
  <c r="AQ187" i="16"/>
  <c r="AQ81" i="16"/>
  <c r="AQ99" i="16"/>
  <c r="AQ25" i="16"/>
  <c r="AQ55" i="16"/>
  <c r="AQ89" i="16"/>
  <c r="AQ83" i="16"/>
  <c r="AQ76" i="16"/>
  <c r="AQ18" i="16"/>
  <c r="AQ3" i="16"/>
  <c r="AQ198" i="16"/>
  <c r="AQ14" i="16"/>
  <c r="AQ169" i="16"/>
  <c r="AQ165" i="16"/>
  <c r="AQ254" i="16"/>
  <c r="AQ266" i="16"/>
  <c r="AE51" i="16" l="1"/>
  <c r="AE195" i="16"/>
  <c r="AE119" i="16"/>
  <c r="AE113" i="16"/>
  <c r="AE238" i="16"/>
  <c r="AE262" i="16"/>
  <c r="AE235" i="16"/>
  <c r="AE267" i="16"/>
  <c r="AE188" i="16"/>
  <c r="AE241" i="16"/>
  <c r="AE104" i="16"/>
  <c r="AE116" i="16"/>
  <c r="AE69" i="16"/>
  <c r="AE246" i="16"/>
  <c r="AE117" i="16"/>
  <c r="AE105" i="16"/>
  <c r="AE142" i="16"/>
  <c r="AE24" i="16"/>
  <c r="AE120" i="16"/>
  <c r="AE176" i="16"/>
  <c r="AE193" i="16"/>
  <c r="AE10" i="16"/>
  <c r="AE28" i="16"/>
  <c r="AE115" i="16"/>
  <c r="AE277" i="16"/>
  <c r="AE232" i="16"/>
  <c r="AE234" i="16"/>
  <c r="AE197" i="16"/>
  <c r="AE90" i="16"/>
  <c r="AE126" i="16"/>
  <c r="AE268" i="16"/>
  <c r="AE102" i="16"/>
  <c r="AE150" i="16"/>
  <c r="AE252" i="16"/>
  <c r="AE218" i="16"/>
  <c r="AE243" i="16"/>
  <c r="AE111" i="16"/>
  <c r="AE132" i="16"/>
  <c r="AE35" i="16"/>
  <c r="AE170" i="16"/>
  <c r="AE11" i="16"/>
  <c r="AE38" i="16"/>
  <c r="AE31" i="16"/>
  <c r="AE144" i="16"/>
  <c r="AE88" i="16"/>
  <c r="AE80" i="16"/>
  <c r="AE128" i="16"/>
  <c r="AE205" i="16"/>
  <c r="AE194" i="16"/>
  <c r="AE46" i="16"/>
  <c r="AE57" i="16"/>
  <c r="AE73" i="16"/>
  <c r="AE217" i="16"/>
  <c r="AE256" i="16"/>
  <c r="AE216" i="16"/>
  <c r="AE251" i="16"/>
  <c r="AE181" i="16"/>
  <c r="AE123" i="16"/>
  <c r="AE249" i="16"/>
  <c r="AE173" i="16"/>
  <c r="AE166" i="16"/>
  <c r="AE260" i="16"/>
  <c r="AE121" i="16"/>
  <c r="AE230" i="16"/>
  <c r="AE163" i="16"/>
  <c r="AE109" i="16"/>
  <c r="AE255" i="16"/>
  <c r="AE22" i="16"/>
  <c r="AE244" i="16"/>
  <c r="AE74" i="16"/>
  <c r="AE183" i="16"/>
  <c r="AE276" i="16"/>
  <c r="AE131" i="16"/>
  <c r="AE172" i="16"/>
  <c r="AE168" i="16"/>
  <c r="AE79" i="16"/>
  <c r="AE200" i="16"/>
  <c r="AE280" i="16"/>
  <c r="AE279" i="16"/>
  <c r="AE94" i="16"/>
  <c r="AE127" i="16"/>
  <c r="AE50" i="16"/>
  <c r="AE258" i="16"/>
  <c r="AE229" i="16"/>
  <c r="AE32" i="16"/>
  <c r="AE226" i="16"/>
  <c r="AE148" i="16"/>
  <c r="AE34" i="16"/>
  <c r="AE228" i="16"/>
  <c r="AE167" i="16"/>
  <c r="AE210" i="16"/>
  <c r="AE9" i="16"/>
  <c r="AE78" i="16"/>
  <c r="AE122" i="16"/>
  <c r="AE206" i="16"/>
  <c r="AE49" i="16"/>
  <c r="AE92" i="16"/>
  <c r="AE161" i="16"/>
  <c r="AE68" i="16"/>
  <c r="AE253" i="16"/>
  <c r="AE149" i="16"/>
  <c r="AE100" i="16"/>
  <c r="AE106" i="16"/>
  <c r="AE47" i="16"/>
  <c r="AE222" i="16"/>
  <c r="AE269" i="16"/>
  <c r="AE274" i="16"/>
  <c r="AE65" i="16"/>
  <c r="AE184" i="16"/>
  <c r="AE42" i="16"/>
  <c r="AE224" i="16"/>
  <c r="AE140" i="16"/>
  <c r="AE71" i="16"/>
  <c r="AE64" i="16"/>
  <c r="AE157" i="16"/>
  <c r="AE215" i="16"/>
  <c r="AE220" i="16"/>
  <c r="AE52" i="16"/>
  <c r="AE26" i="16"/>
  <c r="AE97" i="16"/>
  <c r="AE221" i="16"/>
  <c r="AE8" i="16"/>
  <c r="AE225" i="16"/>
  <c r="AE112" i="16"/>
  <c r="AE263" i="16"/>
  <c r="AE77" i="16"/>
  <c r="AE66" i="16"/>
  <c r="AE159" i="16"/>
  <c r="AE164" i="16"/>
  <c r="AE219" i="16"/>
  <c r="AE240" i="16"/>
  <c r="AE237" i="16"/>
  <c r="AE133" i="16"/>
  <c r="AE199" i="16"/>
  <c r="AE247" i="16"/>
  <c r="AE201" i="16"/>
  <c r="AE248" i="16"/>
  <c r="AE153" i="16"/>
  <c r="AE27" i="16"/>
  <c r="AE177" i="16"/>
  <c r="AE156" i="16"/>
  <c r="AE211" i="16"/>
  <c r="AE236" i="16"/>
  <c r="AE204" i="16"/>
  <c r="AE242" i="16"/>
  <c r="AE39" i="16"/>
  <c r="AE257" i="16"/>
  <c r="AE178" i="16"/>
  <c r="AE223" i="16"/>
  <c r="AE62" i="16"/>
  <c r="AE30" i="16"/>
  <c r="AE91" i="16"/>
  <c r="AE136" i="16"/>
  <c r="AE147" i="16"/>
  <c r="AE143" i="16"/>
  <c r="AE12" i="16"/>
  <c r="AE186" i="16"/>
  <c r="AE233" i="16"/>
  <c r="AE158" i="16"/>
  <c r="AE16" i="16"/>
  <c r="AE214" i="16"/>
  <c r="AE202" i="16"/>
  <c r="AE45" i="16"/>
  <c r="AE60" i="16"/>
  <c r="AE203" i="16"/>
  <c r="AE152" i="16"/>
  <c r="AE278" i="16"/>
  <c r="AE53" i="16"/>
  <c r="AE44" i="16"/>
  <c r="AE190" i="16"/>
  <c r="AE270" i="16"/>
  <c r="AE63" i="16"/>
  <c r="AE175" i="16"/>
  <c r="AE15" i="16"/>
  <c r="AE259" i="16"/>
  <c r="AE138" i="16"/>
  <c r="AE13" i="16"/>
  <c r="AE95" i="16"/>
  <c r="AE29" i="16"/>
  <c r="AE40" i="16"/>
  <c r="AE21" i="16"/>
  <c r="AE101" i="16"/>
  <c r="AE154" i="16"/>
  <c r="AE196" i="16"/>
  <c r="AE151" i="16"/>
  <c r="AE189" i="16"/>
  <c r="AE182" i="16"/>
  <c r="AE250" i="16"/>
  <c r="AE265" i="16"/>
  <c r="AE54" i="16"/>
  <c r="AE245" i="16"/>
  <c r="AE141" i="16"/>
  <c r="AE275" i="16"/>
  <c r="AE5" i="16"/>
  <c r="AE37" i="16"/>
  <c r="AE261" i="16"/>
  <c r="AE96" i="16"/>
  <c r="AE272" i="16"/>
  <c r="AE17" i="16"/>
  <c r="AE160" i="16"/>
  <c r="AE171" i="16"/>
  <c r="AE56" i="16"/>
  <c r="AE72" i="16"/>
  <c r="AE273" i="16"/>
  <c r="AE23" i="16"/>
  <c r="AE107" i="16"/>
  <c r="AE135" i="16"/>
  <c r="AE86" i="16"/>
  <c r="AE212" i="16"/>
  <c r="AE4" i="16"/>
  <c r="AE191" i="16"/>
  <c r="AE93" i="16"/>
  <c r="AE207" i="16"/>
  <c r="AE33" i="16"/>
  <c r="AE82" i="16"/>
  <c r="AE208" i="16"/>
  <c r="AE87" i="16"/>
  <c r="AE227" i="16"/>
  <c r="AE179" i="16"/>
  <c r="AE129" i="16"/>
  <c r="AE155" i="16"/>
  <c r="AE98" i="16"/>
  <c r="AE162" i="16"/>
  <c r="AE134" i="16"/>
  <c r="AE7" i="16"/>
  <c r="AE75" i="16"/>
  <c r="AE20" i="16"/>
  <c r="AE85" i="16"/>
  <c r="AE48" i="16"/>
  <c r="AE125" i="16"/>
  <c r="AE213" i="16"/>
  <c r="AE103" i="16"/>
  <c r="AE146" i="16"/>
  <c r="AE19" i="16"/>
  <c r="AE174" i="16"/>
  <c r="AE264" i="16"/>
  <c r="AE185" i="16"/>
  <c r="AE124" i="16"/>
  <c r="AE43" i="16"/>
  <c r="AE231" i="16"/>
  <c r="AE271" i="16"/>
  <c r="AE139" i="16"/>
  <c r="AE84" i="16"/>
  <c r="AE118" i="16"/>
  <c r="AE180" i="16"/>
  <c r="AE67" i="16"/>
  <c r="AE41" i="16"/>
  <c r="AE70" i="16"/>
  <c r="AE108" i="16"/>
  <c r="AE61" i="16"/>
  <c r="AE36" i="16"/>
  <c r="AE110" i="16"/>
  <c r="AE114" i="16"/>
  <c r="AE209" i="16"/>
  <c r="AE239" i="16"/>
  <c r="AE137" i="16"/>
  <c r="AE59" i="16"/>
  <c r="AE192" i="16"/>
  <c r="AE58" i="16"/>
  <c r="AE130" i="16"/>
  <c r="AE6" i="16"/>
  <c r="AE145" i="16"/>
  <c r="AE187" i="16"/>
  <c r="AE81" i="16"/>
  <c r="AE99" i="16"/>
  <c r="AE25" i="16"/>
  <c r="AE55" i="16"/>
  <c r="AE89" i="16"/>
  <c r="AE83" i="16"/>
  <c r="AE76" i="16"/>
  <c r="AE18" i="16"/>
  <c r="AE3" i="16"/>
  <c r="AE198" i="16"/>
  <c r="AE14" i="16"/>
  <c r="AE169" i="16"/>
  <c r="AE165" i="16"/>
  <c r="AE254" i="16"/>
  <c r="AE266" i="16"/>
  <c r="AD1" i="16"/>
  <c r="AF119" i="16" s="1"/>
  <c r="S119" i="16"/>
  <c r="S266" i="16"/>
  <c r="S51" i="16"/>
  <c r="S195" i="16"/>
  <c r="S113" i="16"/>
  <c r="S238" i="16"/>
  <c r="S262" i="16"/>
  <c r="T262" i="16"/>
  <c r="S235" i="16"/>
  <c r="S267" i="16"/>
  <c r="S188" i="16"/>
  <c r="S241" i="16"/>
  <c r="S104" i="16"/>
  <c r="S116" i="16"/>
  <c r="S69" i="16"/>
  <c r="S246" i="16"/>
  <c r="S117" i="16"/>
  <c r="S105" i="16"/>
  <c r="S142" i="16"/>
  <c r="S24" i="16"/>
  <c r="S120" i="16"/>
  <c r="S176" i="16"/>
  <c r="S193" i="16"/>
  <c r="S10" i="16"/>
  <c r="S28" i="16"/>
  <c r="S115" i="16"/>
  <c r="S277" i="16"/>
  <c r="S232" i="16"/>
  <c r="S234" i="16"/>
  <c r="S197" i="16"/>
  <c r="S90" i="16"/>
  <c r="S126" i="16"/>
  <c r="S268" i="16"/>
  <c r="S102" i="16"/>
  <c r="S150" i="16"/>
  <c r="S252" i="16"/>
  <c r="S218" i="16"/>
  <c r="S243" i="16"/>
  <c r="S111" i="16"/>
  <c r="T111" i="16"/>
  <c r="S132" i="16"/>
  <c r="S35" i="16"/>
  <c r="S170" i="16"/>
  <c r="S11" i="16"/>
  <c r="S38" i="16"/>
  <c r="T38" i="16"/>
  <c r="S31" i="16"/>
  <c r="S144" i="16"/>
  <c r="S88" i="16"/>
  <c r="S80" i="16"/>
  <c r="S128" i="16"/>
  <c r="S205" i="16"/>
  <c r="S194" i="16"/>
  <c r="S46" i="16"/>
  <c r="S57" i="16"/>
  <c r="S73" i="16"/>
  <c r="S217" i="16"/>
  <c r="S256" i="16"/>
  <c r="S216" i="16"/>
  <c r="S251" i="16"/>
  <c r="S181" i="16"/>
  <c r="S123" i="16"/>
  <c r="S249" i="16"/>
  <c r="S173" i="16"/>
  <c r="S166" i="16"/>
  <c r="S260" i="16"/>
  <c r="S121" i="16"/>
  <c r="S230" i="16"/>
  <c r="T230" i="16"/>
  <c r="S163" i="16"/>
  <c r="S109" i="16"/>
  <c r="S255" i="16"/>
  <c r="S22" i="16"/>
  <c r="S244" i="16"/>
  <c r="T244" i="16"/>
  <c r="S74" i="16"/>
  <c r="S183" i="16"/>
  <c r="S276" i="16"/>
  <c r="S131" i="16"/>
  <c r="S172" i="16"/>
  <c r="S168" i="16"/>
  <c r="S79" i="16"/>
  <c r="S200" i="16"/>
  <c r="S280" i="16"/>
  <c r="S279" i="16"/>
  <c r="S94" i="16"/>
  <c r="S127" i="16"/>
  <c r="S50" i="16"/>
  <c r="S258" i="16"/>
  <c r="T258" i="16"/>
  <c r="S229" i="16"/>
  <c r="S32" i="16"/>
  <c r="S226" i="16"/>
  <c r="S148" i="16"/>
  <c r="S34" i="16"/>
  <c r="S228" i="16"/>
  <c r="S167" i="16"/>
  <c r="S210" i="16"/>
  <c r="S9" i="16"/>
  <c r="S78" i="16"/>
  <c r="S122" i="16"/>
  <c r="S206" i="16"/>
  <c r="S49" i="16"/>
  <c r="S92" i="16"/>
  <c r="S161" i="16"/>
  <c r="S68" i="16"/>
  <c r="S253" i="16"/>
  <c r="S149" i="16"/>
  <c r="S100" i="16"/>
  <c r="S106" i="16"/>
  <c r="S47" i="16"/>
  <c r="S222" i="16"/>
  <c r="S269" i="16"/>
  <c r="S274" i="16"/>
  <c r="S65" i="16"/>
  <c r="T65" i="16"/>
  <c r="S184" i="16"/>
  <c r="S42" i="16"/>
  <c r="S224" i="16"/>
  <c r="S140" i="16"/>
  <c r="S71" i="16"/>
  <c r="S64" i="16"/>
  <c r="S157" i="16"/>
  <c r="S215" i="16"/>
  <c r="S220" i="16"/>
  <c r="S52" i="16"/>
  <c r="S26" i="16"/>
  <c r="S97" i="16"/>
  <c r="S221" i="16"/>
  <c r="S8" i="16"/>
  <c r="S225" i="16"/>
  <c r="S112" i="16"/>
  <c r="S263" i="16"/>
  <c r="S77" i="16"/>
  <c r="S66" i="16"/>
  <c r="S159" i="16"/>
  <c r="S164" i="16"/>
  <c r="S219" i="16"/>
  <c r="S240" i="16"/>
  <c r="S237" i="16"/>
  <c r="S133" i="16"/>
  <c r="S199" i="16"/>
  <c r="S247" i="16"/>
  <c r="S201" i="16"/>
  <c r="S248" i="16"/>
  <c r="S153" i="16"/>
  <c r="S27" i="16"/>
  <c r="T27" i="16"/>
  <c r="S177" i="16"/>
  <c r="S156" i="16"/>
  <c r="S211" i="16"/>
  <c r="S236" i="16"/>
  <c r="S204" i="16"/>
  <c r="T204" i="16"/>
  <c r="S242" i="16"/>
  <c r="S39" i="16"/>
  <c r="S257" i="16"/>
  <c r="S178" i="16"/>
  <c r="S223" i="16"/>
  <c r="S62" i="16"/>
  <c r="S30" i="16"/>
  <c r="S91" i="16"/>
  <c r="S136" i="16"/>
  <c r="S147" i="16"/>
  <c r="S143" i="16"/>
  <c r="S12" i="16"/>
  <c r="S186" i="16"/>
  <c r="S233" i="16"/>
  <c r="S158" i="16"/>
  <c r="S16" i="16"/>
  <c r="S214" i="16"/>
  <c r="S202" i="16"/>
  <c r="S45" i="16"/>
  <c r="S60" i="16"/>
  <c r="S203" i="16"/>
  <c r="S152" i="16"/>
  <c r="S278" i="16"/>
  <c r="S53" i="16"/>
  <c r="S44" i="16"/>
  <c r="S190" i="16"/>
  <c r="S270" i="16"/>
  <c r="S63" i="16"/>
  <c r="S175" i="16"/>
  <c r="S15" i="16"/>
  <c r="S259" i="16"/>
  <c r="S138" i="16"/>
  <c r="S13" i="16"/>
  <c r="S95" i="16"/>
  <c r="S29" i="16"/>
  <c r="S40" i="16"/>
  <c r="S21" i="16"/>
  <c r="S101" i="16"/>
  <c r="S154" i="16"/>
  <c r="S196" i="16"/>
  <c r="S151" i="16"/>
  <c r="S189" i="16"/>
  <c r="T189" i="16"/>
  <c r="S182" i="16"/>
  <c r="T182" i="16"/>
  <c r="S250" i="16"/>
  <c r="S265" i="16"/>
  <c r="S54" i="16"/>
  <c r="S245" i="16"/>
  <c r="S141" i="16"/>
  <c r="S275" i="16"/>
  <c r="S5" i="16"/>
  <c r="S37" i="16"/>
  <c r="S261" i="16"/>
  <c r="S96" i="16"/>
  <c r="S272" i="16"/>
  <c r="S17" i="16"/>
  <c r="T17" i="16"/>
  <c r="S160" i="16"/>
  <c r="S171" i="16"/>
  <c r="S56" i="16"/>
  <c r="S72" i="16"/>
  <c r="S273" i="16"/>
  <c r="S23" i="16"/>
  <c r="S107" i="16"/>
  <c r="T107" i="16"/>
  <c r="S135" i="16"/>
  <c r="S86" i="16"/>
  <c r="S212" i="16"/>
  <c r="S4" i="16"/>
  <c r="S191" i="16"/>
  <c r="S93" i="16"/>
  <c r="S207" i="16"/>
  <c r="S33" i="16"/>
  <c r="S82" i="16"/>
  <c r="S208" i="16"/>
  <c r="S87" i="16"/>
  <c r="S227" i="16"/>
  <c r="S179" i="16"/>
  <c r="T179" i="16"/>
  <c r="S129" i="16"/>
  <c r="S155" i="16"/>
  <c r="S98" i="16"/>
  <c r="S162" i="16"/>
  <c r="T162" i="16"/>
  <c r="S134" i="16"/>
  <c r="S7" i="16"/>
  <c r="S75" i="16"/>
  <c r="S20" i="16"/>
  <c r="S85" i="16"/>
  <c r="S48" i="16"/>
  <c r="S125" i="16"/>
  <c r="S213" i="16"/>
  <c r="S103" i="16"/>
  <c r="S146" i="16"/>
  <c r="S19" i="16"/>
  <c r="S174" i="16"/>
  <c r="S264" i="16"/>
  <c r="T264" i="16"/>
  <c r="S185" i="16"/>
  <c r="S124" i="16"/>
  <c r="S43" i="16"/>
  <c r="S231" i="16"/>
  <c r="S271" i="16"/>
  <c r="T271" i="16"/>
  <c r="S139" i="16"/>
  <c r="S84" i="16"/>
  <c r="S118" i="16"/>
  <c r="S180" i="16"/>
  <c r="S67" i="16"/>
  <c r="S41" i="16"/>
  <c r="S70" i="16"/>
  <c r="S108" i="16"/>
  <c r="S61" i="16"/>
  <c r="S36" i="16"/>
  <c r="S110" i="16"/>
  <c r="T110" i="16"/>
  <c r="S114" i="16"/>
  <c r="T114" i="16"/>
  <c r="S209" i="16"/>
  <c r="S239" i="16"/>
  <c r="S137" i="16"/>
  <c r="S59" i="16"/>
  <c r="S192" i="16"/>
  <c r="S58" i="16"/>
  <c r="T58" i="16"/>
  <c r="S130" i="16"/>
  <c r="S6" i="16"/>
  <c r="S145" i="16"/>
  <c r="S187" i="16"/>
  <c r="T187" i="16"/>
  <c r="S81" i="16"/>
  <c r="S99" i="16"/>
  <c r="S25" i="16"/>
  <c r="S55" i="16"/>
  <c r="S89" i="16"/>
  <c r="S83" i="16"/>
  <c r="S76" i="16"/>
  <c r="T76" i="16"/>
  <c r="S18" i="16"/>
  <c r="S3" i="16"/>
  <c r="S198" i="16"/>
  <c r="S14" i="16"/>
  <c r="S169" i="16"/>
  <c r="S165" i="16"/>
  <c r="S254" i="16"/>
  <c r="G262" i="16"/>
  <c r="G195" i="16"/>
  <c r="G119" i="16"/>
  <c r="G113" i="16"/>
  <c r="G238" i="16"/>
  <c r="G235" i="16"/>
  <c r="G267" i="16"/>
  <c r="G188" i="16"/>
  <c r="G241" i="16"/>
  <c r="G104" i="16"/>
  <c r="G116" i="16"/>
  <c r="G69" i="16"/>
  <c r="G246" i="16"/>
  <c r="G117" i="16"/>
  <c r="G105" i="16"/>
  <c r="G142" i="16"/>
  <c r="G24" i="16"/>
  <c r="G120" i="16"/>
  <c r="G176" i="16"/>
  <c r="G193" i="16"/>
  <c r="G10" i="16"/>
  <c r="G28" i="16"/>
  <c r="G115" i="16"/>
  <c r="G277" i="16"/>
  <c r="G232" i="16"/>
  <c r="G234" i="16"/>
  <c r="G197" i="16"/>
  <c r="G90" i="16"/>
  <c r="G126" i="16"/>
  <c r="G268" i="16"/>
  <c r="G102" i="16"/>
  <c r="G150" i="16"/>
  <c r="G252" i="16"/>
  <c r="G218" i="16"/>
  <c r="G243" i="16"/>
  <c r="G111" i="16"/>
  <c r="G132" i="16"/>
  <c r="G35" i="16"/>
  <c r="G170" i="16"/>
  <c r="G11" i="16"/>
  <c r="G38" i="16"/>
  <c r="G31" i="16"/>
  <c r="G144" i="16"/>
  <c r="G88" i="16"/>
  <c r="G80" i="16"/>
  <c r="G128" i="16"/>
  <c r="G205" i="16"/>
  <c r="G194" i="16"/>
  <c r="G46" i="16"/>
  <c r="G57" i="16"/>
  <c r="G73" i="16"/>
  <c r="G217" i="16"/>
  <c r="G256" i="16"/>
  <c r="G216" i="16"/>
  <c r="G251" i="16"/>
  <c r="G181" i="16"/>
  <c r="G123" i="16"/>
  <c r="G249" i="16"/>
  <c r="G173" i="16"/>
  <c r="G166" i="16"/>
  <c r="G260" i="16"/>
  <c r="G121" i="16"/>
  <c r="G230" i="16"/>
  <c r="G163" i="16"/>
  <c r="G109" i="16"/>
  <c r="G255" i="16"/>
  <c r="G22" i="16"/>
  <c r="G244" i="16"/>
  <c r="G74" i="16"/>
  <c r="G183" i="16"/>
  <c r="G276" i="16"/>
  <c r="G131" i="16"/>
  <c r="G172" i="16"/>
  <c r="G168" i="16"/>
  <c r="G79" i="16"/>
  <c r="G200" i="16"/>
  <c r="G280" i="16"/>
  <c r="G279" i="16"/>
  <c r="G94" i="16"/>
  <c r="G127" i="16"/>
  <c r="G50" i="16"/>
  <c r="G258" i="16"/>
  <c r="G229" i="16"/>
  <c r="G32" i="16"/>
  <c r="G226" i="16"/>
  <c r="G148" i="16"/>
  <c r="G34" i="16"/>
  <c r="G228" i="16"/>
  <c r="G167" i="16"/>
  <c r="G210" i="16"/>
  <c r="G9" i="16"/>
  <c r="G78" i="16"/>
  <c r="G122" i="16"/>
  <c r="G206" i="16"/>
  <c r="G49" i="16"/>
  <c r="G92" i="16"/>
  <c r="G161" i="16"/>
  <c r="G68" i="16"/>
  <c r="G253" i="16"/>
  <c r="G149" i="16"/>
  <c r="G100" i="16"/>
  <c r="G106" i="16"/>
  <c r="G47" i="16"/>
  <c r="G222" i="16"/>
  <c r="G269" i="16"/>
  <c r="G274" i="16"/>
  <c r="G65" i="16"/>
  <c r="G184" i="16"/>
  <c r="G42" i="16"/>
  <c r="G224" i="16"/>
  <c r="G140" i="16"/>
  <c r="G71" i="16"/>
  <c r="G64" i="16"/>
  <c r="G157" i="16"/>
  <c r="G215" i="16"/>
  <c r="G220" i="16"/>
  <c r="G52" i="16"/>
  <c r="G26" i="16"/>
  <c r="G97" i="16"/>
  <c r="G221" i="16"/>
  <c r="G8" i="16"/>
  <c r="G225" i="16"/>
  <c r="G112" i="16"/>
  <c r="G263" i="16"/>
  <c r="G77" i="16"/>
  <c r="G66" i="16"/>
  <c r="G159" i="16"/>
  <c r="G164" i="16"/>
  <c r="G219" i="16"/>
  <c r="G240" i="16"/>
  <c r="G237" i="16"/>
  <c r="G133" i="16"/>
  <c r="G199" i="16"/>
  <c r="G247" i="16"/>
  <c r="G201" i="16"/>
  <c r="G248" i="16"/>
  <c r="G153" i="16"/>
  <c r="G27" i="16"/>
  <c r="G177" i="16"/>
  <c r="G156" i="16"/>
  <c r="G211" i="16"/>
  <c r="G236" i="16"/>
  <c r="G204" i="16"/>
  <c r="G242" i="16"/>
  <c r="G39" i="16"/>
  <c r="G257" i="16"/>
  <c r="G178" i="16"/>
  <c r="G223" i="16"/>
  <c r="G62" i="16"/>
  <c r="G30" i="16"/>
  <c r="G91" i="16"/>
  <c r="G136" i="16"/>
  <c r="G147" i="16"/>
  <c r="G143" i="16"/>
  <c r="G12" i="16"/>
  <c r="G186" i="16"/>
  <c r="G233" i="16"/>
  <c r="G158" i="16"/>
  <c r="G16" i="16"/>
  <c r="G214" i="16"/>
  <c r="G202" i="16"/>
  <c r="G45" i="16"/>
  <c r="G60" i="16"/>
  <c r="G203" i="16"/>
  <c r="G152" i="16"/>
  <c r="G278" i="16"/>
  <c r="G53" i="16"/>
  <c r="G44" i="16"/>
  <c r="G190" i="16"/>
  <c r="G270" i="16"/>
  <c r="G63" i="16"/>
  <c r="G175" i="16"/>
  <c r="G15" i="16"/>
  <c r="G259" i="16"/>
  <c r="G138" i="16"/>
  <c r="G13" i="16"/>
  <c r="G95" i="16"/>
  <c r="G29" i="16"/>
  <c r="G40" i="16"/>
  <c r="G21" i="16"/>
  <c r="G101" i="16"/>
  <c r="G154" i="16"/>
  <c r="G196" i="16"/>
  <c r="G151" i="16"/>
  <c r="G189" i="16"/>
  <c r="G182" i="16"/>
  <c r="G250" i="16"/>
  <c r="G265" i="16"/>
  <c r="G54" i="16"/>
  <c r="G245" i="16"/>
  <c r="G141" i="16"/>
  <c r="G275" i="16"/>
  <c r="G5" i="16"/>
  <c r="G37" i="16"/>
  <c r="G261" i="16"/>
  <c r="G96" i="16"/>
  <c r="G272" i="16"/>
  <c r="G17" i="16"/>
  <c r="G160" i="16"/>
  <c r="G171" i="16"/>
  <c r="G56" i="16"/>
  <c r="G72" i="16"/>
  <c r="G273" i="16"/>
  <c r="G23" i="16"/>
  <c r="G107" i="16"/>
  <c r="G135" i="16"/>
  <c r="G86" i="16"/>
  <c r="G212" i="16"/>
  <c r="G4" i="16"/>
  <c r="G191" i="16"/>
  <c r="G93" i="16"/>
  <c r="G207" i="16"/>
  <c r="G33" i="16"/>
  <c r="G82" i="16"/>
  <c r="G208" i="16"/>
  <c r="G87" i="16"/>
  <c r="G227" i="16"/>
  <c r="G179" i="16"/>
  <c r="G129" i="16"/>
  <c r="G155" i="16"/>
  <c r="G98" i="16"/>
  <c r="G162" i="16"/>
  <c r="G134" i="16"/>
  <c r="G7" i="16"/>
  <c r="G75" i="16"/>
  <c r="G20" i="16"/>
  <c r="G85" i="16"/>
  <c r="G48" i="16"/>
  <c r="G125" i="16"/>
  <c r="G213" i="16"/>
  <c r="G103" i="16"/>
  <c r="G146" i="16"/>
  <c r="G19" i="16"/>
  <c r="G174" i="16"/>
  <c r="G264" i="16"/>
  <c r="G185" i="16"/>
  <c r="G124" i="16"/>
  <c r="G43" i="16"/>
  <c r="G231" i="16"/>
  <c r="G271" i="16"/>
  <c r="G139" i="16"/>
  <c r="G84" i="16"/>
  <c r="G118" i="16"/>
  <c r="G180" i="16"/>
  <c r="G67" i="16"/>
  <c r="G41" i="16"/>
  <c r="G70" i="16"/>
  <c r="G108" i="16"/>
  <c r="G61" i="16"/>
  <c r="G36" i="16"/>
  <c r="G110" i="16"/>
  <c r="G114" i="16"/>
  <c r="G209" i="16"/>
  <c r="G239" i="16"/>
  <c r="G137" i="16"/>
  <c r="G59" i="16"/>
  <c r="G192" i="16"/>
  <c r="G58" i="16"/>
  <c r="G130" i="16"/>
  <c r="G6" i="16"/>
  <c r="G145" i="16"/>
  <c r="G187" i="16"/>
  <c r="G81" i="16"/>
  <c r="G99" i="16"/>
  <c r="G25" i="16"/>
  <c r="G55" i="16"/>
  <c r="G89" i="16"/>
  <c r="G83" i="16"/>
  <c r="G76" i="16"/>
  <c r="G18" i="16"/>
  <c r="G3" i="16"/>
  <c r="G198" i="16"/>
  <c r="G14" i="16"/>
  <c r="G169" i="16"/>
  <c r="G165" i="16"/>
  <c r="G254" i="16"/>
  <c r="G266" i="16"/>
  <c r="T199" i="16"/>
  <c r="AF135" i="16" l="1"/>
  <c r="AF160" i="16"/>
  <c r="T231" i="16"/>
  <c r="T54" i="16"/>
  <c r="T237" i="16"/>
  <c r="AF34" i="16"/>
  <c r="AF127" i="16"/>
  <c r="T82" i="16"/>
  <c r="T214" i="16"/>
  <c r="T142" i="16"/>
  <c r="T129" i="16"/>
  <c r="T278" i="16"/>
  <c r="T178" i="16"/>
  <c r="T25" i="16"/>
  <c r="T130" i="16"/>
  <c r="AF138" i="16"/>
  <c r="AF44" i="16"/>
  <c r="AF181" i="16"/>
  <c r="AF57" i="16"/>
  <c r="T169" i="16"/>
  <c r="T118" i="16"/>
  <c r="T19" i="16"/>
  <c r="T85" i="16"/>
  <c r="T212" i="16"/>
  <c r="T63" i="16"/>
  <c r="T236" i="16"/>
  <c r="T78" i="16"/>
  <c r="T148" i="16"/>
  <c r="T193" i="16"/>
  <c r="S1" i="16"/>
  <c r="U204" i="16" s="1"/>
  <c r="V204" i="16" s="1"/>
  <c r="AF39" i="16"/>
  <c r="AF232" i="16"/>
  <c r="T14" i="16"/>
  <c r="T84" i="16"/>
  <c r="T146" i="16"/>
  <c r="T37" i="16"/>
  <c r="T147" i="16"/>
  <c r="T279" i="16"/>
  <c r="G1" i="16"/>
  <c r="T266" i="16"/>
  <c r="T55" i="16"/>
  <c r="T137" i="16"/>
  <c r="T185" i="16"/>
  <c r="T186" i="16"/>
  <c r="T52" i="16"/>
  <c r="T92" i="16"/>
  <c r="T132" i="16"/>
  <c r="T277" i="16"/>
  <c r="T238" i="16"/>
  <c r="AF108" i="16"/>
  <c r="AF26" i="16"/>
  <c r="AF140" i="16"/>
  <c r="AF27" i="16"/>
  <c r="AF120" i="16"/>
  <c r="T41" i="16"/>
  <c r="T207" i="16"/>
  <c r="T270" i="16"/>
  <c r="T140" i="16"/>
  <c r="T276" i="16"/>
  <c r="T150" i="16"/>
  <c r="T254" i="16"/>
  <c r="T67" i="16"/>
  <c r="T75" i="16"/>
  <c r="T93" i="16"/>
  <c r="T101" i="16"/>
  <c r="T259" i="16"/>
  <c r="AF76" i="16"/>
  <c r="AF110" i="16"/>
  <c r="AF21" i="16"/>
  <c r="AF30" i="16"/>
  <c r="AF225" i="16"/>
  <c r="AF260" i="16"/>
  <c r="AF268" i="16"/>
  <c r="AF169" i="16"/>
  <c r="AF70" i="16"/>
  <c r="AF185" i="16"/>
  <c r="AF213" i="16"/>
  <c r="T104" i="16"/>
  <c r="T117" i="16"/>
  <c r="T232" i="16"/>
  <c r="T126" i="16"/>
  <c r="T88" i="16"/>
  <c r="T194" i="16"/>
  <c r="T249" i="16"/>
  <c r="T241" i="16"/>
  <c r="T268" i="16"/>
  <c r="T128" i="16"/>
  <c r="T57" i="16"/>
  <c r="T256" i="16"/>
  <c r="T123" i="16"/>
  <c r="T109" i="16"/>
  <c r="T94" i="16"/>
  <c r="T229" i="16"/>
  <c r="T122" i="16"/>
  <c r="T161" i="16"/>
  <c r="T100" i="16"/>
  <c r="T97" i="16"/>
  <c r="T225" i="16"/>
  <c r="T247" i="16"/>
  <c r="T156" i="16"/>
  <c r="T143" i="16"/>
  <c r="T233" i="16"/>
  <c r="T138" i="16"/>
  <c r="T40" i="16"/>
  <c r="T160" i="16"/>
  <c r="T273" i="16"/>
  <c r="T4" i="16"/>
  <c r="T208" i="16"/>
  <c r="T7" i="16"/>
  <c r="T213" i="16"/>
  <c r="T51" i="16"/>
  <c r="T119" i="16"/>
  <c r="T235" i="16"/>
  <c r="T120" i="16"/>
  <c r="T28" i="16"/>
  <c r="T234" i="16"/>
  <c r="T218" i="16"/>
  <c r="T35" i="16"/>
  <c r="T31" i="16"/>
  <c r="T121" i="16"/>
  <c r="T131" i="16"/>
  <c r="T200" i="16"/>
  <c r="T34" i="16"/>
  <c r="T269" i="16"/>
  <c r="T71" i="16"/>
  <c r="T220" i="16"/>
  <c r="T66" i="16"/>
  <c r="T219" i="16"/>
  <c r="T242" i="16"/>
  <c r="T223" i="16"/>
  <c r="T202" i="16"/>
  <c r="T152" i="16"/>
  <c r="T44" i="16"/>
  <c r="T175" i="16"/>
  <c r="T196" i="16"/>
  <c r="T245" i="16"/>
  <c r="T96" i="16"/>
  <c r="T105" i="16"/>
  <c r="T102" i="16"/>
  <c r="T205" i="16"/>
  <c r="T73" i="16"/>
  <c r="T216" i="16"/>
  <c r="T255" i="16"/>
  <c r="T74" i="16"/>
  <c r="T127" i="16"/>
  <c r="T32" i="16"/>
  <c r="T206" i="16"/>
  <c r="T68" i="16"/>
  <c r="T42" i="16"/>
  <c r="T221" i="16"/>
  <c r="T112" i="16"/>
  <c r="T133" i="16"/>
  <c r="T201" i="16"/>
  <c r="T211" i="16"/>
  <c r="T136" i="16"/>
  <c r="T12" i="16"/>
  <c r="T158" i="16"/>
  <c r="T13" i="16"/>
  <c r="T21" i="16"/>
  <c r="T250" i="16"/>
  <c r="T5" i="16"/>
  <c r="T171" i="16"/>
  <c r="T23" i="16"/>
  <c r="T113" i="16"/>
  <c r="T267" i="16"/>
  <c r="T116" i="16"/>
  <c r="T176" i="16"/>
  <c r="T115" i="16"/>
  <c r="T197" i="16"/>
  <c r="T243" i="16"/>
  <c r="T170" i="16"/>
  <c r="T144" i="16"/>
  <c r="T173" i="16"/>
  <c r="T172" i="16"/>
  <c r="T280" i="16"/>
  <c r="T228" i="16"/>
  <c r="T9" i="16"/>
  <c r="T106" i="16"/>
  <c r="T274" i="16"/>
  <c r="T64" i="16"/>
  <c r="T159" i="16"/>
  <c r="T240" i="16"/>
  <c r="T39" i="16"/>
  <c r="T62" i="16"/>
  <c r="T45" i="16"/>
  <c r="T190" i="16"/>
  <c r="T15" i="16"/>
  <c r="T151" i="16"/>
  <c r="T86" i="16"/>
  <c r="T155" i="16"/>
  <c r="T48" i="16"/>
  <c r="T180" i="16"/>
  <c r="T36" i="16"/>
  <c r="T209" i="16"/>
  <c r="T59" i="16"/>
  <c r="T18" i="16"/>
  <c r="T165" i="16"/>
  <c r="T198" i="16"/>
  <c r="T145" i="16"/>
  <c r="T239" i="16"/>
  <c r="T108" i="16"/>
  <c r="T103" i="16"/>
  <c r="T72" i="16"/>
  <c r="T272" i="16"/>
  <c r="T203" i="16"/>
  <c r="T16" i="16"/>
  <c r="T215" i="16"/>
  <c r="T224" i="16"/>
  <c r="T210" i="16"/>
  <c r="T79" i="16"/>
  <c r="T260" i="16"/>
  <c r="T11" i="16"/>
  <c r="T246" i="16"/>
  <c r="T188" i="16"/>
  <c r="AF14" i="16"/>
  <c r="AF155" i="16"/>
  <c r="AF141" i="16"/>
  <c r="AF151" i="16"/>
  <c r="AF16" i="16"/>
  <c r="AF66" i="16"/>
  <c r="AF106" i="16"/>
  <c r="AF49" i="16"/>
  <c r="AF276" i="16"/>
  <c r="AF109" i="16"/>
  <c r="AF38" i="16"/>
  <c r="AF218" i="16"/>
  <c r="AF241" i="16"/>
  <c r="AF51" i="16"/>
  <c r="AF238" i="16"/>
  <c r="AF188" i="16"/>
  <c r="AF69" i="16"/>
  <c r="AF142" i="16"/>
  <c r="AF193" i="16"/>
  <c r="AF277" i="16"/>
  <c r="AF90" i="16"/>
  <c r="AF150" i="16"/>
  <c r="AF111" i="16"/>
  <c r="AF11" i="16"/>
  <c r="AF88" i="16"/>
  <c r="AF194" i="16"/>
  <c r="AF217" i="16"/>
  <c r="AF251" i="16"/>
  <c r="AF173" i="16"/>
  <c r="AF230" i="16"/>
  <c r="AF22" i="16"/>
  <c r="AF183" i="16"/>
  <c r="AF168" i="16"/>
  <c r="AF279" i="16"/>
  <c r="AF258" i="16"/>
  <c r="AF148" i="16"/>
  <c r="AF210" i="16"/>
  <c r="AF122" i="16"/>
  <c r="AF161" i="16"/>
  <c r="AF100" i="16"/>
  <c r="AF269" i="16"/>
  <c r="AF42" i="16"/>
  <c r="AF64" i="16"/>
  <c r="AF52" i="16"/>
  <c r="AF8" i="16"/>
  <c r="AF263" i="16"/>
  <c r="AF164" i="16"/>
  <c r="AF237" i="16"/>
  <c r="AF199" i="16"/>
  <c r="AF153" i="16"/>
  <c r="AF156" i="16"/>
  <c r="AF242" i="16"/>
  <c r="AF223" i="16"/>
  <c r="AF136" i="16"/>
  <c r="AF12" i="16"/>
  <c r="AF158" i="16"/>
  <c r="AF45" i="16"/>
  <c r="AF278" i="16"/>
  <c r="AF270" i="16"/>
  <c r="AF259" i="16"/>
  <c r="AF29" i="16"/>
  <c r="AF154" i="16"/>
  <c r="AF182" i="16"/>
  <c r="AF245" i="16"/>
  <c r="AF5" i="16"/>
  <c r="AF272" i="16"/>
  <c r="AF56" i="16"/>
  <c r="AF107" i="16"/>
  <c r="AF212" i="16"/>
  <c r="AF207" i="16"/>
  <c r="AF208" i="16"/>
  <c r="AF129" i="16"/>
  <c r="AF113" i="16"/>
  <c r="AF267" i="16"/>
  <c r="AF116" i="16"/>
  <c r="AF105" i="16"/>
  <c r="AF176" i="16"/>
  <c r="AF115" i="16"/>
  <c r="AF197" i="16"/>
  <c r="AF102" i="16"/>
  <c r="AF243" i="16"/>
  <c r="AF170" i="16"/>
  <c r="AF144" i="16"/>
  <c r="AF205" i="16"/>
  <c r="AF73" i="16"/>
  <c r="AF216" i="16"/>
  <c r="AF249" i="16"/>
  <c r="AF121" i="16"/>
  <c r="AF255" i="16"/>
  <c r="AF74" i="16"/>
  <c r="AF172" i="16"/>
  <c r="AF280" i="16"/>
  <c r="AF50" i="16"/>
  <c r="AF226" i="16"/>
  <c r="AF167" i="16"/>
  <c r="AF78" i="16"/>
  <c r="AF92" i="16"/>
  <c r="AF149" i="16"/>
  <c r="AF222" i="16"/>
  <c r="AF184" i="16"/>
  <c r="AF71" i="16"/>
  <c r="AF220" i="16"/>
  <c r="AF221" i="16"/>
  <c r="AF112" i="16"/>
  <c r="AF159" i="16"/>
  <c r="AF240" i="16"/>
  <c r="AF248" i="16"/>
  <c r="AF177" i="16"/>
  <c r="AF204" i="16"/>
  <c r="AF178" i="16"/>
  <c r="AF91" i="16"/>
  <c r="AF143" i="16"/>
  <c r="AF233" i="16"/>
  <c r="AF202" i="16"/>
  <c r="AF152" i="16"/>
  <c r="AF190" i="16"/>
  <c r="AF15" i="16"/>
  <c r="AF95" i="16"/>
  <c r="AF101" i="16"/>
  <c r="AF189" i="16"/>
  <c r="AF54" i="16"/>
  <c r="AF96" i="16"/>
  <c r="AF171" i="16"/>
  <c r="AF23" i="16"/>
  <c r="AF86" i="16"/>
  <c r="AF93" i="16"/>
  <c r="AF82" i="16"/>
  <c r="AF179" i="16"/>
  <c r="AF7" i="16"/>
  <c r="AF85" i="16"/>
  <c r="AF103" i="16"/>
  <c r="AF264" i="16"/>
  <c r="AF231" i="16"/>
  <c r="AF118" i="16"/>
  <c r="AF41" i="16"/>
  <c r="AF61" i="16"/>
  <c r="AF114" i="16"/>
  <c r="AF59" i="16"/>
  <c r="AF6" i="16"/>
  <c r="AF99" i="16"/>
  <c r="AF83" i="16"/>
  <c r="AF198" i="16"/>
  <c r="AF165" i="16"/>
  <c r="AF262" i="16"/>
  <c r="AF104" i="16"/>
  <c r="AF10" i="16"/>
  <c r="AF234" i="16"/>
  <c r="AF132" i="16"/>
  <c r="AF31" i="16"/>
  <c r="AF123" i="16"/>
  <c r="AF244" i="16"/>
  <c r="AF131" i="16"/>
  <c r="AF229" i="16"/>
  <c r="AF228" i="16"/>
  <c r="AF68" i="16"/>
  <c r="AF47" i="16"/>
  <c r="AF157" i="16"/>
  <c r="AF97" i="16"/>
  <c r="AF133" i="16"/>
  <c r="AF211" i="16"/>
  <c r="AF257" i="16"/>
  <c r="AF214" i="16"/>
  <c r="AF63" i="16"/>
  <c r="AF13" i="16"/>
  <c r="AF250" i="16"/>
  <c r="AF275" i="16"/>
  <c r="AF72" i="16"/>
  <c r="AF87" i="16"/>
  <c r="AF98" i="16"/>
  <c r="AF146" i="16"/>
  <c r="AF139" i="16"/>
  <c r="AF145" i="16"/>
  <c r="AF18" i="16"/>
  <c r="AF48" i="16"/>
  <c r="AF124" i="16"/>
  <c r="AF67" i="16"/>
  <c r="AF192" i="16"/>
  <c r="AF55" i="16"/>
  <c r="AF195" i="16"/>
  <c r="AF235" i="16"/>
  <c r="AF24" i="16"/>
  <c r="AF28" i="16"/>
  <c r="AF252" i="16"/>
  <c r="AF35" i="16"/>
  <c r="AF46" i="16"/>
  <c r="AF256" i="16"/>
  <c r="AF163" i="16"/>
  <c r="AF94" i="16"/>
  <c r="AF32" i="16"/>
  <c r="AF206" i="16"/>
  <c r="AF253" i="16"/>
  <c r="AF224" i="16"/>
  <c r="AF215" i="16"/>
  <c r="AF77" i="16"/>
  <c r="AF219" i="16"/>
  <c r="AF236" i="16"/>
  <c r="AF147" i="16"/>
  <c r="AF186" i="16"/>
  <c r="AF53" i="16"/>
  <c r="AF175" i="16"/>
  <c r="AF196" i="16"/>
  <c r="AF265" i="16"/>
  <c r="AF17" i="16"/>
  <c r="AF273" i="16"/>
  <c r="AF33" i="16"/>
  <c r="AF227" i="16"/>
  <c r="AF75" i="16"/>
  <c r="AF19" i="16"/>
  <c r="AF84" i="16"/>
  <c r="AF209" i="16"/>
  <c r="AF187" i="16"/>
  <c r="AF3" i="16"/>
  <c r="AF162" i="16"/>
  <c r="AF125" i="16"/>
  <c r="AF43" i="16"/>
  <c r="AF36" i="16"/>
  <c r="AF58" i="16"/>
  <c r="AF89" i="16"/>
  <c r="AF4" i="16"/>
  <c r="AF40" i="16"/>
  <c r="AF62" i="16"/>
  <c r="AF166" i="16"/>
  <c r="AF126" i="16"/>
  <c r="T83" i="16"/>
  <c r="T99" i="16"/>
  <c r="T43" i="16"/>
  <c r="T174" i="16"/>
  <c r="T20" i="16"/>
  <c r="T98" i="16"/>
  <c r="T227" i="16"/>
  <c r="T191" i="16"/>
  <c r="T135" i="16"/>
  <c r="T275" i="16"/>
  <c r="T265" i="16"/>
  <c r="T29" i="16"/>
  <c r="T30" i="16"/>
  <c r="T263" i="16"/>
  <c r="T222" i="16"/>
  <c r="T253" i="16"/>
  <c r="T226" i="16"/>
  <c r="T183" i="16"/>
  <c r="T251" i="16"/>
  <c r="T80" i="16"/>
  <c r="T90" i="16"/>
  <c r="T24" i="16"/>
  <c r="T195" i="16"/>
  <c r="AF266" i="16"/>
  <c r="AF239" i="16"/>
  <c r="AF271" i="16"/>
  <c r="AF174" i="16"/>
  <c r="AF261" i="16"/>
  <c r="AF203" i="16"/>
  <c r="AF201" i="16"/>
  <c r="AF65" i="16"/>
  <c r="AF200" i="16"/>
  <c r="AF128" i="16"/>
  <c r="AF117" i="16"/>
  <c r="T257" i="16"/>
  <c r="T8" i="16"/>
  <c r="T49" i="16"/>
  <c r="T50" i="16"/>
  <c r="T22" i="16"/>
  <c r="T181" i="16"/>
  <c r="T3" i="16"/>
  <c r="T192" i="16"/>
  <c r="T70" i="16"/>
  <c r="T139" i="16"/>
  <c r="T134" i="16"/>
  <c r="T33" i="16"/>
  <c r="T56" i="16"/>
  <c r="T53" i="16"/>
  <c r="T60" i="16"/>
  <c r="T177" i="16"/>
  <c r="T248" i="16"/>
  <c r="T157" i="16"/>
  <c r="T167" i="16"/>
  <c r="T168" i="16"/>
  <c r="T166" i="16"/>
  <c r="T252" i="16"/>
  <c r="T69" i="16"/>
  <c r="AF254" i="16"/>
  <c r="AF25" i="16"/>
  <c r="AF130" i="16"/>
  <c r="AF180" i="16"/>
  <c r="AF81" i="16"/>
  <c r="AF191" i="16"/>
  <c r="AF9" i="16"/>
  <c r="T91" i="16"/>
  <c r="T153" i="16"/>
  <c r="T77" i="16"/>
  <c r="T149" i="16"/>
  <c r="T217" i="16"/>
  <c r="AF137" i="16"/>
  <c r="T89" i="16"/>
  <c r="T81" i="16"/>
  <c r="T6" i="16"/>
  <c r="T61" i="16"/>
  <c r="T124" i="16"/>
  <c r="T125" i="16"/>
  <c r="T87" i="16"/>
  <c r="T261" i="16"/>
  <c r="T141" i="16"/>
  <c r="T154" i="16"/>
  <c r="T95" i="16"/>
  <c r="T164" i="16"/>
  <c r="T26" i="16"/>
  <c r="T184" i="16"/>
  <c r="T47" i="16"/>
  <c r="T163" i="16"/>
  <c r="T46" i="16"/>
  <c r="T10" i="16"/>
  <c r="AF20" i="16"/>
  <c r="AF134" i="16"/>
  <c r="AF37" i="16"/>
  <c r="AF60" i="16"/>
  <c r="AF247" i="16"/>
  <c r="AF274" i="16"/>
  <c r="AF79" i="16"/>
  <c r="AF80" i="16"/>
  <c r="AF246" i="16"/>
  <c r="AE1" i="16"/>
  <c r="H235" i="16"/>
  <c r="H117" i="16"/>
  <c r="H28" i="16"/>
  <c r="H268" i="16"/>
  <c r="H35" i="16"/>
  <c r="H128" i="16"/>
  <c r="H256" i="16"/>
  <c r="H260" i="16"/>
  <c r="H200" i="16"/>
  <c r="H32" i="16"/>
  <c r="H9" i="16"/>
  <c r="H253" i="16"/>
  <c r="H65" i="16"/>
  <c r="H215" i="16"/>
  <c r="H225" i="16"/>
  <c r="H219" i="16"/>
  <c r="H201" i="16"/>
  <c r="H236" i="16"/>
  <c r="H30" i="16"/>
  <c r="H186" i="16"/>
  <c r="H203" i="16"/>
  <c r="H175" i="16"/>
  <c r="H21" i="16"/>
  <c r="H265" i="16"/>
  <c r="H261" i="16"/>
  <c r="H273" i="16"/>
  <c r="H191" i="16"/>
  <c r="H227" i="16"/>
  <c r="H213" i="16"/>
  <c r="H43" i="16"/>
  <c r="H67" i="16"/>
  <c r="H110" i="16"/>
  <c r="H130" i="16"/>
  <c r="H89" i="16"/>
  <c r="H188" i="16"/>
  <c r="H277" i="16"/>
  <c r="H11" i="16"/>
  <c r="H251" i="16"/>
  <c r="H183" i="16"/>
  <c r="H148" i="16"/>
  <c r="H100" i="16"/>
  <c r="H52" i="16"/>
  <c r="H237" i="16"/>
  <c r="H242" i="16"/>
  <c r="H158" i="16"/>
  <c r="H259" i="16"/>
  <c r="H245" i="16"/>
  <c r="H107" i="16"/>
  <c r="H129" i="16"/>
  <c r="H146" i="16"/>
  <c r="H70" i="16"/>
  <c r="H145" i="16"/>
  <c r="H254" i="16"/>
  <c r="H176" i="16"/>
  <c r="H243" i="16"/>
  <c r="H73" i="16"/>
  <c r="H255" i="16"/>
  <c r="H50" i="16"/>
  <c r="H92" i="16"/>
  <c r="H71" i="16"/>
  <c r="H159" i="16"/>
  <c r="H177" i="16"/>
  <c r="H143" i="16"/>
  <c r="H190" i="16"/>
  <c r="H86" i="16"/>
  <c r="H264" i="16"/>
  <c r="H61" i="16"/>
  <c r="H99" i="16"/>
  <c r="H267" i="16"/>
  <c r="H105" i="16"/>
  <c r="H115" i="16"/>
  <c r="H102" i="16"/>
  <c r="H170" i="16"/>
  <c r="H205" i="16"/>
  <c r="H216" i="16"/>
  <c r="H121" i="16"/>
  <c r="H74" i="16"/>
  <c r="H280" i="16"/>
  <c r="H226" i="16"/>
  <c r="H78" i="16"/>
  <c r="H149" i="16"/>
  <c r="H184" i="16"/>
  <c r="H220" i="16"/>
  <c r="H112" i="16"/>
  <c r="H240" i="16"/>
  <c r="H248" i="16"/>
  <c r="H204" i="16"/>
  <c r="H91" i="16"/>
  <c r="H233" i="16"/>
  <c r="H152" i="16"/>
  <c r="H15" i="16"/>
  <c r="H101" i="16"/>
  <c r="H54" i="16"/>
  <c r="H96" i="16"/>
  <c r="H23" i="16"/>
  <c r="H93" i="16"/>
  <c r="H179" i="16"/>
  <c r="H7" i="16"/>
  <c r="H103" i="16"/>
  <c r="H231" i="16"/>
  <c r="H41" i="16"/>
  <c r="H114" i="16"/>
  <c r="H6" i="16"/>
  <c r="H83" i="16"/>
  <c r="H165" i="16"/>
  <c r="H238" i="16"/>
  <c r="H142" i="16"/>
  <c r="H150" i="16"/>
  <c r="H194" i="16"/>
  <c r="H230" i="16"/>
  <c r="H279" i="16"/>
  <c r="H122" i="16"/>
  <c r="H42" i="16"/>
  <c r="H263" i="16"/>
  <c r="H153" i="16"/>
  <c r="H136" i="16"/>
  <c r="H278" i="16"/>
  <c r="H154" i="16"/>
  <c r="H272" i="16"/>
  <c r="H207" i="16"/>
  <c r="H75" i="16"/>
  <c r="H271" i="16"/>
  <c r="H209" i="16"/>
  <c r="H76" i="16"/>
  <c r="H116" i="16"/>
  <c r="H197" i="16"/>
  <c r="H144" i="16"/>
  <c r="H249" i="16"/>
  <c r="H172" i="16"/>
  <c r="H167" i="16"/>
  <c r="H222" i="16"/>
  <c r="H221" i="16"/>
  <c r="H178" i="16"/>
  <c r="H202" i="16"/>
  <c r="H95" i="16"/>
  <c r="H189" i="16"/>
  <c r="H171" i="16"/>
  <c r="H82" i="16"/>
  <c r="H85" i="16"/>
  <c r="H118" i="16"/>
  <c r="H59" i="16"/>
  <c r="H198" i="16"/>
  <c r="H113" i="16"/>
  <c r="H69" i="16"/>
  <c r="H193" i="16"/>
  <c r="H90" i="16"/>
  <c r="H111" i="16"/>
  <c r="H88" i="16"/>
  <c r="H217" i="16"/>
  <c r="H173" i="16"/>
  <c r="H22" i="16"/>
  <c r="H168" i="16"/>
  <c r="H51" i="16"/>
  <c r="H241" i="16"/>
  <c r="H24" i="16"/>
  <c r="H232" i="16"/>
  <c r="H252" i="16"/>
  <c r="H38" i="16"/>
  <c r="H46" i="16"/>
  <c r="H181" i="16"/>
  <c r="H163" i="16"/>
  <c r="H276" i="16"/>
  <c r="H94" i="16"/>
  <c r="H34" i="16"/>
  <c r="H206" i="16"/>
  <c r="H106" i="16"/>
  <c r="H224" i="16"/>
  <c r="H26" i="16"/>
  <c r="H77" i="16"/>
  <c r="H39" i="16"/>
  <c r="H147" i="16"/>
  <c r="H16" i="16"/>
  <c r="H53" i="16"/>
  <c r="H138" i="16"/>
  <c r="H196" i="16"/>
  <c r="H141" i="16"/>
  <c r="H17" i="16"/>
  <c r="H135" i="16"/>
  <c r="H33" i="16"/>
  <c r="H155" i="16"/>
  <c r="H19" i="16"/>
  <c r="H139" i="16"/>
  <c r="H108" i="16"/>
  <c r="H239" i="16"/>
  <c r="H187" i="16"/>
  <c r="H18" i="16"/>
  <c r="H195" i="16"/>
  <c r="H104" i="16"/>
  <c r="H120" i="16"/>
  <c r="H234" i="16"/>
  <c r="H218" i="16"/>
  <c r="H31" i="16"/>
  <c r="H57" i="16"/>
  <c r="H123" i="16"/>
  <c r="H109" i="16"/>
  <c r="H131" i="16"/>
  <c r="H127" i="16"/>
  <c r="H228" i="16"/>
  <c r="H49" i="16"/>
  <c r="H47" i="16"/>
  <c r="H140" i="16"/>
  <c r="H97" i="16"/>
  <c r="H66" i="16"/>
  <c r="H133" i="16"/>
  <c r="H27" i="16"/>
  <c r="H257" i="16"/>
  <c r="H214" i="16"/>
  <c r="H44" i="16"/>
  <c r="H13" i="16"/>
  <c r="H151" i="16"/>
  <c r="H275" i="16"/>
  <c r="H160" i="16"/>
  <c r="H98" i="16"/>
  <c r="H20" i="16"/>
  <c r="H174" i="16"/>
  <c r="H84" i="16"/>
  <c r="H137" i="16"/>
  <c r="H81" i="16"/>
  <c r="H3" i="16"/>
  <c r="H48" i="16"/>
  <c r="H156" i="16"/>
  <c r="H10" i="16"/>
  <c r="H134" i="16"/>
  <c r="H247" i="16"/>
  <c r="H274" i="16"/>
  <c r="H36" i="16"/>
  <c r="H45" i="16"/>
  <c r="H269" i="16"/>
  <c r="H262" i="16"/>
  <c r="H169" i="16"/>
  <c r="H180" i="16"/>
  <c r="H14" i="16"/>
  <c r="H208" i="16"/>
  <c r="H12" i="16"/>
  <c r="H55" i="16"/>
  <c r="H124" i="16"/>
  <c r="H4" i="16"/>
  <c r="H40" i="16"/>
  <c r="H62" i="16"/>
  <c r="H80" i="16"/>
  <c r="H25" i="16"/>
  <c r="H185" i="16"/>
  <c r="H212" i="16"/>
  <c r="H29" i="16"/>
  <c r="H223" i="16"/>
  <c r="H8" i="16"/>
  <c r="H210" i="16"/>
  <c r="H132" i="16"/>
  <c r="H58" i="16"/>
  <c r="H125" i="16"/>
  <c r="H72" i="16"/>
  <c r="H63" i="16"/>
  <c r="H211" i="16"/>
  <c r="H157" i="16"/>
  <c r="H229" i="16"/>
  <c r="H126" i="16"/>
  <c r="H270" i="16"/>
  <c r="H64" i="16"/>
  <c r="H60" i="16"/>
  <c r="H79" i="16"/>
  <c r="H5" i="16"/>
  <c r="H199" i="16"/>
  <c r="H87" i="16"/>
  <c r="H250" i="16"/>
  <c r="H68" i="16"/>
  <c r="H166" i="16"/>
  <c r="H192" i="16"/>
  <c r="H56" i="16"/>
  <c r="H258" i="16"/>
  <c r="H37" i="16"/>
  <c r="H246" i="16"/>
  <c r="H162" i="16"/>
  <c r="H244" i="16"/>
  <c r="H182" i="16"/>
  <c r="H164" i="16"/>
  <c r="H161" i="16"/>
  <c r="I57" i="16" l="1"/>
  <c r="J57" i="16" s="1"/>
  <c r="I51" i="16"/>
  <c r="J51" i="16" s="1"/>
  <c r="U114" i="16"/>
  <c r="V114" i="16" s="1"/>
  <c r="U33" i="16"/>
  <c r="V33" i="16" s="1"/>
  <c r="U129" i="16"/>
  <c r="V129" i="16" s="1"/>
  <c r="U28" i="16"/>
  <c r="V28" i="16" s="1"/>
  <c r="U22" i="16"/>
  <c r="V22" i="16" s="1"/>
  <c r="U215" i="16"/>
  <c r="V215" i="16" s="1"/>
  <c r="U233" i="16"/>
  <c r="V233" i="16" s="1"/>
  <c r="U87" i="16"/>
  <c r="V87" i="16" s="1"/>
  <c r="U122" i="16"/>
  <c r="V122" i="16" s="1"/>
  <c r="U198" i="16"/>
  <c r="V198" i="16" s="1"/>
  <c r="U205" i="16"/>
  <c r="V205" i="16" s="1"/>
  <c r="U218" i="16"/>
  <c r="V218" i="16" s="1"/>
  <c r="U106" i="16"/>
  <c r="V106" i="16" s="1"/>
  <c r="U147" i="16"/>
  <c r="V147" i="16" s="1"/>
  <c r="U241" i="16"/>
  <c r="V241" i="16" s="1"/>
  <c r="U47" i="16"/>
  <c r="V47" i="16" s="1"/>
  <c r="U24" i="16"/>
  <c r="V24" i="16" s="1"/>
  <c r="U42" i="16"/>
  <c r="V42" i="16" s="1"/>
  <c r="U229" i="16"/>
  <c r="V229" i="16" s="1"/>
  <c r="U77" i="16"/>
  <c r="V77" i="16" s="1"/>
  <c r="U186" i="16"/>
  <c r="V186" i="16" s="1"/>
  <c r="U226" i="16"/>
  <c r="V226" i="16" s="1"/>
  <c r="U237" i="16"/>
  <c r="V237" i="16" s="1"/>
  <c r="U96" i="16"/>
  <c r="V96" i="16" s="1"/>
  <c r="U251" i="16"/>
  <c r="V251" i="16" s="1"/>
  <c r="U208" i="16"/>
  <c r="V208" i="16" s="1"/>
  <c r="U85" i="16"/>
  <c r="V85" i="16" s="1"/>
  <c r="U232" i="16"/>
  <c r="V232" i="16" s="1"/>
  <c r="U74" i="16"/>
  <c r="V74" i="16" s="1"/>
  <c r="U26" i="16"/>
  <c r="V26" i="16" s="1"/>
  <c r="U202" i="16"/>
  <c r="V202" i="16" s="1"/>
  <c r="U213" i="16"/>
  <c r="V213" i="16" s="1"/>
  <c r="U263" i="16"/>
  <c r="V263" i="16" s="1"/>
  <c r="U195" i="16"/>
  <c r="V195" i="16" s="1"/>
  <c r="U73" i="16"/>
  <c r="V73" i="16" s="1"/>
  <c r="U35" i="16"/>
  <c r="V35" i="16" s="1"/>
  <c r="U104" i="16"/>
  <c r="V104" i="16" s="1"/>
  <c r="U211" i="16"/>
  <c r="V211" i="16" s="1"/>
  <c r="U274" i="16"/>
  <c r="V274" i="16" s="1"/>
  <c r="U112" i="16"/>
  <c r="V112" i="16" s="1"/>
  <c r="U276" i="16"/>
  <c r="V276" i="16" s="1"/>
  <c r="U100" i="16"/>
  <c r="V100" i="16" s="1"/>
  <c r="U225" i="16"/>
  <c r="V225" i="16" s="1"/>
  <c r="U90" i="16"/>
  <c r="V90" i="16" s="1"/>
  <c r="U125" i="16"/>
  <c r="V125" i="16" s="1"/>
  <c r="U103" i="16"/>
  <c r="V103" i="16" s="1"/>
  <c r="U63" i="16"/>
  <c r="V63" i="16" s="1"/>
  <c r="U183" i="16"/>
  <c r="V183" i="16" s="1"/>
  <c r="U239" i="16"/>
  <c r="V239" i="16" s="1"/>
  <c r="U245" i="16"/>
  <c r="V245" i="16" s="1"/>
  <c r="U206" i="16"/>
  <c r="V206" i="16" s="1"/>
  <c r="U190" i="16"/>
  <c r="V190" i="16" s="1"/>
  <c r="U227" i="16"/>
  <c r="V227" i="16" s="1"/>
  <c r="U167" i="16"/>
  <c r="V167" i="16" s="1"/>
  <c r="U177" i="16"/>
  <c r="V177" i="16" s="1"/>
  <c r="U199" i="16"/>
  <c r="V199" i="16" s="1"/>
  <c r="U180" i="16"/>
  <c r="V180" i="16" s="1"/>
  <c r="U102" i="16"/>
  <c r="V102" i="16" s="1"/>
  <c r="U154" i="16"/>
  <c r="V154" i="16" s="1"/>
  <c r="U192" i="16"/>
  <c r="V192" i="16" s="1"/>
  <c r="U194" i="16"/>
  <c r="V194" i="16" s="1"/>
  <c r="U101" i="16"/>
  <c r="V101" i="16" s="1"/>
  <c r="U145" i="16"/>
  <c r="V145" i="16" s="1"/>
  <c r="U280" i="16"/>
  <c r="V280" i="16" s="1"/>
  <c r="U57" i="16"/>
  <c r="V57" i="16" s="1"/>
  <c r="U161" i="16"/>
  <c r="V161" i="16" s="1"/>
  <c r="U27" i="16"/>
  <c r="V27" i="16" s="1"/>
  <c r="U275" i="16"/>
  <c r="V275" i="16" s="1"/>
  <c r="U268" i="16"/>
  <c r="V268" i="16" s="1"/>
  <c r="U113" i="16"/>
  <c r="V113" i="16" s="1"/>
  <c r="U71" i="16"/>
  <c r="V71" i="16" s="1"/>
  <c r="U68" i="16"/>
  <c r="V68" i="16" s="1"/>
  <c r="U243" i="16"/>
  <c r="V243" i="16" s="1"/>
  <c r="U151" i="16"/>
  <c r="V151" i="16" s="1"/>
  <c r="U134" i="16"/>
  <c r="V134" i="16" s="1"/>
  <c r="U60" i="16"/>
  <c r="V60" i="16" s="1"/>
  <c r="U155" i="16"/>
  <c r="V155" i="16" s="1"/>
  <c r="U109" i="16"/>
  <c r="V109" i="16" s="1"/>
  <c r="U174" i="16"/>
  <c r="V174" i="16" s="1"/>
  <c r="U184" i="16"/>
  <c r="V184" i="16" s="1"/>
  <c r="U258" i="16"/>
  <c r="V258" i="16" s="1"/>
  <c r="U19" i="16"/>
  <c r="V19" i="16" s="1"/>
  <c r="U248" i="16"/>
  <c r="V248" i="16" s="1"/>
  <c r="U76" i="16"/>
  <c r="V76" i="16" s="1"/>
  <c r="U148" i="16"/>
  <c r="V148" i="16" s="1"/>
  <c r="U25" i="16"/>
  <c r="V25" i="16" s="1"/>
  <c r="U127" i="16"/>
  <c r="V127" i="16" s="1"/>
  <c r="U44" i="16"/>
  <c r="V44" i="16" s="1"/>
  <c r="U40" i="16"/>
  <c r="V40" i="16" s="1"/>
  <c r="U163" i="16"/>
  <c r="V163" i="16" s="1"/>
  <c r="U216" i="16"/>
  <c r="V216" i="16" s="1"/>
  <c r="U159" i="16"/>
  <c r="V159" i="16" s="1"/>
  <c r="U135" i="16"/>
  <c r="V135" i="16" s="1"/>
  <c r="U224" i="16"/>
  <c r="V224" i="16" s="1"/>
  <c r="U128" i="16"/>
  <c r="V128" i="16" s="1"/>
  <c r="U115" i="16"/>
  <c r="V115" i="16" s="1"/>
  <c r="U152" i="16"/>
  <c r="V152" i="16" s="1"/>
  <c r="U52" i="16"/>
  <c r="V52" i="16" s="1"/>
  <c r="U262" i="16"/>
  <c r="V262" i="16" s="1"/>
  <c r="U32" i="16"/>
  <c r="V32" i="16" s="1"/>
  <c r="U175" i="16"/>
  <c r="V175" i="16" s="1"/>
  <c r="U105" i="16"/>
  <c r="V105" i="16" s="1"/>
  <c r="U200" i="16"/>
  <c r="V200" i="16" s="1"/>
  <c r="U250" i="16"/>
  <c r="V250" i="16" s="1"/>
  <c r="U265" i="16"/>
  <c r="V265" i="16" s="1"/>
  <c r="U4" i="16"/>
  <c r="V4" i="16" s="1"/>
  <c r="U162" i="16"/>
  <c r="V162" i="16" s="1"/>
  <c r="U119" i="16"/>
  <c r="V119" i="16" s="1"/>
  <c r="U137" i="16"/>
  <c r="V137" i="16" s="1"/>
  <c r="U144" i="16"/>
  <c r="V144" i="16" s="1"/>
  <c r="U83" i="16"/>
  <c r="V83" i="16" s="1"/>
  <c r="U234" i="16"/>
  <c r="V234" i="16" s="1"/>
  <c r="U269" i="16"/>
  <c r="V269" i="16" s="1"/>
  <c r="U37" i="16"/>
  <c r="V37" i="16" s="1"/>
  <c r="U3" i="16"/>
  <c r="V3" i="16" s="1"/>
  <c r="U267" i="16"/>
  <c r="V267" i="16" s="1"/>
  <c r="U181" i="16"/>
  <c r="V181" i="16" s="1"/>
  <c r="U149" i="16"/>
  <c r="V149" i="16" s="1"/>
  <c r="U39" i="16"/>
  <c r="V39" i="16" s="1"/>
  <c r="U23" i="16"/>
  <c r="V23" i="16" s="1"/>
  <c r="U51" i="16"/>
  <c r="V51" i="16" s="1"/>
  <c r="U185" i="16"/>
  <c r="V185" i="16" s="1"/>
  <c r="U132" i="16"/>
  <c r="V132" i="16" s="1"/>
  <c r="U217" i="16"/>
  <c r="V217" i="16" s="1"/>
  <c r="U219" i="16"/>
  <c r="V219" i="16" s="1"/>
  <c r="U133" i="16"/>
  <c r="V133" i="16" s="1"/>
  <c r="U173" i="16"/>
  <c r="V173" i="16" s="1"/>
  <c r="U49" i="16"/>
  <c r="V49" i="16" s="1"/>
  <c r="U81" i="16"/>
  <c r="V81" i="16" s="1"/>
  <c r="U53" i="16"/>
  <c r="V53" i="16" s="1"/>
  <c r="U5" i="16"/>
  <c r="V5" i="16" s="1"/>
  <c r="U207" i="16"/>
  <c r="V207" i="16" s="1"/>
  <c r="U158" i="16"/>
  <c r="V158" i="16" s="1"/>
  <c r="U43" i="16"/>
  <c r="V43" i="16" s="1"/>
  <c r="U38" i="16"/>
  <c r="V38" i="16" s="1"/>
  <c r="U214" i="16"/>
  <c r="V214" i="16" s="1"/>
  <c r="U143" i="16"/>
  <c r="V143" i="16" s="1"/>
  <c r="U124" i="16"/>
  <c r="V124" i="16" s="1"/>
  <c r="U270" i="16"/>
  <c r="V270" i="16" s="1"/>
  <c r="U75" i="16"/>
  <c r="V75" i="16" s="1"/>
  <c r="U78" i="16"/>
  <c r="V78" i="16" s="1"/>
  <c r="U18" i="16"/>
  <c r="V18" i="16" s="1"/>
  <c r="U54" i="16"/>
  <c r="V54" i="16" s="1"/>
  <c r="U146" i="16"/>
  <c r="V146" i="16" s="1"/>
  <c r="U126" i="16"/>
  <c r="V126" i="16" s="1"/>
  <c r="U164" i="16"/>
  <c r="V164" i="16" s="1"/>
  <c r="U67" i="16"/>
  <c r="V67" i="16" s="1"/>
  <c r="U69" i="16"/>
  <c r="V69" i="16" s="1"/>
  <c r="U131" i="16"/>
  <c r="V131" i="16" s="1"/>
  <c r="U21" i="16"/>
  <c r="V21" i="16" s="1"/>
  <c r="U95" i="16"/>
  <c r="V95" i="16" s="1"/>
  <c r="U97" i="16"/>
  <c r="V97" i="16" s="1"/>
  <c r="U99" i="16"/>
  <c r="V99" i="16" s="1"/>
  <c r="U11" i="16"/>
  <c r="V11" i="16" s="1"/>
  <c r="U153" i="16"/>
  <c r="V153" i="16" s="1"/>
  <c r="U160" i="16"/>
  <c r="V160" i="16" s="1"/>
  <c r="U278" i="16"/>
  <c r="V278" i="16" s="1"/>
  <c r="U84" i="16"/>
  <c r="V84" i="16" s="1"/>
  <c r="U111" i="16"/>
  <c r="V111" i="16" s="1"/>
  <c r="U240" i="16"/>
  <c r="V240" i="16" s="1"/>
  <c r="U17" i="16"/>
  <c r="V17" i="16" s="1"/>
  <c r="U244" i="16"/>
  <c r="V244" i="16" s="1"/>
  <c r="U249" i="16"/>
  <c r="V249" i="16" s="1"/>
  <c r="U45" i="16"/>
  <c r="V45" i="16" s="1"/>
  <c r="U80" i="16"/>
  <c r="V80" i="16" s="1"/>
  <c r="U193" i="16"/>
  <c r="V193" i="16" s="1"/>
  <c r="U279" i="16"/>
  <c r="V279" i="16" s="1"/>
  <c r="U48" i="16"/>
  <c r="V48" i="16" s="1"/>
  <c r="U259" i="16"/>
  <c r="V259" i="16" s="1"/>
  <c r="U260" i="16"/>
  <c r="V260" i="16" s="1"/>
  <c r="U29" i="16"/>
  <c r="V29" i="16" s="1"/>
  <c r="U56" i="16"/>
  <c r="V56" i="16" s="1"/>
  <c r="U197" i="16"/>
  <c r="V197" i="16" s="1"/>
  <c r="U191" i="16"/>
  <c r="V191" i="16" s="1"/>
  <c r="U254" i="16"/>
  <c r="V254" i="16" s="1"/>
  <c r="U116" i="16"/>
  <c r="V116" i="16" s="1"/>
  <c r="U166" i="16"/>
  <c r="V166" i="16" s="1"/>
  <c r="U222" i="16"/>
  <c r="V222" i="16" s="1"/>
  <c r="U62" i="16"/>
  <c r="V62" i="16" s="1"/>
  <c r="U86" i="16"/>
  <c r="V86" i="16" s="1"/>
  <c r="U150" i="16"/>
  <c r="V150" i="16" s="1"/>
  <c r="U118" i="16"/>
  <c r="V118" i="16" s="1"/>
  <c r="U88" i="16"/>
  <c r="V88" i="16" s="1"/>
  <c r="U235" i="16"/>
  <c r="V235" i="16" s="1"/>
  <c r="U223" i="16"/>
  <c r="V223" i="16" s="1"/>
  <c r="U201" i="16"/>
  <c r="V201" i="16" s="1"/>
  <c r="U228" i="16"/>
  <c r="V228" i="16" s="1"/>
  <c r="U253" i="16"/>
  <c r="V253" i="16" s="1"/>
  <c r="U89" i="16"/>
  <c r="V89" i="16" s="1"/>
  <c r="U157" i="16"/>
  <c r="V157" i="16" s="1"/>
  <c r="U110" i="16"/>
  <c r="V110" i="16" s="1"/>
  <c r="U169" i="16"/>
  <c r="V169" i="16" s="1"/>
  <c r="U273" i="16"/>
  <c r="V273" i="16" s="1"/>
  <c r="U246" i="16"/>
  <c r="V246" i="16" s="1"/>
  <c r="U210" i="16"/>
  <c r="V210" i="16" s="1"/>
  <c r="U203" i="16"/>
  <c r="V203" i="16" s="1"/>
  <c r="U55" i="16"/>
  <c r="V55" i="16" s="1"/>
  <c r="U187" i="16"/>
  <c r="V187" i="16" s="1"/>
  <c r="U271" i="16"/>
  <c r="V271" i="16" s="1"/>
  <c r="U142" i="16"/>
  <c r="V142" i="16" s="1"/>
  <c r="U257" i="16"/>
  <c r="V257" i="16" s="1"/>
  <c r="U92" i="16"/>
  <c r="V92" i="16" s="1"/>
  <c r="U10" i="16"/>
  <c r="V10" i="16" s="1"/>
  <c r="U179" i="16"/>
  <c r="V179" i="16" s="1"/>
  <c r="U139" i="16"/>
  <c r="V139" i="16" s="1"/>
  <c r="U6" i="16"/>
  <c r="V6" i="16" s="1"/>
  <c r="U188" i="16"/>
  <c r="V188" i="16" s="1"/>
  <c r="U266" i="16"/>
  <c r="V266" i="16" s="1"/>
  <c r="U189" i="16"/>
  <c r="V189" i="16" s="1"/>
  <c r="U70" i="16"/>
  <c r="V70" i="16" s="1"/>
  <c r="U36" i="16"/>
  <c r="V36" i="16" s="1"/>
  <c r="U120" i="16"/>
  <c r="V120" i="16" s="1"/>
  <c r="U256" i="16"/>
  <c r="V256" i="16" s="1"/>
  <c r="U34" i="16"/>
  <c r="V34" i="16" s="1"/>
  <c r="U12" i="16"/>
  <c r="V12" i="16" s="1"/>
  <c r="U272" i="16"/>
  <c r="V272" i="16" s="1"/>
  <c r="U130" i="16"/>
  <c r="V130" i="16" s="1"/>
  <c r="U136" i="16"/>
  <c r="V136" i="16" s="1"/>
  <c r="U59" i="16"/>
  <c r="V59" i="16" s="1"/>
  <c r="U252" i="16"/>
  <c r="V252" i="16" s="1"/>
  <c r="U168" i="16"/>
  <c r="V168" i="16" s="1"/>
  <c r="U31" i="16"/>
  <c r="V31" i="16" s="1"/>
  <c r="U196" i="16"/>
  <c r="V196" i="16" s="1"/>
  <c r="U221" i="16"/>
  <c r="V221" i="16" s="1"/>
  <c r="U171" i="16"/>
  <c r="V171" i="16" s="1"/>
  <c r="U64" i="16"/>
  <c r="V64" i="16" s="1"/>
  <c r="U8" i="16"/>
  <c r="V8" i="16" s="1"/>
  <c r="U264" i="16"/>
  <c r="V264" i="16" s="1"/>
  <c r="U178" i="16"/>
  <c r="V178" i="16" s="1"/>
  <c r="U46" i="16"/>
  <c r="V46" i="16" s="1"/>
  <c r="U94" i="16"/>
  <c r="V94" i="16" s="1"/>
  <c r="U30" i="16"/>
  <c r="V30" i="16" s="1"/>
  <c r="U98" i="16"/>
  <c r="V98" i="16" s="1"/>
  <c r="U61" i="16"/>
  <c r="V61" i="16" s="1"/>
  <c r="U16" i="16"/>
  <c r="V16" i="16" s="1"/>
  <c r="U91" i="16"/>
  <c r="V91" i="16" s="1"/>
  <c r="U65" i="16"/>
  <c r="V65" i="16" s="1"/>
  <c r="U108" i="16"/>
  <c r="V108" i="16" s="1"/>
  <c r="U15" i="16"/>
  <c r="V15" i="16" s="1"/>
  <c r="U209" i="16"/>
  <c r="V209" i="16" s="1"/>
  <c r="U107" i="16"/>
  <c r="V107" i="16" s="1"/>
  <c r="U277" i="16"/>
  <c r="V277" i="16" s="1"/>
  <c r="U242" i="16"/>
  <c r="V242" i="16" s="1"/>
  <c r="U20" i="16"/>
  <c r="V20" i="16" s="1"/>
  <c r="U261" i="16"/>
  <c r="V261" i="16" s="1"/>
  <c r="U238" i="16"/>
  <c r="V238" i="16" s="1"/>
  <c r="U170" i="16"/>
  <c r="V170" i="16" s="1"/>
  <c r="U172" i="16"/>
  <c r="V172" i="16" s="1"/>
  <c r="U140" i="16"/>
  <c r="V140" i="16" s="1"/>
  <c r="U236" i="16"/>
  <c r="V236" i="16" s="1"/>
  <c r="U138" i="16"/>
  <c r="V138" i="16" s="1"/>
  <c r="U231" i="16"/>
  <c r="V231" i="16" s="1"/>
  <c r="U230" i="16"/>
  <c r="V230" i="16" s="1"/>
  <c r="U7" i="16"/>
  <c r="V7" i="16" s="1"/>
  <c r="U176" i="16"/>
  <c r="V176" i="16" s="1"/>
  <c r="U123" i="16"/>
  <c r="V123" i="16" s="1"/>
  <c r="U117" i="16"/>
  <c r="V117" i="16" s="1"/>
  <c r="U66" i="16"/>
  <c r="V66" i="16" s="1"/>
  <c r="U255" i="16"/>
  <c r="V255" i="16" s="1"/>
  <c r="U13" i="16"/>
  <c r="V13" i="16" s="1"/>
  <c r="U9" i="16"/>
  <c r="V9" i="16" s="1"/>
  <c r="U50" i="16"/>
  <c r="V50" i="16" s="1"/>
  <c r="U141" i="16"/>
  <c r="V141" i="16" s="1"/>
  <c r="U121" i="16"/>
  <c r="V121" i="16" s="1"/>
  <c r="U14" i="16"/>
  <c r="V14" i="16" s="1"/>
  <c r="U247" i="16"/>
  <c r="V247" i="16" s="1"/>
  <c r="U82" i="16"/>
  <c r="V82" i="16" s="1"/>
  <c r="U79" i="16"/>
  <c r="V79" i="16" s="1"/>
  <c r="U156" i="16"/>
  <c r="V156" i="16" s="1"/>
  <c r="U72" i="16"/>
  <c r="V72" i="16" s="1"/>
  <c r="U58" i="16"/>
  <c r="V58" i="16" s="1"/>
  <c r="U182" i="16"/>
  <c r="V182" i="16" s="1"/>
  <c r="U41" i="16"/>
  <c r="V41" i="16" s="1"/>
  <c r="U212" i="16"/>
  <c r="V212" i="16" s="1"/>
  <c r="U165" i="16"/>
  <c r="V165" i="16" s="1"/>
  <c r="U93" i="16"/>
  <c r="V93" i="16" s="1"/>
  <c r="U220" i="16"/>
  <c r="V220" i="16" s="1"/>
  <c r="AG266" i="16"/>
  <c r="AH266" i="16" s="1"/>
  <c r="AG268" i="16"/>
  <c r="AH268" i="16" s="1"/>
  <c r="AG30" i="16"/>
  <c r="AH30" i="16" s="1"/>
  <c r="AG186" i="16"/>
  <c r="AH186" i="16" s="1"/>
  <c r="AG203" i="16"/>
  <c r="AH203" i="16" s="1"/>
  <c r="AG273" i="16"/>
  <c r="AH273" i="16" s="1"/>
  <c r="AG213" i="16"/>
  <c r="AH213" i="16" s="1"/>
  <c r="AG43" i="16"/>
  <c r="AH43" i="16" s="1"/>
  <c r="AG67" i="16"/>
  <c r="AH67" i="16" s="1"/>
  <c r="AG110" i="16"/>
  <c r="AH110" i="16" s="1"/>
  <c r="AG130" i="16"/>
  <c r="AH130" i="16" s="1"/>
  <c r="AG89" i="16"/>
  <c r="AH89" i="16" s="1"/>
  <c r="AG232" i="16"/>
  <c r="AH232" i="16" s="1"/>
  <c r="AG206" i="16"/>
  <c r="AH206" i="16" s="1"/>
  <c r="AG26" i="16"/>
  <c r="AH26" i="16" s="1"/>
  <c r="AG77" i="16"/>
  <c r="AH77" i="16" s="1"/>
  <c r="AG39" i="16"/>
  <c r="AH39" i="16" s="1"/>
  <c r="AG147" i="16"/>
  <c r="AH147" i="16" s="1"/>
  <c r="AG16" i="16"/>
  <c r="AH16" i="16" s="1"/>
  <c r="AG53" i="16"/>
  <c r="AH53" i="16" s="1"/>
  <c r="AG155" i="16"/>
  <c r="AH155" i="16" s="1"/>
  <c r="AG19" i="16"/>
  <c r="AH19" i="16" s="1"/>
  <c r="AG88" i="16"/>
  <c r="AH88" i="16" s="1"/>
  <c r="AG210" i="16"/>
  <c r="AH210" i="16" s="1"/>
  <c r="AG161" i="16"/>
  <c r="AH161" i="16" s="1"/>
  <c r="AG269" i="16"/>
  <c r="AH269" i="16" s="1"/>
  <c r="AG64" i="16"/>
  <c r="AH64" i="16" s="1"/>
  <c r="AG164" i="16"/>
  <c r="AH164" i="16" s="1"/>
  <c r="AG270" i="16"/>
  <c r="AH270" i="16" s="1"/>
  <c r="AG29" i="16"/>
  <c r="AH29" i="16" s="1"/>
  <c r="AG182" i="16"/>
  <c r="AH182" i="16" s="1"/>
  <c r="AG5" i="16"/>
  <c r="AH5" i="16" s="1"/>
  <c r="AG162" i="16"/>
  <c r="AH162" i="16" s="1"/>
  <c r="AG185" i="16"/>
  <c r="AH185" i="16" s="1"/>
  <c r="AG36" i="16"/>
  <c r="AH36" i="16" s="1"/>
  <c r="AG192" i="16"/>
  <c r="AH192" i="16" s="1"/>
  <c r="AG170" i="16"/>
  <c r="AH170" i="16" s="1"/>
  <c r="AG205" i="16"/>
  <c r="AH205" i="16" s="1"/>
  <c r="AG152" i="16"/>
  <c r="AH152" i="16" s="1"/>
  <c r="AG15" i="16"/>
  <c r="AH15" i="16" s="1"/>
  <c r="AG179" i="16"/>
  <c r="AH179" i="16" s="1"/>
  <c r="AG41" i="16"/>
  <c r="AH41" i="16" s="1"/>
  <c r="AG114" i="16"/>
  <c r="AH114" i="16" s="1"/>
  <c r="AG6" i="16"/>
  <c r="AH6" i="16" s="1"/>
  <c r="AG35" i="16"/>
  <c r="AH35" i="16" s="1"/>
  <c r="AG128" i="16"/>
  <c r="AH128" i="16" s="1"/>
  <c r="AG200" i="16"/>
  <c r="AH200" i="16" s="1"/>
  <c r="AG32" i="16"/>
  <c r="AH32" i="16" s="1"/>
  <c r="AG219" i="16"/>
  <c r="AH219" i="16" s="1"/>
  <c r="AG175" i="16"/>
  <c r="AH175" i="16" s="1"/>
  <c r="AG261" i="16"/>
  <c r="AH261" i="16" s="1"/>
  <c r="AG191" i="16"/>
  <c r="AH191" i="16" s="1"/>
  <c r="AG227" i="16"/>
  <c r="AH227" i="16" s="1"/>
  <c r="AG24" i="16"/>
  <c r="AH24" i="16" s="1"/>
  <c r="AG38" i="16"/>
  <c r="AH38" i="16" s="1"/>
  <c r="AG135" i="16"/>
  <c r="AH135" i="16" s="1"/>
  <c r="AG18" i="16"/>
  <c r="AH18" i="16" s="1"/>
  <c r="AG238" i="16"/>
  <c r="AH238" i="16" s="1"/>
  <c r="AG69" i="16"/>
  <c r="AH69" i="16" s="1"/>
  <c r="AG193" i="16"/>
  <c r="AH193" i="16" s="1"/>
  <c r="AG90" i="16"/>
  <c r="AH90" i="16" s="1"/>
  <c r="AG217" i="16"/>
  <c r="AH217" i="16" s="1"/>
  <c r="AG173" i="16"/>
  <c r="AH173" i="16" s="1"/>
  <c r="AG22" i="16"/>
  <c r="AH22" i="16" s="1"/>
  <c r="AG168" i="16"/>
  <c r="AH168" i="16" s="1"/>
  <c r="AG8" i="16"/>
  <c r="AH8" i="16" s="1"/>
  <c r="AG156" i="16"/>
  <c r="AH156" i="16" s="1"/>
  <c r="AG56" i="16"/>
  <c r="AH56" i="16" s="1"/>
  <c r="AG212" i="16"/>
  <c r="AH212" i="16" s="1"/>
  <c r="AG208" i="16"/>
  <c r="AH208" i="16" s="1"/>
  <c r="AG25" i="16"/>
  <c r="AH25" i="16" s="1"/>
  <c r="AG105" i="16"/>
  <c r="AH105" i="16" s="1"/>
  <c r="AG216" i="16"/>
  <c r="AH216" i="16" s="1"/>
  <c r="AG121" i="16"/>
  <c r="AH121" i="16" s="1"/>
  <c r="AG226" i="16"/>
  <c r="AH226" i="16" s="1"/>
  <c r="AG78" i="16"/>
  <c r="AH78" i="16" s="1"/>
  <c r="AG149" i="16"/>
  <c r="AH149" i="16" s="1"/>
  <c r="AG112" i="16"/>
  <c r="AH112" i="16" s="1"/>
  <c r="AG240" i="16"/>
  <c r="AH240" i="16" s="1"/>
  <c r="AG204" i="16"/>
  <c r="AH204" i="16" s="1"/>
  <c r="AG23" i="16"/>
  <c r="AH23" i="16" s="1"/>
  <c r="AG7" i="16"/>
  <c r="AH7" i="16" s="1"/>
  <c r="AG231" i="16"/>
  <c r="AH231" i="16" s="1"/>
  <c r="AG83" i="16"/>
  <c r="AH83" i="16" s="1"/>
  <c r="AG235" i="16"/>
  <c r="AH235" i="16" s="1"/>
  <c r="AG28" i="16"/>
  <c r="AH28" i="16" s="1"/>
  <c r="AG256" i="16"/>
  <c r="AH256" i="16" s="1"/>
  <c r="AG260" i="16"/>
  <c r="AH260" i="16" s="1"/>
  <c r="AG215" i="16"/>
  <c r="AH215" i="16" s="1"/>
  <c r="AG241" i="16"/>
  <c r="AH241" i="16" s="1"/>
  <c r="AG252" i="16"/>
  <c r="AH252" i="16" s="1"/>
  <c r="AG34" i="16"/>
  <c r="AH34" i="16" s="1"/>
  <c r="AG106" i="16"/>
  <c r="AH106" i="16" s="1"/>
  <c r="AG224" i="16"/>
  <c r="AH224" i="16" s="1"/>
  <c r="AG196" i="16"/>
  <c r="AH196" i="16" s="1"/>
  <c r="AG141" i="16"/>
  <c r="AH141" i="16" s="1"/>
  <c r="AG17" i="16"/>
  <c r="AH17" i="16" s="1"/>
  <c r="AG139" i="16"/>
  <c r="AH139" i="16" s="1"/>
  <c r="AG108" i="16"/>
  <c r="AH108" i="16" s="1"/>
  <c r="AG239" i="16"/>
  <c r="AH239" i="16" s="1"/>
  <c r="AG111" i="16"/>
  <c r="AH111" i="16" s="1"/>
  <c r="AG258" i="16"/>
  <c r="AH258" i="16" s="1"/>
  <c r="AG199" i="16"/>
  <c r="AH199" i="16" s="1"/>
  <c r="AG223" i="16"/>
  <c r="AH223" i="16" s="1"/>
  <c r="AG14" i="16"/>
  <c r="AH14" i="16" s="1"/>
  <c r="AG267" i="16"/>
  <c r="AH267" i="16" s="1"/>
  <c r="AG115" i="16"/>
  <c r="AH115" i="16" s="1"/>
  <c r="AG74" i="16"/>
  <c r="AH74" i="16" s="1"/>
  <c r="AG220" i="16"/>
  <c r="AH220" i="16" s="1"/>
  <c r="AG91" i="16"/>
  <c r="AH91" i="16" s="1"/>
  <c r="AG233" i="16"/>
  <c r="AH233" i="16" s="1"/>
  <c r="AG101" i="16"/>
  <c r="AH101" i="16" s="1"/>
  <c r="AG54" i="16"/>
  <c r="AH54" i="16" s="1"/>
  <c r="AG93" i="16"/>
  <c r="AH93" i="16" s="1"/>
  <c r="AG103" i="16"/>
  <c r="AH103" i="16" s="1"/>
  <c r="AG117" i="16"/>
  <c r="AH117" i="16" s="1"/>
  <c r="AG9" i="16"/>
  <c r="AH9" i="16" s="1"/>
  <c r="AG253" i="16"/>
  <c r="AH253" i="16" s="1"/>
  <c r="AG65" i="16"/>
  <c r="AH65" i="16" s="1"/>
  <c r="AG225" i="16"/>
  <c r="AH225" i="16" s="1"/>
  <c r="AG201" i="16"/>
  <c r="AH201" i="16" s="1"/>
  <c r="AG236" i="16"/>
  <c r="AH236" i="16" s="1"/>
  <c r="AG21" i="16"/>
  <c r="AH21" i="16" s="1"/>
  <c r="AG265" i="16"/>
  <c r="AH265" i="16" s="1"/>
  <c r="AG195" i="16"/>
  <c r="AH195" i="16" s="1"/>
  <c r="AG46" i="16"/>
  <c r="AH46" i="16" s="1"/>
  <c r="AG181" i="16"/>
  <c r="AH181" i="16" s="1"/>
  <c r="AG163" i="16"/>
  <c r="AH163" i="16" s="1"/>
  <c r="AG276" i="16"/>
  <c r="AH276" i="16" s="1"/>
  <c r="AG94" i="16"/>
  <c r="AH94" i="16" s="1"/>
  <c r="AG138" i="16"/>
  <c r="AH138" i="16" s="1"/>
  <c r="AG33" i="16"/>
  <c r="AH33" i="16" s="1"/>
  <c r="AG187" i="16"/>
  <c r="AH187" i="16" s="1"/>
  <c r="AG12" i="16"/>
  <c r="AH12" i="16" s="1"/>
  <c r="AG45" i="16"/>
  <c r="AH45" i="16" s="1"/>
  <c r="AG48" i="16"/>
  <c r="AH48" i="16" s="1"/>
  <c r="AG102" i="16"/>
  <c r="AH102" i="16" s="1"/>
  <c r="AG280" i="16"/>
  <c r="AH280" i="16" s="1"/>
  <c r="AG184" i="16"/>
  <c r="AH184" i="16" s="1"/>
  <c r="AG248" i="16"/>
  <c r="AH248" i="16" s="1"/>
  <c r="AG96" i="16"/>
  <c r="AH96" i="16" s="1"/>
  <c r="AG165" i="16"/>
  <c r="AH165" i="16" s="1"/>
  <c r="AG251" i="16"/>
  <c r="AH251" i="16" s="1"/>
  <c r="AG52" i="16"/>
  <c r="AH52" i="16" s="1"/>
  <c r="AG259" i="16"/>
  <c r="AH259" i="16" s="1"/>
  <c r="AG146" i="16"/>
  <c r="AH146" i="16" s="1"/>
  <c r="AG246" i="16"/>
  <c r="AH246" i="16" s="1"/>
  <c r="AG79" i="16"/>
  <c r="AH79" i="16" s="1"/>
  <c r="AG247" i="16"/>
  <c r="AH247" i="16" s="1"/>
  <c r="AG37" i="16"/>
  <c r="AH37" i="16" s="1"/>
  <c r="AG218" i="16"/>
  <c r="AH218" i="16" s="1"/>
  <c r="AG49" i="16"/>
  <c r="AH49" i="16" s="1"/>
  <c r="AG3" i="16"/>
  <c r="AH3" i="16" s="1"/>
  <c r="AG249" i="16"/>
  <c r="AH249" i="16" s="1"/>
  <c r="AG221" i="16"/>
  <c r="AH221" i="16" s="1"/>
  <c r="AG95" i="16"/>
  <c r="AH95" i="16" s="1"/>
  <c r="AG264" i="16"/>
  <c r="AH264" i="16" s="1"/>
  <c r="AG11" i="16"/>
  <c r="AH11" i="16" s="1"/>
  <c r="AG100" i="16"/>
  <c r="AH100" i="16" s="1"/>
  <c r="AG158" i="16"/>
  <c r="AH158" i="16" s="1"/>
  <c r="AG129" i="16"/>
  <c r="AH129" i="16" s="1"/>
  <c r="AG254" i="16"/>
  <c r="AH254" i="16" s="1"/>
  <c r="AG166" i="16"/>
  <c r="AH166" i="16" s="1"/>
  <c r="AG40" i="16"/>
  <c r="AH40" i="16" s="1"/>
  <c r="AG124" i="16"/>
  <c r="AH124" i="16" s="1"/>
  <c r="AG120" i="16"/>
  <c r="AH120" i="16" s="1"/>
  <c r="AG127" i="16"/>
  <c r="AH127" i="16" s="1"/>
  <c r="AG160" i="16"/>
  <c r="AH160" i="16" s="1"/>
  <c r="AG137" i="16"/>
  <c r="AH137" i="16" s="1"/>
  <c r="AG144" i="16"/>
  <c r="AH144" i="16" s="1"/>
  <c r="AG202" i="16"/>
  <c r="AH202" i="16" s="1"/>
  <c r="AG194" i="16"/>
  <c r="AH194" i="16" s="1"/>
  <c r="AG42" i="16"/>
  <c r="AH42" i="16" s="1"/>
  <c r="AG278" i="16"/>
  <c r="AH278" i="16" s="1"/>
  <c r="AG75" i="16"/>
  <c r="AH75" i="16" s="1"/>
  <c r="AG262" i="16"/>
  <c r="AH262" i="16" s="1"/>
  <c r="AG180" i="16"/>
  <c r="AH180" i="16" s="1"/>
  <c r="AG234" i="16"/>
  <c r="AH234" i="16" s="1"/>
  <c r="AG228" i="16"/>
  <c r="AH228" i="16" s="1"/>
  <c r="AG257" i="16"/>
  <c r="AH257" i="16" s="1"/>
  <c r="AG81" i="16"/>
  <c r="AH81" i="16" s="1"/>
  <c r="AG73" i="16"/>
  <c r="AH73" i="16" s="1"/>
  <c r="AG71" i="16"/>
  <c r="AH71" i="16" s="1"/>
  <c r="AG190" i="16"/>
  <c r="AH190" i="16" s="1"/>
  <c r="AG85" i="16"/>
  <c r="AH85" i="16" s="1"/>
  <c r="AG51" i="16"/>
  <c r="AH51" i="16" s="1"/>
  <c r="AG230" i="16"/>
  <c r="AH230" i="16" s="1"/>
  <c r="AG263" i="16"/>
  <c r="AH263" i="16" s="1"/>
  <c r="AG154" i="16"/>
  <c r="AH154" i="16" s="1"/>
  <c r="AG271" i="16"/>
  <c r="AH271" i="16" s="1"/>
  <c r="AG10" i="16"/>
  <c r="AH10" i="16" s="1"/>
  <c r="AG229" i="16"/>
  <c r="AH229" i="16" s="1"/>
  <c r="AG211" i="16"/>
  <c r="AH211" i="16" s="1"/>
  <c r="AG72" i="16"/>
  <c r="AH72" i="16" s="1"/>
  <c r="AG58" i="16"/>
  <c r="AH58" i="16" s="1"/>
  <c r="AG31" i="16"/>
  <c r="AH31" i="16" s="1"/>
  <c r="AG47" i="16"/>
  <c r="AH47" i="16" s="1"/>
  <c r="AG214" i="16"/>
  <c r="AH214" i="16" s="1"/>
  <c r="AG98" i="16"/>
  <c r="AH98" i="16" s="1"/>
  <c r="AG113" i="16"/>
  <c r="AH113" i="16" s="1"/>
  <c r="AG255" i="16"/>
  <c r="AH255" i="16" s="1"/>
  <c r="AG159" i="16"/>
  <c r="AH159" i="16" s="1"/>
  <c r="AG189" i="16"/>
  <c r="AH189" i="16" s="1"/>
  <c r="AG118" i="16"/>
  <c r="AH118" i="16" s="1"/>
  <c r="AG188" i="16"/>
  <c r="AH188" i="16" s="1"/>
  <c r="AG183" i="16"/>
  <c r="AH183" i="16" s="1"/>
  <c r="AG237" i="16"/>
  <c r="AH237" i="16" s="1"/>
  <c r="AG245" i="16"/>
  <c r="AH245" i="16" s="1"/>
  <c r="AG70" i="16"/>
  <c r="AH70" i="16" s="1"/>
  <c r="AG126" i="16"/>
  <c r="AH126" i="16" s="1"/>
  <c r="AG62" i="16"/>
  <c r="AH62" i="16" s="1"/>
  <c r="AG4" i="16"/>
  <c r="AH4" i="16" s="1"/>
  <c r="AG55" i="16"/>
  <c r="AH55" i="16" s="1"/>
  <c r="AG57" i="16"/>
  <c r="AH57" i="16" s="1"/>
  <c r="AG140" i="16"/>
  <c r="AH140" i="16" s="1"/>
  <c r="AG44" i="16"/>
  <c r="AH44" i="16" s="1"/>
  <c r="AG20" i="16"/>
  <c r="AH20" i="16" s="1"/>
  <c r="AG116" i="16"/>
  <c r="AH116" i="16" s="1"/>
  <c r="AG172" i="16"/>
  <c r="AH172" i="16" s="1"/>
  <c r="AG61" i="16"/>
  <c r="AH61" i="16" s="1"/>
  <c r="AG27" i="16"/>
  <c r="AH27" i="16" s="1"/>
  <c r="AG244" i="16"/>
  <c r="AH244" i="16" s="1"/>
  <c r="AG279" i="16"/>
  <c r="AH279" i="16" s="1"/>
  <c r="AG272" i="16"/>
  <c r="AH272" i="16" s="1"/>
  <c r="AG132" i="16"/>
  <c r="AH132" i="16" s="1"/>
  <c r="AG123" i="16"/>
  <c r="AH123" i="16" s="1"/>
  <c r="AG13" i="16"/>
  <c r="AH13" i="16" s="1"/>
  <c r="AG176" i="16"/>
  <c r="AH176" i="16" s="1"/>
  <c r="AG50" i="16"/>
  <c r="AH50" i="16" s="1"/>
  <c r="AG171" i="16"/>
  <c r="AH171" i="16" s="1"/>
  <c r="AG277" i="16"/>
  <c r="AH277" i="16" s="1"/>
  <c r="AG148" i="16"/>
  <c r="AH148" i="16" s="1"/>
  <c r="AG242" i="16"/>
  <c r="AH242" i="16" s="1"/>
  <c r="AG107" i="16"/>
  <c r="AH107" i="16" s="1"/>
  <c r="AG145" i="16"/>
  <c r="AH145" i="16" s="1"/>
  <c r="AG80" i="16"/>
  <c r="AH80" i="16" s="1"/>
  <c r="AG274" i="16"/>
  <c r="AH274" i="16" s="1"/>
  <c r="AG60" i="16"/>
  <c r="AH60" i="16" s="1"/>
  <c r="AG134" i="16"/>
  <c r="AH134" i="16" s="1"/>
  <c r="AG119" i="16"/>
  <c r="AH119" i="16" s="1"/>
  <c r="AG109" i="16"/>
  <c r="AH109" i="16" s="1"/>
  <c r="AG66" i="16"/>
  <c r="AH66" i="16" s="1"/>
  <c r="AG151" i="16"/>
  <c r="AH151" i="16" s="1"/>
  <c r="AG84" i="16"/>
  <c r="AH84" i="16" s="1"/>
  <c r="AG197" i="16"/>
  <c r="AH197" i="16" s="1"/>
  <c r="AG167" i="16"/>
  <c r="AH167" i="16" s="1"/>
  <c r="AG178" i="16"/>
  <c r="AH178" i="16" s="1"/>
  <c r="AG86" i="16"/>
  <c r="AH86" i="16" s="1"/>
  <c r="AG99" i="16"/>
  <c r="AH99" i="16" s="1"/>
  <c r="AG222" i="16"/>
  <c r="AH222" i="16" s="1"/>
  <c r="AG250" i="16"/>
  <c r="AH250" i="16" s="1"/>
  <c r="AG142" i="16"/>
  <c r="AH142" i="16" s="1"/>
  <c r="AG153" i="16"/>
  <c r="AH153" i="16" s="1"/>
  <c r="AG209" i="16"/>
  <c r="AH209" i="16" s="1"/>
  <c r="AG68" i="16"/>
  <c r="AH68" i="16" s="1"/>
  <c r="AG87" i="16"/>
  <c r="AH87" i="16" s="1"/>
  <c r="AG169" i="16"/>
  <c r="AH169" i="16" s="1"/>
  <c r="AG97" i="16"/>
  <c r="AH97" i="16" s="1"/>
  <c r="AG174" i="16"/>
  <c r="AH174" i="16" s="1"/>
  <c r="AG177" i="16"/>
  <c r="AH177" i="16" s="1"/>
  <c r="AG59" i="16"/>
  <c r="AH59" i="16" s="1"/>
  <c r="AG150" i="16"/>
  <c r="AH150" i="16" s="1"/>
  <c r="AG122" i="16"/>
  <c r="AH122" i="16" s="1"/>
  <c r="AG136" i="16"/>
  <c r="AH136" i="16" s="1"/>
  <c r="AG207" i="16"/>
  <c r="AH207" i="16" s="1"/>
  <c r="AG76" i="16"/>
  <c r="AH76" i="16" s="1"/>
  <c r="AG157" i="16"/>
  <c r="AH157" i="16" s="1"/>
  <c r="AG63" i="16"/>
  <c r="AH63" i="16" s="1"/>
  <c r="AG125" i="16"/>
  <c r="AH125" i="16" s="1"/>
  <c r="AG104" i="16"/>
  <c r="AH104" i="16" s="1"/>
  <c r="AG131" i="16"/>
  <c r="AH131" i="16" s="1"/>
  <c r="AG133" i="16"/>
  <c r="AH133" i="16" s="1"/>
  <c r="AG275" i="16"/>
  <c r="AH275" i="16" s="1"/>
  <c r="AG243" i="16"/>
  <c r="AH243" i="16" s="1"/>
  <c r="AG92" i="16"/>
  <c r="AH92" i="16" s="1"/>
  <c r="AG143" i="16"/>
  <c r="AH143" i="16" s="1"/>
  <c r="AG82" i="16"/>
  <c r="AH82" i="16" s="1"/>
  <c r="AG198" i="16"/>
  <c r="AH198" i="16" s="1"/>
  <c r="I267" i="16"/>
  <c r="J267" i="16" s="1"/>
  <c r="I123" i="16"/>
  <c r="J123" i="16" s="1"/>
  <c r="I188" i="16"/>
  <c r="J188" i="16" s="1"/>
  <c r="I195" i="16"/>
  <c r="J195" i="16" s="1"/>
  <c r="I142" i="16"/>
  <c r="J142" i="16" s="1"/>
  <c r="I241" i="16"/>
  <c r="J241" i="16" s="1"/>
  <c r="I102" i="16"/>
  <c r="J102" i="16" s="1"/>
  <c r="I150" i="16"/>
  <c r="J150" i="16" s="1"/>
  <c r="I232" i="16"/>
  <c r="J232" i="16" s="1"/>
  <c r="I234" i="16"/>
  <c r="J234" i="16" s="1"/>
  <c r="I11" i="16"/>
  <c r="J11" i="16" s="1"/>
  <c r="I252" i="16"/>
  <c r="J252" i="16" s="1"/>
  <c r="I218" i="16"/>
  <c r="J218" i="16" s="1"/>
  <c r="I194" i="16"/>
  <c r="J194" i="16" s="1"/>
  <c r="I38" i="16"/>
  <c r="J38" i="16" s="1"/>
  <c r="I31" i="16"/>
  <c r="J31" i="16" s="1"/>
  <c r="I251" i="16"/>
  <c r="J251" i="16" s="1"/>
  <c r="I46" i="16"/>
  <c r="J46" i="16" s="1"/>
  <c r="I230" i="16"/>
  <c r="J230" i="16" s="1"/>
  <c r="I183" i="16"/>
  <c r="J183" i="16" s="1"/>
  <c r="I279" i="16"/>
  <c r="J279" i="16" s="1"/>
  <c r="I148" i="16"/>
  <c r="J148" i="16" s="1"/>
  <c r="I122" i="16"/>
  <c r="J122" i="16" s="1"/>
  <c r="I100" i="16"/>
  <c r="J100" i="16" s="1"/>
  <c r="I42" i="16"/>
  <c r="J42" i="16" s="1"/>
  <c r="I52" i="16"/>
  <c r="J52" i="16" s="1"/>
  <c r="I263" i="16"/>
  <c r="J263" i="16" s="1"/>
  <c r="I237" i="16"/>
  <c r="J237" i="16" s="1"/>
  <c r="I153" i="16"/>
  <c r="J153" i="16" s="1"/>
  <c r="I242" i="16"/>
  <c r="J242" i="16" s="1"/>
  <c r="I136" i="16"/>
  <c r="J136" i="16" s="1"/>
  <c r="I158" i="16"/>
  <c r="J158" i="16" s="1"/>
  <c r="I278" i="16"/>
  <c r="J278" i="16" s="1"/>
  <c r="I259" i="16"/>
  <c r="J259" i="16" s="1"/>
  <c r="I154" i="16"/>
  <c r="J154" i="16" s="1"/>
  <c r="I245" i="16"/>
  <c r="J245" i="16" s="1"/>
  <c r="I272" i="16"/>
  <c r="J272" i="16" s="1"/>
  <c r="I107" i="16"/>
  <c r="J107" i="16" s="1"/>
  <c r="I207" i="16"/>
  <c r="J207" i="16" s="1"/>
  <c r="I129" i="16"/>
  <c r="J129" i="16" s="1"/>
  <c r="I75" i="16"/>
  <c r="J75" i="16" s="1"/>
  <c r="I146" i="16"/>
  <c r="J146" i="16" s="1"/>
  <c r="I271" i="16"/>
  <c r="J271" i="16" s="1"/>
  <c r="I70" i="16"/>
  <c r="J70" i="16" s="1"/>
  <c r="I209" i="16"/>
  <c r="J209" i="16" s="1"/>
  <c r="I145" i="16"/>
  <c r="J145" i="16" s="1"/>
  <c r="I76" i="16"/>
  <c r="J76" i="16" s="1"/>
  <c r="I254" i="16"/>
  <c r="J254" i="16" s="1"/>
  <c r="I131" i="16"/>
  <c r="J131" i="16" s="1"/>
  <c r="I228" i="16"/>
  <c r="J228" i="16" s="1"/>
  <c r="I47" i="16"/>
  <c r="J47" i="16" s="1"/>
  <c r="I97" i="16"/>
  <c r="J97" i="16" s="1"/>
  <c r="I133" i="16"/>
  <c r="J133" i="16" s="1"/>
  <c r="I27" i="16"/>
  <c r="J27" i="16" s="1"/>
  <c r="I44" i="16"/>
  <c r="J44" i="16" s="1"/>
  <c r="I151" i="16"/>
  <c r="J151" i="16" s="1"/>
  <c r="I275" i="16"/>
  <c r="J275" i="16" s="1"/>
  <c r="I98" i="16"/>
  <c r="J98" i="16" s="1"/>
  <c r="I174" i="16"/>
  <c r="J174" i="16" s="1"/>
  <c r="I84" i="16"/>
  <c r="J84" i="16" s="1"/>
  <c r="I137" i="16"/>
  <c r="J137" i="16" s="1"/>
  <c r="I3" i="16"/>
  <c r="J3" i="16" s="1"/>
  <c r="I116" i="16"/>
  <c r="J116" i="16" s="1"/>
  <c r="I176" i="16"/>
  <c r="J176" i="16" s="1"/>
  <c r="I243" i="16"/>
  <c r="J243" i="16" s="1"/>
  <c r="I144" i="16"/>
  <c r="J144" i="16" s="1"/>
  <c r="I73" i="16"/>
  <c r="J73" i="16" s="1"/>
  <c r="I249" i="16"/>
  <c r="J249" i="16" s="1"/>
  <c r="I172" i="16"/>
  <c r="J172" i="16" s="1"/>
  <c r="I92" i="16"/>
  <c r="J92" i="16" s="1"/>
  <c r="I71" i="16"/>
  <c r="J71" i="16" s="1"/>
  <c r="I159" i="16"/>
  <c r="J159" i="16" s="1"/>
  <c r="I177" i="16"/>
  <c r="J177" i="16" s="1"/>
  <c r="I143" i="16"/>
  <c r="J143" i="16" s="1"/>
  <c r="I190" i="16"/>
  <c r="J190" i="16" s="1"/>
  <c r="I189" i="16"/>
  <c r="J189" i="16" s="1"/>
  <c r="I171" i="16"/>
  <c r="J171" i="16" s="1"/>
  <c r="I82" i="16"/>
  <c r="J82" i="16" s="1"/>
  <c r="I85" i="16"/>
  <c r="J85" i="16" s="1"/>
  <c r="I118" i="16"/>
  <c r="J118" i="16" s="1"/>
  <c r="I59" i="16"/>
  <c r="J59" i="16" s="1"/>
  <c r="I198" i="16"/>
  <c r="J198" i="16" s="1"/>
  <c r="I69" i="16"/>
  <c r="J69" i="16" s="1"/>
  <c r="I193" i="16"/>
  <c r="J193" i="16" s="1"/>
  <c r="I111" i="16"/>
  <c r="J111" i="16" s="1"/>
  <c r="I217" i="16"/>
  <c r="J217" i="16" s="1"/>
  <c r="I22" i="16"/>
  <c r="J22" i="16" s="1"/>
  <c r="I163" i="16"/>
  <c r="J163" i="16" s="1"/>
  <c r="I276" i="16"/>
  <c r="J276" i="16" s="1"/>
  <c r="I94" i="16"/>
  <c r="J94" i="16" s="1"/>
  <c r="I34" i="16"/>
  <c r="J34" i="16" s="1"/>
  <c r="I206" i="16"/>
  <c r="J206" i="16" s="1"/>
  <c r="I106" i="16"/>
  <c r="J106" i="16" s="1"/>
  <c r="I224" i="16"/>
  <c r="J224" i="16" s="1"/>
  <c r="I26" i="16"/>
  <c r="J26" i="16" s="1"/>
  <c r="I77" i="16"/>
  <c r="J77" i="16" s="1"/>
  <c r="I39" i="16"/>
  <c r="J39" i="16" s="1"/>
  <c r="I147" i="16"/>
  <c r="J147" i="16" s="1"/>
  <c r="I16" i="16"/>
  <c r="J16" i="16" s="1"/>
  <c r="I53" i="16"/>
  <c r="J53" i="16" s="1"/>
  <c r="I138" i="16"/>
  <c r="J138" i="16" s="1"/>
  <c r="I196" i="16"/>
  <c r="J196" i="16" s="1"/>
  <c r="I141" i="16"/>
  <c r="J141" i="16" s="1"/>
  <c r="I17" i="16"/>
  <c r="J17" i="16" s="1"/>
  <c r="I135" i="16"/>
  <c r="J135" i="16" s="1"/>
  <c r="I33" i="16"/>
  <c r="J33" i="16" s="1"/>
  <c r="I155" i="16"/>
  <c r="J155" i="16" s="1"/>
  <c r="I19" i="16"/>
  <c r="J19" i="16" s="1"/>
  <c r="I139" i="16"/>
  <c r="J139" i="16" s="1"/>
  <c r="I108" i="16"/>
  <c r="J108" i="16" s="1"/>
  <c r="I239" i="16"/>
  <c r="J239" i="16" s="1"/>
  <c r="I187" i="16"/>
  <c r="J187" i="16" s="1"/>
  <c r="I18" i="16"/>
  <c r="J18" i="16" s="1"/>
  <c r="I266" i="16"/>
  <c r="J266" i="16" s="1"/>
  <c r="I109" i="16"/>
  <c r="J109" i="16" s="1"/>
  <c r="I127" i="16"/>
  <c r="J127" i="16" s="1"/>
  <c r="I49" i="16"/>
  <c r="J49" i="16" s="1"/>
  <c r="I140" i="16"/>
  <c r="J140" i="16" s="1"/>
  <c r="I66" i="16"/>
  <c r="J66" i="16" s="1"/>
  <c r="I257" i="16"/>
  <c r="J257" i="16" s="1"/>
  <c r="I214" i="16"/>
  <c r="J214" i="16" s="1"/>
  <c r="I13" i="16"/>
  <c r="J13" i="16" s="1"/>
  <c r="I160" i="16"/>
  <c r="J160" i="16" s="1"/>
  <c r="I20" i="16"/>
  <c r="J20" i="16" s="1"/>
  <c r="I81" i="16"/>
  <c r="J81" i="16" s="1"/>
  <c r="I197" i="16"/>
  <c r="J197" i="16" s="1"/>
  <c r="I255" i="16"/>
  <c r="J255" i="16" s="1"/>
  <c r="I50" i="16"/>
  <c r="J50" i="16" s="1"/>
  <c r="I167" i="16"/>
  <c r="J167" i="16" s="1"/>
  <c r="I222" i="16"/>
  <c r="J222" i="16" s="1"/>
  <c r="I221" i="16"/>
  <c r="J221" i="16" s="1"/>
  <c r="I178" i="16"/>
  <c r="J178" i="16" s="1"/>
  <c r="I202" i="16"/>
  <c r="J202" i="16" s="1"/>
  <c r="I95" i="16"/>
  <c r="J95" i="16" s="1"/>
  <c r="I86" i="16"/>
  <c r="J86" i="16" s="1"/>
  <c r="I264" i="16"/>
  <c r="J264" i="16" s="1"/>
  <c r="I61" i="16"/>
  <c r="J61" i="16" s="1"/>
  <c r="I99" i="16"/>
  <c r="J99" i="16" s="1"/>
  <c r="I113" i="16"/>
  <c r="J113" i="16" s="1"/>
  <c r="I90" i="16"/>
  <c r="J90" i="16" s="1"/>
  <c r="I88" i="16"/>
  <c r="J88" i="16" s="1"/>
  <c r="I173" i="16"/>
  <c r="J173" i="16" s="1"/>
  <c r="I168" i="16"/>
  <c r="J168" i="16" s="1"/>
  <c r="I238" i="16"/>
  <c r="J238" i="16" s="1"/>
  <c r="I115" i="16"/>
  <c r="J115" i="16" s="1"/>
  <c r="I128" i="16"/>
  <c r="J128" i="16" s="1"/>
  <c r="I244" i="16"/>
  <c r="J244" i="16" s="1"/>
  <c r="I32" i="16"/>
  <c r="J32" i="16" s="1"/>
  <c r="I253" i="16"/>
  <c r="J253" i="16" s="1"/>
  <c r="I215" i="16"/>
  <c r="J215" i="16" s="1"/>
  <c r="I219" i="16"/>
  <c r="J219" i="16" s="1"/>
  <c r="I236" i="16"/>
  <c r="J236" i="16" s="1"/>
  <c r="I186" i="16"/>
  <c r="J186" i="16" s="1"/>
  <c r="I175" i="16"/>
  <c r="J175" i="16" s="1"/>
  <c r="I265" i="16"/>
  <c r="J265" i="16" s="1"/>
  <c r="I273" i="16"/>
  <c r="J273" i="16" s="1"/>
  <c r="I227" i="16"/>
  <c r="J227" i="16" s="1"/>
  <c r="I213" i="16"/>
  <c r="J213" i="16" s="1"/>
  <c r="I262" i="16"/>
  <c r="J262" i="16" s="1"/>
  <c r="I126" i="16"/>
  <c r="J126" i="16" s="1"/>
  <c r="I226" i="16"/>
  <c r="J226" i="16" s="1"/>
  <c r="I149" i="16"/>
  <c r="J149" i="16" s="1"/>
  <c r="I220" i="16"/>
  <c r="J220" i="16" s="1"/>
  <c r="I240" i="16"/>
  <c r="J240" i="16" s="1"/>
  <c r="I204" i="16"/>
  <c r="J204" i="16" s="1"/>
  <c r="I233" i="16"/>
  <c r="J233" i="16" s="1"/>
  <c r="I15" i="16"/>
  <c r="J15" i="16" s="1"/>
  <c r="I54" i="16"/>
  <c r="J54" i="16" s="1"/>
  <c r="I23" i="16"/>
  <c r="J23" i="16" s="1"/>
  <c r="I179" i="16"/>
  <c r="J179" i="16" s="1"/>
  <c r="I103" i="16"/>
  <c r="J103" i="16" s="1"/>
  <c r="I41" i="16"/>
  <c r="J41" i="16" s="1"/>
  <c r="I6" i="16"/>
  <c r="J6" i="16" s="1"/>
  <c r="I165" i="16"/>
  <c r="J165" i="16" s="1"/>
  <c r="I235" i="16"/>
  <c r="J235" i="16" s="1"/>
  <c r="I268" i="16"/>
  <c r="J268" i="16" s="1"/>
  <c r="I74" i="16"/>
  <c r="J74" i="16" s="1"/>
  <c r="I210" i="16"/>
  <c r="J210" i="16" s="1"/>
  <c r="I269" i="16"/>
  <c r="J269" i="16" s="1"/>
  <c r="I8" i="16"/>
  <c r="J8" i="16" s="1"/>
  <c r="I199" i="16"/>
  <c r="J199" i="16" s="1"/>
  <c r="I223" i="16"/>
  <c r="J223" i="16" s="1"/>
  <c r="I45" i="16"/>
  <c r="J45" i="16" s="1"/>
  <c r="I29" i="16"/>
  <c r="J29" i="16" s="1"/>
  <c r="I5" i="16"/>
  <c r="J5" i="16" s="1"/>
  <c r="I212" i="16"/>
  <c r="J212" i="16" s="1"/>
  <c r="I162" i="16"/>
  <c r="J162" i="16" s="1"/>
  <c r="I185" i="16"/>
  <c r="J185" i="16" s="1"/>
  <c r="I36" i="16"/>
  <c r="J36" i="16" s="1"/>
  <c r="I25" i="16"/>
  <c r="J25" i="16" s="1"/>
  <c r="I246" i="16"/>
  <c r="J246" i="16" s="1"/>
  <c r="I256" i="16"/>
  <c r="J256" i="16" s="1"/>
  <c r="I79" i="16"/>
  <c r="J79" i="16" s="1"/>
  <c r="I274" i="16"/>
  <c r="J274" i="16" s="1"/>
  <c r="I247" i="16"/>
  <c r="J247" i="16" s="1"/>
  <c r="I62" i="16"/>
  <c r="J62" i="16" s="1"/>
  <c r="I60" i="16"/>
  <c r="J60" i="16" s="1"/>
  <c r="I40" i="16"/>
  <c r="J40" i="16" s="1"/>
  <c r="I37" i="16"/>
  <c r="J37" i="16" s="1"/>
  <c r="I4" i="16"/>
  <c r="J4" i="16" s="1"/>
  <c r="I134" i="16"/>
  <c r="J134" i="16" s="1"/>
  <c r="I124" i="16"/>
  <c r="J124" i="16" s="1"/>
  <c r="I55" i="16"/>
  <c r="J55" i="16" s="1"/>
  <c r="I117" i="16"/>
  <c r="J117" i="16" s="1"/>
  <c r="I132" i="16"/>
  <c r="J132" i="16" s="1"/>
  <c r="I216" i="16"/>
  <c r="J216" i="16" s="1"/>
  <c r="I200" i="16"/>
  <c r="J200" i="16" s="1"/>
  <c r="I9" i="16"/>
  <c r="J9" i="16" s="1"/>
  <c r="I65" i="16"/>
  <c r="J65" i="16" s="1"/>
  <c r="I225" i="16"/>
  <c r="J225" i="16" s="1"/>
  <c r="I201" i="16"/>
  <c r="J201" i="16" s="1"/>
  <c r="I30" i="16"/>
  <c r="J30" i="16" s="1"/>
  <c r="I203" i="16"/>
  <c r="J203" i="16" s="1"/>
  <c r="I21" i="16"/>
  <c r="J21" i="16" s="1"/>
  <c r="I261" i="16"/>
  <c r="J261" i="16" s="1"/>
  <c r="I191" i="16"/>
  <c r="J191" i="16" s="1"/>
  <c r="I43" i="16"/>
  <c r="J43" i="16" s="1"/>
  <c r="I110" i="16"/>
  <c r="J110" i="16" s="1"/>
  <c r="I89" i="16"/>
  <c r="J89" i="16" s="1"/>
  <c r="I105" i="16"/>
  <c r="J105" i="16" s="1"/>
  <c r="I35" i="16"/>
  <c r="J35" i="16" s="1"/>
  <c r="I166" i="16"/>
  <c r="J166" i="16" s="1"/>
  <c r="I280" i="16"/>
  <c r="J280" i="16" s="1"/>
  <c r="I78" i="16"/>
  <c r="J78" i="16" s="1"/>
  <c r="I184" i="16"/>
  <c r="J184" i="16" s="1"/>
  <c r="I112" i="16"/>
  <c r="J112" i="16" s="1"/>
  <c r="I248" i="16"/>
  <c r="J248" i="16" s="1"/>
  <c r="I10" i="16"/>
  <c r="J10" i="16" s="1"/>
  <c r="I161" i="16"/>
  <c r="J161" i="16" s="1"/>
  <c r="I91" i="16"/>
  <c r="J91" i="16" s="1"/>
  <c r="I250" i="16"/>
  <c r="J250" i="16" s="1"/>
  <c r="I48" i="16"/>
  <c r="J48" i="16" s="1"/>
  <c r="I58" i="16"/>
  <c r="J58" i="16" s="1"/>
  <c r="I28" i="16"/>
  <c r="J28" i="16" s="1"/>
  <c r="I68" i="16"/>
  <c r="J68" i="16" s="1"/>
  <c r="I12" i="16"/>
  <c r="J12" i="16" s="1"/>
  <c r="I96" i="16"/>
  <c r="J96" i="16" s="1"/>
  <c r="I125" i="16"/>
  <c r="J125" i="16" s="1"/>
  <c r="I130" i="16"/>
  <c r="J130" i="16" s="1"/>
  <c r="I170" i="16"/>
  <c r="J170" i="16" s="1"/>
  <c r="I64" i="16"/>
  <c r="J64" i="16" s="1"/>
  <c r="I56" i="16"/>
  <c r="J56" i="16" s="1"/>
  <c r="I231" i="16"/>
  <c r="J231" i="16" s="1"/>
  <c r="I83" i="16"/>
  <c r="J83" i="16" s="1"/>
  <c r="I80" i="16"/>
  <c r="J80" i="16" s="1"/>
  <c r="I157" i="16"/>
  <c r="J157" i="16" s="1"/>
  <c r="I152" i="16"/>
  <c r="J152" i="16" s="1"/>
  <c r="I72" i="16"/>
  <c r="J72" i="16" s="1"/>
  <c r="I14" i="16"/>
  <c r="J14" i="16" s="1"/>
  <c r="I260" i="16"/>
  <c r="J260" i="16" s="1"/>
  <c r="I164" i="16"/>
  <c r="J164" i="16" s="1"/>
  <c r="I270" i="16"/>
  <c r="J270" i="16" s="1"/>
  <c r="I93" i="16"/>
  <c r="J93" i="16" s="1"/>
  <c r="I180" i="16"/>
  <c r="J180" i="16" s="1"/>
  <c r="I169" i="16"/>
  <c r="J169" i="16" s="1"/>
  <c r="I121" i="16"/>
  <c r="J121" i="16" s="1"/>
  <c r="I63" i="16"/>
  <c r="J63" i="16" s="1"/>
  <c r="I208" i="16"/>
  <c r="J208" i="16" s="1"/>
  <c r="I67" i="16"/>
  <c r="J67" i="16" s="1"/>
  <c r="I258" i="16"/>
  <c r="J258" i="16" s="1"/>
  <c r="I156" i="16"/>
  <c r="J156" i="16" s="1"/>
  <c r="I101" i="16"/>
  <c r="J101" i="16" s="1"/>
  <c r="I87" i="16"/>
  <c r="J87" i="16" s="1"/>
  <c r="I114" i="16"/>
  <c r="J114" i="16" s="1"/>
  <c r="I229" i="16"/>
  <c r="J229" i="16" s="1"/>
  <c r="I211" i="16"/>
  <c r="J211" i="16" s="1"/>
  <c r="I182" i="16"/>
  <c r="J182" i="16" s="1"/>
  <c r="I7" i="16"/>
  <c r="J7" i="16" s="1"/>
  <c r="I192" i="16"/>
  <c r="J192" i="16" s="1"/>
  <c r="I181" i="16"/>
  <c r="J181" i="16" s="1"/>
  <c r="I119" i="16"/>
  <c r="J119" i="16" s="1"/>
  <c r="I104" i="16"/>
  <c r="J104" i="16" s="1"/>
  <c r="I277" i="16"/>
  <c r="J277" i="16" s="1"/>
  <c r="I24" i="16"/>
  <c r="J24" i="16" s="1"/>
  <c r="I120" i="16"/>
  <c r="J120" i="16" s="1"/>
  <c r="I205" i="16"/>
  <c r="J205" i="16" s="1"/>
  <c r="AM89" i="16" l="1"/>
  <c r="AO89" i="16" s="1"/>
  <c r="AM197" i="16"/>
  <c r="AO197" i="16" s="1"/>
  <c r="AM60" i="16"/>
  <c r="AO60" i="16" s="1"/>
  <c r="AM68" i="16"/>
  <c r="AO68" i="16" s="1"/>
  <c r="AM201" i="16"/>
  <c r="AO201" i="16" s="1"/>
  <c r="AM55" i="16"/>
  <c r="AO55" i="16" s="1"/>
  <c r="AM59" i="16"/>
  <c r="AO59" i="16" s="1"/>
  <c r="AM243" i="16"/>
  <c r="AO243" i="16" s="1"/>
  <c r="AM204" i="16"/>
  <c r="AO204" i="16" s="1"/>
  <c r="AM86" i="16"/>
  <c r="AO86" i="16" s="1"/>
  <c r="AM190" i="16"/>
  <c r="AO190" i="16" s="1"/>
  <c r="AM275" i="16"/>
  <c r="AO275" i="16" s="1"/>
  <c r="AM261" i="16"/>
  <c r="AO261" i="16" s="1"/>
  <c r="AM54" i="16"/>
  <c r="AO54" i="16" s="1"/>
  <c r="AM186" i="16"/>
  <c r="AO186" i="16" s="1"/>
  <c r="AM134" i="16"/>
  <c r="AO134" i="16" s="1"/>
  <c r="AM141" i="16"/>
  <c r="AO141" i="16" s="1"/>
  <c r="AM80" i="16"/>
  <c r="AO80" i="16" s="1"/>
  <c r="AM45" i="16"/>
  <c r="AO45" i="16" s="1"/>
  <c r="AM64" i="16"/>
  <c r="AO64" i="16" s="1"/>
  <c r="AM36" i="16"/>
  <c r="AO36" i="16" s="1"/>
  <c r="AM233" i="16"/>
  <c r="AO233" i="16" s="1"/>
  <c r="AM219" i="16"/>
  <c r="AO219" i="16" s="1"/>
  <c r="AM26" i="16"/>
  <c r="AO26" i="16" s="1"/>
  <c r="AM61" i="16"/>
  <c r="AO61" i="16" s="1"/>
  <c r="AM7" i="16"/>
  <c r="AO7" i="16" s="1"/>
  <c r="AM124" i="16"/>
  <c r="AO124" i="16" s="1"/>
  <c r="AM185" i="16"/>
  <c r="AO185" i="16" s="1"/>
  <c r="AM8" i="16"/>
  <c r="AO8" i="16" s="1"/>
  <c r="AM93" i="16"/>
  <c r="AO93" i="16" s="1"/>
  <c r="AM192" i="16"/>
  <c r="AO192" i="16" s="1"/>
  <c r="AM156" i="16"/>
  <c r="AO156" i="16" s="1"/>
  <c r="AM169" i="16"/>
  <c r="AO169" i="16" s="1"/>
  <c r="AM58" i="16"/>
  <c r="AO58" i="16" s="1"/>
  <c r="AM199" i="16"/>
  <c r="AO199" i="16" s="1"/>
  <c r="AM168" i="16"/>
  <c r="AO168" i="16" s="1"/>
  <c r="AM19" i="16"/>
  <c r="AO19" i="16" s="1"/>
  <c r="AM116" i="16"/>
  <c r="AO116" i="16" s="1"/>
  <c r="AM131" i="16"/>
  <c r="AO131" i="16" s="1"/>
  <c r="AM75" i="16"/>
  <c r="AO75" i="16" s="1"/>
  <c r="AM42" i="16"/>
  <c r="AO42" i="16" s="1"/>
  <c r="AM251" i="16"/>
  <c r="AO251" i="16" s="1"/>
  <c r="AM267" i="16"/>
  <c r="AO267" i="16" s="1"/>
  <c r="AM101" i="16"/>
  <c r="AO101" i="16" s="1"/>
  <c r="AM238" i="16"/>
  <c r="AO238" i="16" s="1"/>
  <c r="AM48" i="16"/>
  <c r="AO48" i="16" s="1"/>
  <c r="AM6" i="16"/>
  <c r="AO6" i="16" s="1"/>
  <c r="AM213" i="16"/>
  <c r="AO213" i="16" s="1"/>
  <c r="AM167" i="16"/>
  <c r="AO167" i="16" s="1"/>
  <c r="AM53" i="16"/>
  <c r="AO53" i="16" s="1"/>
  <c r="AM92" i="16"/>
  <c r="AO92" i="16" s="1"/>
  <c r="AM150" i="16"/>
  <c r="AO150" i="16" s="1"/>
  <c r="AM216" i="16"/>
  <c r="AO216" i="16" s="1"/>
  <c r="AM179" i="16"/>
  <c r="AO179" i="16" s="1"/>
  <c r="AM202" i="16"/>
  <c r="AO202" i="16" s="1"/>
  <c r="AM211" i="16"/>
  <c r="AO211" i="16" s="1"/>
  <c r="AM125" i="16"/>
  <c r="AO125" i="16" s="1"/>
  <c r="AM84" i="16"/>
  <c r="AO84" i="16" s="1"/>
  <c r="AM194" i="16"/>
  <c r="AO194" i="16" s="1"/>
  <c r="AM138" i="16"/>
  <c r="AO138" i="16" s="1"/>
  <c r="AM71" i="16"/>
  <c r="AO71" i="16" s="1"/>
  <c r="AM151" i="16"/>
  <c r="AO151" i="16" s="1"/>
  <c r="AM152" i="16"/>
  <c r="AO152" i="16" s="1"/>
  <c r="AM215" i="16"/>
  <c r="AO215" i="16" s="1"/>
  <c r="AM157" i="16"/>
  <c r="AO157" i="16" s="1"/>
  <c r="AM9" i="16"/>
  <c r="AO9" i="16" s="1"/>
  <c r="AM274" i="16"/>
  <c r="AO274" i="16" s="1"/>
  <c r="AM162" i="16"/>
  <c r="AO162" i="16" s="1"/>
  <c r="AM269" i="16"/>
  <c r="AO269" i="16" s="1"/>
  <c r="AM41" i="16"/>
  <c r="AO41" i="16" s="1"/>
  <c r="AM240" i="16"/>
  <c r="AO240" i="16" s="1"/>
  <c r="AM253" i="16"/>
  <c r="AO253" i="16" s="1"/>
  <c r="AM50" i="16"/>
  <c r="AO50" i="16" s="1"/>
  <c r="AM266" i="16"/>
  <c r="AO266" i="16" s="1"/>
  <c r="AM16" i="16"/>
  <c r="AO16" i="16" s="1"/>
  <c r="AM106" i="16"/>
  <c r="AO106" i="16" s="1"/>
  <c r="AM111" i="16"/>
  <c r="AO111" i="16" s="1"/>
  <c r="AM171" i="16"/>
  <c r="AO171" i="16" s="1"/>
  <c r="AM76" i="16"/>
  <c r="AO76" i="16" s="1"/>
  <c r="AM38" i="16"/>
  <c r="AO38" i="16" s="1"/>
  <c r="AM102" i="16"/>
  <c r="AO102" i="16" s="1"/>
  <c r="AM43" i="16"/>
  <c r="AO43" i="16" s="1"/>
  <c r="AM127" i="16"/>
  <c r="AO127" i="16" s="1"/>
  <c r="AM22" i="16"/>
  <c r="AO22" i="16" s="1"/>
  <c r="AM173" i="16"/>
  <c r="AO173" i="16" s="1"/>
  <c r="AM44" i="16"/>
  <c r="AO44" i="16" s="1"/>
  <c r="AM100" i="16"/>
  <c r="AO100" i="16" s="1"/>
  <c r="AM200" i="16"/>
  <c r="AO200" i="16" s="1"/>
  <c r="AM220" i="16"/>
  <c r="AO220" i="16" s="1"/>
  <c r="AM255" i="16"/>
  <c r="AO255" i="16" s="1"/>
  <c r="AM214" i="16"/>
  <c r="AO214" i="16" s="1"/>
  <c r="AM18" i="16"/>
  <c r="AO18" i="16" s="1"/>
  <c r="AM184" i="16"/>
  <c r="AO184" i="16" s="1"/>
  <c r="AM247" i="16"/>
  <c r="AO247" i="16" s="1"/>
  <c r="AM165" i="16"/>
  <c r="AO165" i="16" s="1"/>
  <c r="AM85" i="16"/>
  <c r="AO85" i="16" s="1"/>
  <c r="AM258" i="16"/>
  <c r="AO258" i="16" s="1"/>
  <c r="AM217" i="16"/>
  <c r="AO217" i="16" s="1"/>
  <c r="AM73" i="16"/>
  <c r="AO73" i="16" s="1"/>
  <c r="AM225" i="16"/>
  <c r="AO225" i="16" s="1"/>
  <c r="AM262" i="16"/>
  <c r="AO262" i="16" s="1"/>
  <c r="AM222" i="16"/>
  <c r="AO222" i="16" s="1"/>
  <c r="AM278" i="16"/>
  <c r="AO278" i="16" s="1"/>
  <c r="AM232" i="16"/>
  <c r="AO232" i="16" s="1"/>
  <c r="AM65" i="16"/>
  <c r="AO65" i="16" s="1"/>
  <c r="AM82" i="16"/>
  <c r="AO82" i="16" s="1"/>
  <c r="AM254" i="16"/>
  <c r="AO254" i="16" s="1"/>
  <c r="AM229" i="16"/>
  <c r="AO229" i="16" s="1"/>
  <c r="AM97" i="16"/>
  <c r="AO97" i="16" s="1"/>
  <c r="AM245" i="16"/>
  <c r="AO245" i="16" s="1"/>
  <c r="AM119" i="16"/>
  <c r="AO119" i="16" s="1"/>
  <c r="AM87" i="16"/>
  <c r="AO87" i="16" s="1"/>
  <c r="AM14" i="16"/>
  <c r="AO14" i="16" s="1"/>
  <c r="AM56" i="16"/>
  <c r="AO56" i="16" s="1"/>
  <c r="AM246" i="16"/>
  <c r="AO246" i="16" s="1"/>
  <c r="AM268" i="16"/>
  <c r="AO268" i="16" s="1"/>
  <c r="AM115" i="16"/>
  <c r="AO115" i="16" s="1"/>
  <c r="AM140" i="16"/>
  <c r="AO140" i="16" s="1"/>
  <c r="AM230" i="16"/>
  <c r="AO230" i="16" s="1"/>
  <c r="AM126" i="16"/>
  <c r="AO126" i="16" s="1"/>
  <c r="AM49" i="16"/>
  <c r="AO49" i="16" s="1"/>
  <c r="AM196" i="16"/>
  <c r="AO196" i="16" s="1"/>
  <c r="AM163" i="16"/>
  <c r="AO163" i="16" s="1"/>
  <c r="AM176" i="16"/>
  <c r="AO176" i="16" s="1"/>
  <c r="AM52" i="16"/>
  <c r="AO52" i="16" s="1"/>
  <c r="AM234" i="16"/>
  <c r="AO234" i="16" s="1"/>
  <c r="AM248" i="16"/>
  <c r="AO248" i="16" s="1"/>
  <c r="AM30" i="16"/>
  <c r="AO30" i="16" s="1"/>
  <c r="AM117" i="16"/>
  <c r="AO117" i="16" s="1"/>
  <c r="AM108" i="16"/>
  <c r="AO108" i="16" s="1"/>
  <c r="AM276" i="16"/>
  <c r="AO276" i="16" s="1"/>
  <c r="AL177" i="16"/>
  <c r="AN177" i="16" s="1"/>
  <c r="AM177" i="16"/>
  <c r="AO177" i="16" s="1"/>
  <c r="AM47" i="16"/>
  <c r="AO47" i="16" s="1"/>
  <c r="AM271" i="16"/>
  <c r="AO271" i="16" s="1"/>
  <c r="AM154" i="16"/>
  <c r="AO154" i="16" s="1"/>
  <c r="AM263" i="16"/>
  <c r="AO263" i="16" s="1"/>
  <c r="AM11" i="16"/>
  <c r="AO11" i="16" s="1"/>
  <c r="AM188" i="16"/>
  <c r="AO188" i="16" s="1"/>
  <c r="AM181" i="16"/>
  <c r="AO181" i="16" s="1"/>
  <c r="AL121" i="16"/>
  <c r="AN121" i="16" s="1"/>
  <c r="AM121" i="16"/>
  <c r="AO121" i="16" s="1"/>
  <c r="AM28" i="16"/>
  <c r="AO28" i="16" s="1"/>
  <c r="AM112" i="16"/>
  <c r="AO112" i="16" s="1"/>
  <c r="AL110" i="16"/>
  <c r="AN110" i="16" s="1"/>
  <c r="AM110" i="16"/>
  <c r="AO110" i="16" s="1"/>
  <c r="AM62" i="16"/>
  <c r="AO62" i="16" s="1"/>
  <c r="AM25" i="16"/>
  <c r="AO25" i="16" s="1"/>
  <c r="AM223" i="16"/>
  <c r="AO223" i="16" s="1"/>
  <c r="AM235" i="16"/>
  <c r="AO235" i="16" s="1"/>
  <c r="AM15" i="16"/>
  <c r="AO15" i="16" s="1"/>
  <c r="AM236" i="16"/>
  <c r="AO236" i="16" s="1"/>
  <c r="AM264" i="16"/>
  <c r="AO264" i="16" s="1"/>
  <c r="AM221" i="16"/>
  <c r="AO221" i="16" s="1"/>
  <c r="AM20" i="16"/>
  <c r="AO20" i="16" s="1"/>
  <c r="AM139" i="16"/>
  <c r="AO139" i="16" s="1"/>
  <c r="AM77" i="16"/>
  <c r="AO77" i="16" s="1"/>
  <c r="AM118" i="16"/>
  <c r="AO118" i="16" s="1"/>
  <c r="AM159" i="16"/>
  <c r="AO159" i="16" s="1"/>
  <c r="AM228" i="16"/>
  <c r="AO228" i="16" s="1"/>
  <c r="AM146" i="16"/>
  <c r="AO146" i="16" s="1"/>
  <c r="AM259" i="16"/>
  <c r="AO259" i="16" s="1"/>
  <c r="AM46" i="16"/>
  <c r="AO46" i="16" s="1"/>
  <c r="AM123" i="16"/>
  <c r="AO123" i="16" s="1"/>
  <c r="AL72" i="16"/>
  <c r="AN72" i="16" s="1"/>
  <c r="AM72" i="16"/>
  <c r="AO72" i="16" s="1"/>
  <c r="AM205" i="16"/>
  <c r="AO205" i="16" s="1"/>
  <c r="AM78" i="16"/>
  <c r="AO78" i="16" s="1"/>
  <c r="AM160" i="16"/>
  <c r="AO160" i="16" s="1"/>
  <c r="AM3" i="16"/>
  <c r="AO3" i="16" s="1"/>
  <c r="AM129" i="16"/>
  <c r="AO129" i="16" s="1"/>
  <c r="AM182" i="16"/>
  <c r="AO182" i="16" s="1"/>
  <c r="AL172" i="16"/>
  <c r="AN172" i="16" s="1"/>
  <c r="AM172" i="16"/>
  <c r="AO172" i="16" s="1"/>
  <c r="AM207" i="16"/>
  <c r="AO207" i="16" s="1"/>
  <c r="AM270" i="16"/>
  <c r="AO270" i="16" s="1"/>
  <c r="AM166" i="16"/>
  <c r="AO166" i="16" s="1"/>
  <c r="AM4" i="16"/>
  <c r="AO4" i="16" s="1"/>
  <c r="AM212" i="16"/>
  <c r="AO212" i="16" s="1"/>
  <c r="AM210" i="16"/>
  <c r="AO210" i="16" s="1"/>
  <c r="AM103" i="16"/>
  <c r="AO103" i="16" s="1"/>
  <c r="AM273" i="16"/>
  <c r="AO273" i="16" s="1"/>
  <c r="AM32" i="16"/>
  <c r="AO32" i="16" s="1"/>
  <c r="AM90" i="16"/>
  <c r="AO90" i="16" s="1"/>
  <c r="AM95" i="16"/>
  <c r="AO95" i="16" s="1"/>
  <c r="AM33" i="16"/>
  <c r="AO33" i="16" s="1"/>
  <c r="AM147" i="16"/>
  <c r="AO147" i="16" s="1"/>
  <c r="AM206" i="16"/>
  <c r="AO206" i="16" s="1"/>
  <c r="AM193" i="16"/>
  <c r="AO193" i="16" s="1"/>
  <c r="AM189" i="16"/>
  <c r="AO189" i="16" s="1"/>
  <c r="AM249" i="16"/>
  <c r="AO249" i="16" s="1"/>
  <c r="AM27" i="16"/>
  <c r="AO27" i="16" s="1"/>
  <c r="AM145" i="16"/>
  <c r="AO145" i="16" s="1"/>
  <c r="AM107" i="16"/>
  <c r="AO107" i="16" s="1"/>
  <c r="AM242" i="16"/>
  <c r="AO242" i="16" s="1"/>
  <c r="AM148" i="16"/>
  <c r="AO148" i="16" s="1"/>
  <c r="AM241" i="16"/>
  <c r="AO241" i="16" s="1"/>
  <c r="AM158" i="16"/>
  <c r="AO158" i="16" s="1"/>
  <c r="AM31" i="16"/>
  <c r="AO31" i="16" s="1"/>
  <c r="AM130" i="16"/>
  <c r="AO130" i="16" s="1"/>
  <c r="AL280" i="16"/>
  <c r="AN280" i="16" s="1"/>
  <c r="AM280" i="16"/>
  <c r="AO280" i="16" s="1"/>
  <c r="AM227" i="16"/>
  <c r="AO227" i="16" s="1"/>
  <c r="AM137" i="16"/>
  <c r="AO137" i="16" s="1"/>
  <c r="AM136" i="16"/>
  <c r="AO136" i="16" s="1"/>
  <c r="AL122" i="16"/>
  <c r="AN122" i="16" s="1"/>
  <c r="AM122" i="16"/>
  <c r="AO122" i="16" s="1"/>
  <c r="AM24" i="16"/>
  <c r="AO24" i="16" s="1"/>
  <c r="AM67" i="16"/>
  <c r="AO67" i="16" s="1"/>
  <c r="AM91" i="16"/>
  <c r="AO91" i="16" s="1"/>
  <c r="AM277" i="16"/>
  <c r="AO277" i="16" s="1"/>
  <c r="AM208" i="16"/>
  <c r="AO208" i="16" s="1"/>
  <c r="AL164" i="16"/>
  <c r="AN164" i="16" s="1"/>
  <c r="AM164" i="16"/>
  <c r="AO164" i="16" s="1"/>
  <c r="AM83" i="16"/>
  <c r="AO83" i="16" s="1"/>
  <c r="AM96" i="16"/>
  <c r="AO96" i="16" s="1"/>
  <c r="AM161" i="16"/>
  <c r="AO161" i="16" s="1"/>
  <c r="AM35" i="16"/>
  <c r="AO35" i="16" s="1"/>
  <c r="AM21" i="16"/>
  <c r="AO21" i="16" s="1"/>
  <c r="AM37" i="16"/>
  <c r="AO37" i="16" s="1"/>
  <c r="AM79" i="16"/>
  <c r="AO79" i="16" s="1"/>
  <c r="AM5" i="16"/>
  <c r="AO5" i="16" s="1"/>
  <c r="AM74" i="16"/>
  <c r="AO74" i="16" s="1"/>
  <c r="AM149" i="16"/>
  <c r="AO149" i="16" s="1"/>
  <c r="AM265" i="16"/>
  <c r="AO265" i="16" s="1"/>
  <c r="AM244" i="16"/>
  <c r="AO244" i="16" s="1"/>
  <c r="AM113" i="16"/>
  <c r="AO113" i="16" s="1"/>
  <c r="AM257" i="16"/>
  <c r="AO257" i="16" s="1"/>
  <c r="AM187" i="16"/>
  <c r="AO187" i="16" s="1"/>
  <c r="AM135" i="16"/>
  <c r="AO135" i="16" s="1"/>
  <c r="AM39" i="16"/>
  <c r="AO39" i="16" s="1"/>
  <c r="AM34" i="16"/>
  <c r="AO34" i="16" s="1"/>
  <c r="AM69" i="16"/>
  <c r="AO69" i="16" s="1"/>
  <c r="AM174" i="16"/>
  <c r="AO174" i="16" s="1"/>
  <c r="AM133" i="16"/>
  <c r="AO133" i="16" s="1"/>
  <c r="AL209" i="16"/>
  <c r="AN209" i="16" s="1"/>
  <c r="AM209" i="16"/>
  <c r="AO209" i="16" s="1"/>
  <c r="AM272" i="16"/>
  <c r="AO272" i="16" s="1"/>
  <c r="AM153" i="16"/>
  <c r="AO153" i="16" s="1"/>
  <c r="AL279" i="16"/>
  <c r="AN279" i="16" s="1"/>
  <c r="AM279" i="16"/>
  <c r="AO279" i="16" s="1"/>
  <c r="AM218" i="16"/>
  <c r="AO218" i="16" s="1"/>
  <c r="AM142" i="16"/>
  <c r="AO142" i="16" s="1"/>
  <c r="AM51" i="16"/>
  <c r="AO51" i="16" s="1"/>
  <c r="AM180" i="16"/>
  <c r="AO180" i="16" s="1"/>
  <c r="AL170" i="16"/>
  <c r="AN170" i="16" s="1"/>
  <c r="AM170" i="16"/>
  <c r="AO170" i="16" s="1"/>
  <c r="AM109" i="16"/>
  <c r="AO109" i="16" s="1"/>
  <c r="AM224" i="16"/>
  <c r="AO224" i="16" s="1"/>
  <c r="AL120" i="16"/>
  <c r="AN120" i="16" s="1"/>
  <c r="AM120" i="16"/>
  <c r="AO120" i="16" s="1"/>
  <c r="AM250" i="16"/>
  <c r="AO250" i="16" s="1"/>
  <c r="AL191" i="16"/>
  <c r="AN191" i="16" s="1"/>
  <c r="AM191" i="16"/>
  <c r="AO191" i="16" s="1"/>
  <c r="AM88" i="16"/>
  <c r="AO88" i="16" s="1"/>
  <c r="AM13" i="16"/>
  <c r="AO13" i="16" s="1"/>
  <c r="AL155" i="16"/>
  <c r="AN155" i="16" s="1"/>
  <c r="AM155" i="16"/>
  <c r="AO155" i="16" s="1"/>
  <c r="AM104" i="16"/>
  <c r="AO104" i="16" s="1"/>
  <c r="AL114" i="16"/>
  <c r="AN114" i="16" s="1"/>
  <c r="AM114" i="16"/>
  <c r="AO114" i="16" s="1"/>
  <c r="AM63" i="16"/>
  <c r="AO63" i="16" s="1"/>
  <c r="AM260" i="16"/>
  <c r="AO260" i="16" s="1"/>
  <c r="AM231" i="16"/>
  <c r="AO231" i="16" s="1"/>
  <c r="AM12" i="16"/>
  <c r="AO12" i="16" s="1"/>
  <c r="AM10" i="16"/>
  <c r="AO10" i="16" s="1"/>
  <c r="AM105" i="16"/>
  <c r="AO105" i="16" s="1"/>
  <c r="AM203" i="16"/>
  <c r="AO203" i="16" s="1"/>
  <c r="AM132" i="16"/>
  <c r="AO132" i="16" s="1"/>
  <c r="AL40" i="16"/>
  <c r="AN40" i="16" s="1"/>
  <c r="AM40" i="16"/>
  <c r="AO40" i="16" s="1"/>
  <c r="AM256" i="16"/>
  <c r="AO256" i="16" s="1"/>
  <c r="AM29" i="16"/>
  <c r="AO29" i="16" s="1"/>
  <c r="AL23" i="16"/>
  <c r="AN23" i="16" s="1"/>
  <c r="AM23" i="16"/>
  <c r="AO23" i="16" s="1"/>
  <c r="AM226" i="16"/>
  <c r="AO226" i="16" s="1"/>
  <c r="AM175" i="16"/>
  <c r="AO175" i="16" s="1"/>
  <c r="AM128" i="16"/>
  <c r="AO128" i="16" s="1"/>
  <c r="AM99" i="16"/>
  <c r="AO99" i="16" s="1"/>
  <c r="AM178" i="16"/>
  <c r="AO178" i="16" s="1"/>
  <c r="AM81" i="16"/>
  <c r="AO81" i="16" s="1"/>
  <c r="AM66" i="16"/>
  <c r="AO66" i="16" s="1"/>
  <c r="AM239" i="16"/>
  <c r="AO239" i="16" s="1"/>
  <c r="AM17" i="16"/>
  <c r="AO17" i="16" s="1"/>
  <c r="AM94" i="16"/>
  <c r="AO94" i="16" s="1"/>
  <c r="AM198" i="16"/>
  <c r="AO198" i="16" s="1"/>
  <c r="AL143" i="16"/>
  <c r="AN143" i="16" s="1"/>
  <c r="AM143" i="16"/>
  <c r="AO143" i="16" s="1"/>
  <c r="AM144" i="16"/>
  <c r="AO144" i="16" s="1"/>
  <c r="AM98" i="16"/>
  <c r="AO98" i="16" s="1"/>
  <c r="AL70" i="16"/>
  <c r="AN70" i="16" s="1"/>
  <c r="AM70" i="16"/>
  <c r="AO70" i="16" s="1"/>
  <c r="AM237" i="16"/>
  <c r="AO237" i="16" s="1"/>
  <c r="AM183" i="16"/>
  <c r="AO183" i="16" s="1"/>
  <c r="AM252" i="16"/>
  <c r="AO252" i="16" s="1"/>
  <c r="AM195" i="16"/>
  <c r="AO195" i="16" s="1"/>
  <c r="AM57" i="16"/>
  <c r="AO57" i="16" s="1"/>
  <c r="AL221" i="16"/>
  <c r="AN221" i="16" s="1"/>
  <c r="AL58" i="16"/>
  <c r="AN58" i="16" s="1"/>
  <c r="AL8" i="16"/>
  <c r="AN8" i="16" s="1"/>
  <c r="AL184" i="16"/>
  <c r="AN184" i="16" s="1"/>
  <c r="AL43" i="16"/>
  <c r="AN43" i="16" s="1"/>
  <c r="AL262" i="16"/>
  <c r="AN262" i="16" s="1"/>
  <c r="AL222" i="16"/>
  <c r="AN222" i="16" s="1"/>
  <c r="AL267" i="16"/>
  <c r="AN267" i="16" s="1"/>
  <c r="AL205" i="16"/>
  <c r="AN205" i="16" s="1"/>
  <c r="AL78" i="16"/>
  <c r="AN78" i="16" s="1"/>
  <c r="AL124" i="16"/>
  <c r="AN124" i="16" s="1"/>
  <c r="AL6" i="16"/>
  <c r="AN6" i="16" s="1"/>
  <c r="AL167" i="16"/>
  <c r="AN167" i="16" s="1"/>
  <c r="AL109" i="16"/>
  <c r="AN109" i="16" s="1"/>
  <c r="AL3" i="16"/>
  <c r="AN3" i="16" s="1"/>
  <c r="AL129" i="16"/>
  <c r="AN129" i="16" s="1"/>
  <c r="AL158" i="16"/>
  <c r="AN158" i="16" s="1"/>
  <c r="AL31" i="16"/>
  <c r="AN31" i="16" s="1"/>
  <c r="AL67" i="16"/>
  <c r="AN67" i="16" s="1"/>
  <c r="AL270" i="16"/>
  <c r="AN270" i="16" s="1"/>
  <c r="AL241" i="16"/>
  <c r="AN241" i="16" s="1"/>
  <c r="AL266" i="16"/>
  <c r="AN266" i="16" s="1"/>
  <c r="AL63" i="16"/>
  <c r="AN63" i="16" s="1"/>
  <c r="AL226" i="16"/>
  <c r="AN226" i="16" s="1"/>
  <c r="AL17" i="16"/>
  <c r="AN17" i="16" s="1"/>
  <c r="AL62" i="16"/>
  <c r="AN62" i="16" s="1"/>
  <c r="AL20" i="16"/>
  <c r="AN20" i="16" s="1"/>
  <c r="AL139" i="16"/>
  <c r="AN139" i="16" s="1"/>
  <c r="AL77" i="16"/>
  <c r="AN77" i="16" s="1"/>
  <c r="AL159" i="16"/>
  <c r="AN159" i="16" s="1"/>
  <c r="AL228" i="16"/>
  <c r="AN228" i="16" s="1"/>
  <c r="AL259" i="16"/>
  <c r="AN259" i="16" s="1"/>
  <c r="AL28" i="16"/>
  <c r="AN28" i="16" s="1"/>
  <c r="AL112" i="16"/>
  <c r="AN112" i="16" s="1"/>
  <c r="AL201" i="16"/>
  <c r="AN201" i="16" s="1"/>
  <c r="AL55" i="16"/>
  <c r="AN55" i="16" s="1"/>
  <c r="AL25" i="16"/>
  <c r="AN25" i="16" s="1"/>
  <c r="AL235" i="16"/>
  <c r="AN235" i="16" s="1"/>
  <c r="AL236" i="16"/>
  <c r="AN236" i="16" s="1"/>
  <c r="AL118" i="16"/>
  <c r="AN118" i="16" s="1"/>
  <c r="AL46" i="16"/>
  <c r="AN46" i="16" s="1"/>
  <c r="AL188" i="16"/>
  <c r="AN188" i="16" s="1"/>
  <c r="AL57" i="16"/>
  <c r="AN57" i="16" s="1"/>
  <c r="AL100" i="16"/>
  <c r="AN100" i="16" s="1"/>
  <c r="AL101" i="16"/>
  <c r="AN101" i="16" s="1"/>
  <c r="AL264" i="16"/>
  <c r="AN264" i="16" s="1"/>
  <c r="AL49" i="16"/>
  <c r="AN49" i="16" s="1"/>
  <c r="AL196" i="16"/>
  <c r="AN196" i="16" s="1"/>
  <c r="AL163" i="16"/>
  <c r="AN163" i="16" s="1"/>
  <c r="AL176" i="16"/>
  <c r="AN176" i="16" s="1"/>
  <c r="AL275" i="16"/>
  <c r="AN275" i="16" s="1"/>
  <c r="AL146" i="16"/>
  <c r="AN146" i="16" s="1"/>
  <c r="AL52" i="16"/>
  <c r="AN52" i="16" s="1"/>
  <c r="AL234" i="16"/>
  <c r="AN234" i="16" s="1"/>
  <c r="AL192" i="16"/>
  <c r="AN192" i="16" s="1"/>
  <c r="AL156" i="16"/>
  <c r="AN156" i="16" s="1"/>
  <c r="AL169" i="16"/>
  <c r="AN169" i="16" s="1"/>
  <c r="AL64" i="16"/>
  <c r="AN64" i="16" s="1"/>
  <c r="AL225" i="16"/>
  <c r="AN225" i="16" s="1"/>
  <c r="AL247" i="16"/>
  <c r="AN247" i="16" s="1"/>
  <c r="AL36" i="16"/>
  <c r="AN36" i="16" s="1"/>
  <c r="AL199" i="16"/>
  <c r="AN199" i="16" s="1"/>
  <c r="AL219" i="16"/>
  <c r="AN219" i="16" s="1"/>
  <c r="AL168" i="16"/>
  <c r="AN168" i="16" s="1"/>
  <c r="AL127" i="16"/>
  <c r="AN127" i="16" s="1"/>
  <c r="AL19" i="16"/>
  <c r="AN19" i="16" s="1"/>
  <c r="AL138" i="16"/>
  <c r="AN138" i="16" s="1"/>
  <c r="AL26" i="16"/>
  <c r="AN26" i="16" s="1"/>
  <c r="AL22" i="16"/>
  <c r="AN22" i="16" s="1"/>
  <c r="AL85" i="16"/>
  <c r="AN85" i="16" s="1"/>
  <c r="AL116" i="16"/>
  <c r="AN116" i="16" s="1"/>
  <c r="AL131" i="16"/>
  <c r="AN131" i="16" s="1"/>
  <c r="AL75" i="16"/>
  <c r="AN75" i="16" s="1"/>
  <c r="AL278" i="16"/>
  <c r="AN278" i="16" s="1"/>
  <c r="AL42" i="16"/>
  <c r="AN42" i="16" s="1"/>
  <c r="AL251" i="16"/>
  <c r="AN251" i="16" s="1"/>
  <c r="AL232" i="16"/>
  <c r="AN232" i="16" s="1"/>
  <c r="AL123" i="16"/>
  <c r="AN123" i="16" s="1"/>
  <c r="AL15" i="16"/>
  <c r="AN15" i="16" s="1"/>
  <c r="AL238" i="16"/>
  <c r="AN238" i="16" s="1"/>
  <c r="AL180" i="16"/>
  <c r="AN180" i="16" s="1"/>
  <c r="AL48" i="16"/>
  <c r="AN48" i="16" s="1"/>
  <c r="AL185" i="16"/>
  <c r="AN185" i="16" s="1"/>
  <c r="AL204" i="16"/>
  <c r="AN204" i="16" s="1"/>
  <c r="AL86" i="16"/>
  <c r="AN86" i="16" s="1"/>
  <c r="AL92" i="16"/>
  <c r="AN92" i="16" s="1"/>
  <c r="AL150" i="16"/>
  <c r="AN150" i="16" s="1"/>
  <c r="AL93" i="16"/>
  <c r="AN93" i="16" s="1"/>
  <c r="AL134" i="16"/>
  <c r="AN134" i="16" s="1"/>
  <c r="AL274" i="16"/>
  <c r="AN274" i="16" s="1"/>
  <c r="AL269" i="16"/>
  <c r="AN269" i="16" s="1"/>
  <c r="AL227" i="16"/>
  <c r="AN227" i="16" s="1"/>
  <c r="AL50" i="16"/>
  <c r="AN50" i="16" s="1"/>
  <c r="AL16" i="16"/>
  <c r="AN16" i="16" s="1"/>
  <c r="AL171" i="16"/>
  <c r="AN171" i="16" s="1"/>
  <c r="AL136" i="16"/>
  <c r="AN136" i="16" s="1"/>
  <c r="AL181" i="16"/>
  <c r="AN181" i="16" s="1"/>
  <c r="AL223" i="16"/>
  <c r="AN223" i="16" s="1"/>
  <c r="AL7" i="16"/>
  <c r="AN7" i="16" s="1"/>
  <c r="AL213" i="16"/>
  <c r="AN213" i="16" s="1"/>
  <c r="AL157" i="16"/>
  <c r="AN157" i="16" s="1"/>
  <c r="AL211" i="16"/>
  <c r="AN211" i="16" s="1"/>
  <c r="AL80" i="16"/>
  <c r="AN80" i="16" s="1"/>
  <c r="AL125" i="16"/>
  <c r="AN125" i="16" s="1"/>
  <c r="AL261" i="16"/>
  <c r="AN261" i="16" s="1"/>
  <c r="AL84" i="16"/>
  <c r="AN84" i="16" s="1"/>
  <c r="AL194" i="16"/>
  <c r="AN194" i="16" s="1"/>
  <c r="AL126" i="16"/>
  <c r="AN126" i="16" s="1"/>
  <c r="AL53" i="16"/>
  <c r="AN53" i="16" s="1"/>
  <c r="AL216" i="16"/>
  <c r="AN216" i="16" s="1"/>
  <c r="AL179" i="16"/>
  <c r="AN179" i="16" s="1"/>
  <c r="AL202" i="16"/>
  <c r="AN202" i="16" s="1"/>
  <c r="AL197" i="16"/>
  <c r="AN197" i="16" s="1"/>
  <c r="AL190" i="16"/>
  <c r="AN190" i="16" s="1"/>
  <c r="AL165" i="16"/>
  <c r="AN165" i="16" s="1"/>
  <c r="AL233" i="16"/>
  <c r="AN233" i="16" s="1"/>
  <c r="AL71" i="16"/>
  <c r="AN71" i="16" s="1"/>
  <c r="AL151" i="16"/>
  <c r="AN151" i="16" s="1"/>
  <c r="AL240" i="16"/>
  <c r="AN240" i="16" s="1"/>
  <c r="AL253" i="16"/>
  <c r="AN253" i="16" s="1"/>
  <c r="AL111" i="16"/>
  <c r="AN111" i="16" s="1"/>
  <c r="AL137" i="16"/>
  <c r="AN137" i="16" s="1"/>
  <c r="AL207" i="16"/>
  <c r="AN207" i="16" s="1"/>
  <c r="AL102" i="16"/>
  <c r="AN102" i="16" s="1"/>
  <c r="AL24" i="16"/>
  <c r="AN24" i="16" s="1"/>
  <c r="AL166" i="16"/>
  <c r="AN166" i="16" s="1"/>
  <c r="AL277" i="16"/>
  <c r="AN277" i="16" s="1"/>
  <c r="AL208" i="16"/>
  <c r="AN208" i="16" s="1"/>
  <c r="AL83" i="16"/>
  <c r="AN83" i="16" s="1"/>
  <c r="AL161" i="16"/>
  <c r="AN161" i="16" s="1"/>
  <c r="AL21" i="16"/>
  <c r="AN21" i="16" s="1"/>
  <c r="AL79" i="16"/>
  <c r="AN79" i="16" s="1"/>
  <c r="AL265" i="16"/>
  <c r="AN265" i="16" s="1"/>
  <c r="AL187" i="16"/>
  <c r="AN187" i="16" s="1"/>
  <c r="AL104" i="16"/>
  <c r="AN104" i="16" s="1"/>
  <c r="AL231" i="16"/>
  <c r="AN231" i="16" s="1"/>
  <c r="AL10" i="16"/>
  <c r="AN10" i="16" s="1"/>
  <c r="AL203" i="16"/>
  <c r="AN203" i="16" s="1"/>
  <c r="AL132" i="16"/>
  <c r="AN132" i="16" s="1"/>
  <c r="AL256" i="16"/>
  <c r="AN256" i="16" s="1"/>
  <c r="AL175" i="16"/>
  <c r="AN175" i="16" s="1"/>
  <c r="AL128" i="16"/>
  <c r="AN128" i="16" s="1"/>
  <c r="AL178" i="16"/>
  <c r="AN178" i="16" s="1"/>
  <c r="AL66" i="16"/>
  <c r="AN66" i="16" s="1"/>
  <c r="AL94" i="16"/>
  <c r="AN94" i="16" s="1"/>
  <c r="AL98" i="16"/>
  <c r="AN98" i="16" s="1"/>
  <c r="AL237" i="16"/>
  <c r="AN237" i="16" s="1"/>
  <c r="AL183" i="16"/>
  <c r="AN183" i="16" s="1"/>
  <c r="AL252" i="16"/>
  <c r="AN252" i="16" s="1"/>
  <c r="AL119" i="16"/>
  <c r="AN119" i="16" s="1"/>
  <c r="AL87" i="16"/>
  <c r="AN87" i="16" s="1"/>
  <c r="AL14" i="16"/>
  <c r="AN14" i="16" s="1"/>
  <c r="AL56" i="16"/>
  <c r="AN56" i="16" s="1"/>
  <c r="AL68" i="16"/>
  <c r="AN68" i="16" s="1"/>
  <c r="AL248" i="16"/>
  <c r="AN248" i="16" s="1"/>
  <c r="AL89" i="16"/>
  <c r="AN89" i="16" s="1"/>
  <c r="AL30" i="16"/>
  <c r="AN30" i="16" s="1"/>
  <c r="AL117" i="16"/>
  <c r="AN117" i="16" s="1"/>
  <c r="AL60" i="16"/>
  <c r="AN60" i="16" s="1"/>
  <c r="AL246" i="16"/>
  <c r="AN246" i="16" s="1"/>
  <c r="AL45" i="16"/>
  <c r="AN45" i="16" s="1"/>
  <c r="AL268" i="16"/>
  <c r="AN268" i="16" s="1"/>
  <c r="AL54" i="16"/>
  <c r="AN54" i="16" s="1"/>
  <c r="AL186" i="16"/>
  <c r="AN186" i="16" s="1"/>
  <c r="AL115" i="16"/>
  <c r="AN115" i="16" s="1"/>
  <c r="AL61" i="16"/>
  <c r="AN61" i="16" s="1"/>
  <c r="AL140" i="16"/>
  <c r="AN140" i="16" s="1"/>
  <c r="AL108" i="16"/>
  <c r="AN108" i="16" s="1"/>
  <c r="AL141" i="16"/>
  <c r="AN141" i="16" s="1"/>
  <c r="AL276" i="16"/>
  <c r="AN276" i="16" s="1"/>
  <c r="AL59" i="16"/>
  <c r="AN59" i="16" s="1"/>
  <c r="AL243" i="16"/>
  <c r="AN243" i="16" s="1"/>
  <c r="AL47" i="16"/>
  <c r="AN47" i="16" s="1"/>
  <c r="AL271" i="16"/>
  <c r="AN271" i="16" s="1"/>
  <c r="AL154" i="16"/>
  <c r="AN154" i="16" s="1"/>
  <c r="AL263" i="16"/>
  <c r="AN263" i="16" s="1"/>
  <c r="AL230" i="16"/>
  <c r="AN230" i="16" s="1"/>
  <c r="AL11" i="16"/>
  <c r="AN11" i="16" s="1"/>
  <c r="AL51" i="16"/>
  <c r="AN51" i="16" s="1"/>
  <c r="AL173" i="16"/>
  <c r="AN173" i="16" s="1"/>
  <c r="AL217" i="16"/>
  <c r="AN217" i="16" s="1"/>
  <c r="AL44" i="16"/>
  <c r="AN44" i="16" s="1"/>
  <c r="AL250" i="16"/>
  <c r="AN250" i="16" s="1"/>
  <c r="AL41" i="16"/>
  <c r="AN41" i="16" s="1"/>
  <c r="AL88" i="16"/>
  <c r="AN88" i="16" s="1"/>
  <c r="AL76" i="16"/>
  <c r="AN76" i="16" s="1"/>
  <c r="AL38" i="16"/>
  <c r="AN38" i="16" s="1"/>
  <c r="AL212" i="16"/>
  <c r="AN212" i="16" s="1"/>
  <c r="AL103" i="16"/>
  <c r="AN103" i="16" s="1"/>
  <c r="AL220" i="16"/>
  <c r="AN220" i="16" s="1"/>
  <c r="AL273" i="16"/>
  <c r="AN273" i="16" s="1"/>
  <c r="AL32" i="16"/>
  <c r="AN32" i="16" s="1"/>
  <c r="AL90" i="16"/>
  <c r="AN90" i="16" s="1"/>
  <c r="AL95" i="16"/>
  <c r="AN95" i="16" s="1"/>
  <c r="AL255" i="16"/>
  <c r="AN255" i="16" s="1"/>
  <c r="AL214" i="16"/>
  <c r="AN214" i="16" s="1"/>
  <c r="AL18" i="16"/>
  <c r="AN18" i="16" s="1"/>
  <c r="AL33" i="16"/>
  <c r="AN33" i="16" s="1"/>
  <c r="AL147" i="16"/>
  <c r="AN147" i="16" s="1"/>
  <c r="AL206" i="16"/>
  <c r="AN206" i="16" s="1"/>
  <c r="AL193" i="16"/>
  <c r="AN193" i="16" s="1"/>
  <c r="AL189" i="16"/>
  <c r="AN189" i="16" s="1"/>
  <c r="AL249" i="16"/>
  <c r="AN249" i="16" s="1"/>
  <c r="AL27" i="16"/>
  <c r="AN27" i="16" s="1"/>
  <c r="AL145" i="16"/>
  <c r="AN145" i="16" s="1"/>
  <c r="AL107" i="16"/>
  <c r="AN107" i="16" s="1"/>
  <c r="AL242" i="16"/>
  <c r="AN242" i="16" s="1"/>
  <c r="AL148" i="16"/>
  <c r="AN148" i="16" s="1"/>
  <c r="AL258" i="16"/>
  <c r="AN258" i="16" s="1"/>
  <c r="AL65" i="16"/>
  <c r="AN65" i="16" s="1"/>
  <c r="AL215" i="16"/>
  <c r="AN215" i="16" s="1"/>
  <c r="AL160" i="16"/>
  <c r="AN160" i="16" s="1"/>
  <c r="AL224" i="16"/>
  <c r="AN224" i="16" s="1"/>
  <c r="AL82" i="16"/>
  <c r="AN82" i="16" s="1"/>
  <c r="AL91" i="16"/>
  <c r="AN91" i="16" s="1"/>
  <c r="AL4" i="16"/>
  <c r="AN4" i="16" s="1"/>
  <c r="AL35" i="16"/>
  <c r="AN35" i="16" s="1"/>
  <c r="AL37" i="16"/>
  <c r="AN37" i="16" s="1"/>
  <c r="AL74" i="16"/>
  <c r="AN74" i="16" s="1"/>
  <c r="AL244" i="16"/>
  <c r="AN244" i="16" s="1"/>
  <c r="AL135" i="16"/>
  <c r="AN135" i="16" s="1"/>
  <c r="AL39" i="16"/>
  <c r="AN39" i="16" s="1"/>
  <c r="AL34" i="16"/>
  <c r="AN34" i="16" s="1"/>
  <c r="AL69" i="16"/>
  <c r="AN69" i="16" s="1"/>
  <c r="AL73" i="16"/>
  <c r="AN73" i="16" s="1"/>
  <c r="AL174" i="16"/>
  <c r="AN174" i="16" s="1"/>
  <c r="AL133" i="16"/>
  <c r="AN133" i="16" s="1"/>
  <c r="AL272" i="16"/>
  <c r="AN272" i="16" s="1"/>
  <c r="AL153" i="16"/>
  <c r="AN153" i="16" s="1"/>
  <c r="AL218" i="16"/>
  <c r="AN218" i="16" s="1"/>
  <c r="AL142" i="16"/>
  <c r="AN142" i="16" s="1"/>
  <c r="AL152" i="16"/>
  <c r="AN152" i="16" s="1"/>
  <c r="AL254" i="16"/>
  <c r="AN254" i="16" s="1"/>
  <c r="AL182" i="16"/>
  <c r="AN182" i="16" s="1"/>
  <c r="AL130" i="16"/>
  <c r="AN130" i="16" s="1"/>
  <c r="AL9" i="16"/>
  <c r="AN9" i="16" s="1"/>
  <c r="AL162" i="16"/>
  <c r="AN162" i="16" s="1"/>
  <c r="AL13" i="16"/>
  <c r="AN13" i="16" s="1"/>
  <c r="AL106" i="16"/>
  <c r="AN106" i="16" s="1"/>
  <c r="AL200" i="16"/>
  <c r="AN200" i="16" s="1"/>
  <c r="AL210" i="16"/>
  <c r="AN210" i="16" s="1"/>
  <c r="AL229" i="16"/>
  <c r="AN229" i="16" s="1"/>
  <c r="AL96" i="16"/>
  <c r="AN96" i="16" s="1"/>
  <c r="AL5" i="16"/>
  <c r="AN5" i="16" s="1"/>
  <c r="AL149" i="16"/>
  <c r="AN149" i="16" s="1"/>
  <c r="AL113" i="16"/>
  <c r="AN113" i="16" s="1"/>
  <c r="AL257" i="16"/>
  <c r="AN257" i="16" s="1"/>
  <c r="AL260" i="16"/>
  <c r="AN260" i="16" s="1"/>
  <c r="AL12" i="16"/>
  <c r="AN12" i="16" s="1"/>
  <c r="AL105" i="16"/>
  <c r="AN105" i="16" s="1"/>
  <c r="AL29" i="16"/>
  <c r="AN29" i="16" s="1"/>
  <c r="AL99" i="16"/>
  <c r="AN99" i="16" s="1"/>
  <c r="AL81" i="16"/>
  <c r="AN81" i="16" s="1"/>
  <c r="AL239" i="16"/>
  <c r="AN239" i="16" s="1"/>
  <c r="AL198" i="16"/>
  <c r="AN198" i="16" s="1"/>
  <c r="AL144" i="16"/>
  <c r="AN144" i="16" s="1"/>
  <c r="AL97" i="16"/>
  <c r="AN97" i="16" s="1"/>
  <c r="AL245" i="16"/>
  <c r="AN245" i="16" s="1"/>
  <c r="AL195" i="16"/>
  <c r="AN195" i="16" s="1"/>
  <c r="G8" i="7"/>
  <c r="G3" i="7"/>
  <c r="G17" i="7"/>
  <c r="G14" i="7"/>
  <c r="G6" i="7"/>
  <c r="G7" i="7"/>
  <c r="G24" i="7"/>
  <c r="G31" i="7"/>
  <c r="G20" i="7"/>
  <c r="G13" i="7"/>
  <c r="G30" i="7"/>
  <c r="G16" i="7"/>
  <c r="G44" i="7"/>
  <c r="G39" i="7"/>
  <c r="G9" i="7"/>
  <c r="G10" i="7"/>
  <c r="G33" i="7"/>
  <c r="G37" i="7"/>
  <c r="G34" i="7"/>
  <c r="G11" i="7"/>
  <c r="G23" i="7"/>
  <c r="G18" i="7"/>
  <c r="G45" i="7"/>
  <c r="G19" i="7"/>
  <c r="G56" i="7"/>
  <c r="G70" i="7"/>
  <c r="G53" i="7"/>
  <c r="G5" i="7"/>
  <c r="G42" i="7"/>
  <c r="G12" i="7"/>
  <c r="G67" i="7"/>
  <c r="G75" i="7"/>
  <c r="G52" i="7"/>
  <c r="G49" i="7"/>
  <c r="G122" i="7"/>
  <c r="G90" i="7"/>
  <c r="G29" i="7"/>
  <c r="G62" i="7"/>
  <c r="G88" i="7"/>
  <c r="G41" i="7"/>
  <c r="G85" i="7"/>
  <c r="G91" i="7"/>
  <c r="G112" i="7"/>
  <c r="G119" i="7"/>
  <c r="G68" i="7"/>
  <c r="G103" i="7"/>
  <c r="G63" i="7"/>
  <c r="G92" i="7"/>
  <c r="G48" i="7"/>
  <c r="G36" i="7"/>
  <c r="G73" i="7"/>
  <c r="G169" i="7"/>
  <c r="G93" i="7"/>
  <c r="G87" i="7"/>
  <c r="G27" i="7"/>
  <c r="G57" i="7"/>
  <c r="G38" i="7"/>
  <c r="G105" i="7"/>
  <c r="G50" i="7"/>
  <c r="G126" i="7"/>
  <c r="G79" i="7"/>
  <c r="G102" i="7"/>
  <c r="G69" i="7"/>
  <c r="G98" i="7"/>
  <c r="G108" i="7"/>
  <c r="G94" i="7"/>
  <c r="G54" i="7"/>
  <c r="G47" i="7"/>
  <c r="G133" i="7"/>
  <c r="G51" i="7"/>
  <c r="G65" i="7"/>
  <c r="G40" i="7"/>
  <c r="G193" i="7"/>
  <c r="G72" i="7"/>
  <c r="G25" i="7"/>
  <c r="G60" i="7"/>
  <c r="G111" i="7"/>
  <c r="G74" i="7"/>
  <c r="G209" i="7"/>
  <c r="G163" i="7"/>
  <c r="G187" i="7"/>
  <c r="G66" i="7"/>
  <c r="G43" i="7"/>
  <c r="G82" i="7"/>
  <c r="G159" i="7"/>
  <c r="G81" i="7"/>
  <c r="G177" i="7"/>
  <c r="G215" i="7"/>
  <c r="G123" i="7"/>
  <c r="G46" i="7"/>
  <c r="G83" i="7"/>
  <c r="G59" i="7"/>
  <c r="G246" i="7"/>
  <c r="G109" i="7"/>
  <c r="G166" i="7"/>
  <c r="G15" i="7"/>
  <c r="G226" i="7"/>
  <c r="G58" i="7"/>
  <c r="G154" i="7"/>
  <c r="G155" i="7"/>
  <c r="G76" i="7"/>
  <c r="G134" i="7"/>
  <c r="G144" i="7"/>
  <c r="G115" i="7"/>
  <c r="G249" i="7"/>
  <c r="G263" i="7"/>
  <c r="G55" i="7"/>
  <c r="G104" i="7"/>
  <c r="G229" i="7"/>
  <c r="G139" i="7"/>
  <c r="G99" i="7"/>
  <c r="G84" i="7"/>
  <c r="G110" i="7"/>
  <c r="G127" i="7"/>
  <c r="G153" i="7"/>
  <c r="G64" i="7"/>
  <c r="G227" i="7"/>
  <c r="G195" i="7"/>
  <c r="G140" i="7"/>
  <c r="G205" i="7"/>
  <c r="G218" i="7"/>
  <c r="G131" i="7"/>
  <c r="G113" i="7"/>
  <c r="G78" i="7"/>
  <c r="G142" i="7"/>
  <c r="G107" i="7"/>
  <c r="G21" i="7"/>
  <c r="G151" i="7"/>
  <c r="G22" i="7"/>
  <c r="G130" i="7"/>
  <c r="G176" i="7"/>
  <c r="G101" i="7"/>
  <c r="G148" i="7"/>
  <c r="G77" i="7"/>
  <c r="G135" i="7"/>
  <c r="G80" i="7"/>
  <c r="G106" i="7"/>
  <c r="G211" i="7"/>
  <c r="G61" i="7"/>
  <c r="G181" i="7"/>
  <c r="G120" i="7"/>
  <c r="G180" i="7"/>
  <c r="G118" i="7"/>
  <c r="G129" i="7"/>
  <c r="G204" i="7"/>
  <c r="G178" i="7"/>
  <c r="G95" i="7"/>
  <c r="G296" i="7"/>
  <c r="G183" i="7"/>
  <c r="G143" i="7"/>
  <c r="G86" i="7"/>
  <c r="G261" i="7"/>
  <c r="G124" i="7"/>
  <c r="G270" i="7"/>
  <c r="G173" i="7"/>
  <c r="G256" i="7"/>
  <c r="G172" i="7"/>
  <c r="G28" i="7"/>
  <c r="G170" i="7"/>
  <c r="G202" i="7"/>
  <c r="G97" i="7"/>
  <c r="G168" i="7"/>
  <c r="G196" i="7"/>
  <c r="G188" i="7"/>
  <c r="G138" i="7"/>
  <c r="G89" i="7"/>
  <c r="G253" i="7"/>
  <c r="G288" i="7"/>
  <c r="G298" i="7"/>
  <c r="G121" i="7"/>
  <c r="G318" i="7"/>
  <c r="G310" i="7"/>
  <c r="G315" i="7"/>
  <c r="G300" i="7"/>
  <c r="G274" i="7"/>
  <c r="G191" i="7"/>
  <c r="G174" i="7"/>
  <c r="G319" i="7"/>
  <c r="G224" i="7"/>
  <c r="G231" i="7"/>
  <c r="G239" i="7"/>
  <c r="G294" i="7"/>
  <c r="G305" i="7"/>
  <c r="G275" i="7"/>
  <c r="G208" i="7"/>
  <c r="G192" i="7"/>
  <c r="G278" i="7"/>
  <c r="G387" i="7"/>
  <c r="G267" i="7"/>
  <c r="G306" i="7"/>
  <c r="G361" i="7"/>
  <c r="G232" i="7"/>
  <c r="G346" i="7"/>
  <c r="G242" i="7"/>
  <c r="G160" i="7"/>
  <c r="G321" i="7"/>
  <c r="G293" i="7"/>
  <c r="G201" i="7"/>
  <c r="G32" i="7"/>
  <c r="G35" i="7"/>
  <c r="G26" i="7"/>
  <c r="G147" i="7"/>
  <c r="G212" i="7"/>
  <c r="G186" i="7"/>
  <c r="G245" i="7"/>
  <c r="G250" i="7"/>
  <c r="G149" i="7"/>
  <c r="G214" i="7"/>
  <c r="G276" i="7"/>
  <c r="G287" i="7"/>
  <c r="G116" i="7"/>
  <c r="G269" i="7"/>
  <c r="G141" i="7"/>
  <c r="G247" i="7"/>
  <c r="G199" i="7"/>
  <c r="G243" i="7"/>
  <c r="G266" i="7"/>
  <c r="G325" i="7"/>
  <c r="G301" i="7"/>
  <c r="G225" i="7"/>
  <c r="G248" i="7"/>
  <c r="G194" i="7"/>
  <c r="G136" i="7"/>
  <c r="G317" i="7"/>
  <c r="G323" i="7"/>
  <c r="G289" i="7"/>
  <c r="G197" i="7"/>
  <c r="G165" i="7"/>
  <c r="G345" i="7"/>
  <c r="G358" i="7"/>
  <c r="G339" i="7"/>
  <c r="G333" i="7"/>
  <c r="G114" i="7"/>
  <c r="G330" i="7"/>
  <c r="G257" i="7"/>
  <c r="G189" i="7"/>
  <c r="G96" i="7"/>
  <c r="G238" i="7"/>
  <c r="G146" i="7"/>
  <c r="G244" i="7"/>
  <c r="G279" i="7"/>
  <c r="G171" i="7"/>
  <c r="G337" i="7"/>
  <c r="G237" i="7"/>
  <c r="G128" i="7"/>
  <c r="G262" i="7"/>
  <c r="G190" i="7"/>
  <c r="G71" i="7"/>
  <c r="G182" i="7"/>
  <c r="G206" i="7"/>
  <c r="G132" i="7"/>
  <c r="G371" i="7"/>
  <c r="G117" i="7"/>
  <c r="G377" i="7"/>
  <c r="G125" i="7"/>
  <c r="G217" i="7"/>
  <c r="G308" i="7"/>
  <c r="G285" i="7"/>
  <c r="G283" i="7"/>
  <c r="G100" i="7"/>
  <c r="G240" i="7"/>
  <c r="G303" i="7"/>
  <c r="G164" i="7"/>
  <c r="G382" i="7"/>
  <c r="G252" i="7"/>
  <c r="G268" i="7"/>
  <c r="G342" i="7"/>
  <c r="G235" i="7"/>
  <c r="G234" i="7"/>
  <c r="G258" i="7"/>
  <c r="G200" i="7"/>
  <c r="G184" i="7"/>
  <c r="G241" i="7"/>
  <c r="G152" i="7"/>
  <c r="G309" i="7"/>
  <c r="G236" i="7"/>
  <c r="G286" i="7"/>
  <c r="G290" i="7"/>
  <c r="G162" i="7"/>
  <c r="G327" i="7"/>
  <c r="G326" i="7"/>
  <c r="G271" i="7"/>
  <c r="G292" i="7"/>
  <c r="G295" i="7"/>
  <c r="G216" i="7"/>
  <c r="G220" i="7"/>
  <c r="G185" i="7"/>
  <c r="G299" i="7"/>
  <c r="G259" i="7"/>
  <c r="G380" i="7"/>
  <c r="G332" i="7"/>
  <c r="G385" i="7"/>
  <c r="G213" i="7"/>
  <c r="G376" i="7"/>
  <c r="G254" i="7"/>
  <c r="G316" i="7"/>
  <c r="G198" i="7"/>
  <c r="G167" i="7"/>
  <c r="G350" i="7"/>
  <c r="G347" i="7"/>
  <c r="G302" i="7"/>
  <c r="G150" i="7"/>
  <c r="G260" i="7"/>
  <c r="G340" i="7"/>
  <c r="G277" i="7"/>
  <c r="G370" i="7"/>
  <c r="G383" i="7"/>
  <c r="G365" i="7"/>
  <c r="G336" i="7"/>
  <c r="G344" i="7"/>
  <c r="G222" i="7"/>
  <c r="G395" i="7"/>
  <c r="G386" i="7"/>
  <c r="G331" i="7"/>
  <c r="G324" i="7"/>
  <c r="G233" i="7"/>
  <c r="G367" i="7"/>
  <c r="G284" i="7"/>
  <c r="G334" i="7"/>
  <c r="G158" i="7"/>
  <c r="G313" i="7"/>
  <c r="G137" i="7"/>
  <c r="G353" i="7"/>
  <c r="G221" i="7"/>
  <c r="G307" i="7"/>
  <c r="G297" i="7"/>
  <c r="G360" i="7"/>
  <c r="G272" i="7"/>
  <c r="G145" i="7"/>
  <c r="G389" i="7"/>
  <c r="G273" i="7"/>
  <c r="G357" i="7"/>
  <c r="G335" i="7"/>
  <c r="G369" i="7"/>
  <c r="G355" i="7"/>
  <c r="G203" i="7"/>
  <c r="G328" i="7"/>
  <c r="G349" i="7"/>
  <c r="G390" i="7"/>
  <c r="G362" i="7"/>
  <c r="G210" i="7"/>
  <c r="G264" i="7"/>
  <c r="G280" i="7"/>
  <c r="G312" i="7"/>
  <c r="G223" i="7"/>
  <c r="G341" i="7"/>
  <c r="G282" i="7"/>
  <c r="G343" i="7"/>
  <c r="G219" i="7"/>
  <c r="G363" i="7"/>
  <c r="G281" i="7"/>
  <c r="G364" i="7"/>
  <c r="G291" i="7"/>
  <c r="G161" i="7"/>
  <c r="G378" i="7"/>
  <c r="G352" i="7"/>
  <c r="G207" i="7"/>
  <c r="G320" i="7"/>
  <c r="G230" i="7"/>
  <c r="G156" i="7"/>
  <c r="G384" i="7"/>
  <c r="G375" i="7"/>
  <c r="G372" i="7"/>
  <c r="G304" i="7"/>
  <c r="G368" i="7"/>
  <c r="G393" i="7"/>
  <c r="G373" i="7"/>
  <c r="G374" i="7"/>
  <c r="G396" i="7"/>
  <c r="G366" i="7"/>
  <c r="G348" i="7"/>
  <c r="G251" i="7"/>
  <c r="G394" i="7"/>
  <c r="G379" i="7"/>
  <c r="G314" i="7"/>
  <c r="G392" i="7"/>
  <c r="G388" i="7"/>
  <c r="G338" i="7"/>
  <c r="G265" i="7"/>
  <c r="G391" i="7"/>
  <c r="G228" i="7"/>
  <c r="G351" i="7"/>
  <c r="G329" i="7"/>
  <c r="G356" i="7"/>
  <c r="G157" i="7"/>
  <c r="G381" i="7"/>
  <c r="G397" i="7"/>
  <c r="G311" i="7"/>
  <c r="G255" i="7"/>
  <c r="G179" i="7"/>
  <c r="G359" i="7"/>
  <c r="G175" i="7"/>
  <c r="G354" i="7"/>
  <c r="G322" i="7"/>
  <c r="G4" i="7"/>
  <c r="W8" i="7" l="1"/>
  <c r="X8" i="7"/>
  <c r="Y8" i="7"/>
  <c r="Z8" i="7"/>
  <c r="AA8" i="7"/>
  <c r="AB8" i="7"/>
  <c r="AC8" i="7" s="1"/>
  <c r="AF8" i="7"/>
  <c r="AG8" i="7"/>
  <c r="W3" i="7"/>
  <c r="X3" i="7"/>
  <c r="Y3" i="7"/>
  <c r="Z3" i="7"/>
  <c r="AA3" i="7"/>
  <c r="AB3" i="7"/>
  <c r="AC3" i="7" s="1"/>
  <c r="AF3" i="7"/>
  <c r="AG3" i="7"/>
  <c r="W17" i="7"/>
  <c r="X17" i="7"/>
  <c r="Y17" i="7"/>
  <c r="Z17" i="7"/>
  <c r="AA17" i="7"/>
  <c r="AB17" i="7"/>
  <c r="AC17" i="7" s="1"/>
  <c r="AF17" i="7"/>
  <c r="AG17" i="7"/>
  <c r="W14" i="7"/>
  <c r="X14" i="7"/>
  <c r="Y14" i="7"/>
  <c r="Z14" i="7"/>
  <c r="AA14" i="7"/>
  <c r="AB14" i="7"/>
  <c r="AC14" i="7" s="1"/>
  <c r="AF14" i="7"/>
  <c r="AG14" i="7"/>
  <c r="W6" i="7"/>
  <c r="X6" i="7"/>
  <c r="Y6" i="7"/>
  <c r="Z6" i="7"/>
  <c r="AA6" i="7"/>
  <c r="AB6" i="7"/>
  <c r="AC6" i="7" s="1"/>
  <c r="AF6" i="7"/>
  <c r="AG6" i="7"/>
  <c r="W7" i="7"/>
  <c r="X7" i="7"/>
  <c r="Y7" i="7"/>
  <c r="Z7" i="7"/>
  <c r="AA7" i="7"/>
  <c r="AB7" i="7"/>
  <c r="AC7" i="7" s="1"/>
  <c r="AF7" i="7"/>
  <c r="AG7" i="7"/>
  <c r="W24" i="7"/>
  <c r="X24" i="7"/>
  <c r="Y24" i="7"/>
  <c r="Z24" i="7"/>
  <c r="AA24" i="7"/>
  <c r="AB24" i="7"/>
  <c r="AC24" i="7" s="1"/>
  <c r="AF24" i="7"/>
  <c r="AG24" i="7"/>
  <c r="W31" i="7"/>
  <c r="X31" i="7"/>
  <c r="Y31" i="7"/>
  <c r="Z31" i="7"/>
  <c r="AA31" i="7"/>
  <c r="AB31" i="7"/>
  <c r="AC31" i="7" s="1"/>
  <c r="AF31" i="7"/>
  <c r="AG31" i="7"/>
  <c r="W20" i="7"/>
  <c r="X20" i="7"/>
  <c r="Y20" i="7"/>
  <c r="Z20" i="7"/>
  <c r="AA20" i="7"/>
  <c r="AB20" i="7"/>
  <c r="AC20" i="7" s="1"/>
  <c r="AF20" i="7"/>
  <c r="AG20" i="7"/>
  <c r="W13" i="7"/>
  <c r="X13" i="7"/>
  <c r="Y13" i="7"/>
  <c r="Z13" i="7"/>
  <c r="AA13" i="7"/>
  <c r="AB13" i="7"/>
  <c r="AC13" i="7" s="1"/>
  <c r="AF13" i="7"/>
  <c r="AG13" i="7"/>
  <c r="W30" i="7"/>
  <c r="X30" i="7"/>
  <c r="Y30" i="7"/>
  <c r="Z30" i="7"/>
  <c r="AA30" i="7"/>
  <c r="AB30" i="7"/>
  <c r="AC30" i="7" s="1"/>
  <c r="AF30" i="7"/>
  <c r="AG30" i="7"/>
  <c r="W16" i="7"/>
  <c r="X16" i="7"/>
  <c r="Y16" i="7"/>
  <c r="Z16" i="7"/>
  <c r="AA16" i="7"/>
  <c r="AB16" i="7"/>
  <c r="AC16" i="7" s="1"/>
  <c r="AF16" i="7"/>
  <c r="AG16" i="7"/>
  <c r="W44" i="7"/>
  <c r="X44" i="7"/>
  <c r="Y44" i="7"/>
  <c r="Z44" i="7"/>
  <c r="AA44" i="7"/>
  <c r="AB44" i="7"/>
  <c r="AC44" i="7" s="1"/>
  <c r="AF44" i="7"/>
  <c r="AG44" i="7"/>
  <c r="W39" i="7"/>
  <c r="X39" i="7"/>
  <c r="Y39" i="7"/>
  <c r="Z39" i="7"/>
  <c r="AA39" i="7"/>
  <c r="AB39" i="7"/>
  <c r="AC39" i="7" s="1"/>
  <c r="AF39" i="7"/>
  <c r="AG39" i="7"/>
  <c r="W9" i="7"/>
  <c r="X9" i="7"/>
  <c r="Y9" i="7"/>
  <c r="Z9" i="7"/>
  <c r="AA9" i="7"/>
  <c r="AB9" i="7"/>
  <c r="AC9" i="7" s="1"/>
  <c r="AF9" i="7"/>
  <c r="AG9" i="7"/>
  <c r="W10" i="7"/>
  <c r="X10" i="7"/>
  <c r="Y10" i="7"/>
  <c r="Z10" i="7"/>
  <c r="AA10" i="7"/>
  <c r="AB10" i="7"/>
  <c r="AC10" i="7" s="1"/>
  <c r="AF10" i="7"/>
  <c r="AG10" i="7"/>
  <c r="W33" i="7"/>
  <c r="X33" i="7"/>
  <c r="Y33" i="7"/>
  <c r="Z33" i="7"/>
  <c r="AA33" i="7"/>
  <c r="AB33" i="7"/>
  <c r="AC33" i="7" s="1"/>
  <c r="AF33" i="7"/>
  <c r="AG33" i="7"/>
  <c r="W37" i="7"/>
  <c r="X37" i="7"/>
  <c r="Y37" i="7"/>
  <c r="Z37" i="7"/>
  <c r="AA37" i="7"/>
  <c r="AB37" i="7"/>
  <c r="AC37" i="7" s="1"/>
  <c r="AF37" i="7"/>
  <c r="AG37" i="7"/>
  <c r="W34" i="7"/>
  <c r="X34" i="7"/>
  <c r="Y34" i="7"/>
  <c r="Z34" i="7"/>
  <c r="AA34" i="7"/>
  <c r="AB34" i="7"/>
  <c r="AC34" i="7" s="1"/>
  <c r="AF34" i="7"/>
  <c r="AG34" i="7"/>
  <c r="W11" i="7"/>
  <c r="X11" i="7"/>
  <c r="Y11" i="7"/>
  <c r="Z11" i="7"/>
  <c r="AA11" i="7"/>
  <c r="AB11" i="7"/>
  <c r="AC11" i="7" s="1"/>
  <c r="AF11" i="7"/>
  <c r="AG11" i="7"/>
  <c r="W23" i="7"/>
  <c r="X23" i="7"/>
  <c r="Y23" i="7"/>
  <c r="Z23" i="7"/>
  <c r="AA23" i="7"/>
  <c r="AB23" i="7"/>
  <c r="AC23" i="7" s="1"/>
  <c r="AF23" i="7"/>
  <c r="AG23" i="7"/>
  <c r="W18" i="7"/>
  <c r="X18" i="7"/>
  <c r="Y18" i="7"/>
  <c r="Z18" i="7"/>
  <c r="AA18" i="7"/>
  <c r="AB18" i="7"/>
  <c r="AC18" i="7" s="1"/>
  <c r="AF18" i="7"/>
  <c r="AG18" i="7"/>
  <c r="W45" i="7"/>
  <c r="X45" i="7"/>
  <c r="Y45" i="7"/>
  <c r="Z45" i="7"/>
  <c r="AA45" i="7"/>
  <c r="AB45" i="7"/>
  <c r="AC45" i="7" s="1"/>
  <c r="AF45" i="7"/>
  <c r="AG45" i="7"/>
  <c r="W19" i="7"/>
  <c r="X19" i="7"/>
  <c r="Y19" i="7"/>
  <c r="Z19" i="7"/>
  <c r="AA19" i="7"/>
  <c r="AB19" i="7"/>
  <c r="AC19" i="7" s="1"/>
  <c r="AF19" i="7"/>
  <c r="AG19" i="7"/>
  <c r="W56" i="7"/>
  <c r="X56" i="7"/>
  <c r="Y56" i="7"/>
  <c r="Z56" i="7"/>
  <c r="AA56" i="7"/>
  <c r="AB56" i="7"/>
  <c r="AC56" i="7" s="1"/>
  <c r="AF56" i="7"/>
  <c r="AG56" i="7"/>
  <c r="W70" i="7"/>
  <c r="X70" i="7"/>
  <c r="Y70" i="7"/>
  <c r="Z70" i="7"/>
  <c r="AA70" i="7"/>
  <c r="AB70" i="7"/>
  <c r="AC70" i="7" s="1"/>
  <c r="AF70" i="7"/>
  <c r="AG70" i="7"/>
  <c r="W53" i="7"/>
  <c r="X53" i="7"/>
  <c r="Y53" i="7"/>
  <c r="Z53" i="7"/>
  <c r="AA53" i="7"/>
  <c r="AB53" i="7"/>
  <c r="AC53" i="7" s="1"/>
  <c r="AF53" i="7"/>
  <c r="AG53" i="7"/>
  <c r="W5" i="7"/>
  <c r="X5" i="7"/>
  <c r="Y5" i="7"/>
  <c r="Z5" i="7"/>
  <c r="AA5" i="7"/>
  <c r="AB5" i="7"/>
  <c r="AC5" i="7" s="1"/>
  <c r="AF5" i="7"/>
  <c r="AG5" i="7"/>
  <c r="W42" i="7"/>
  <c r="X42" i="7"/>
  <c r="Y42" i="7"/>
  <c r="Z42" i="7"/>
  <c r="AA42" i="7"/>
  <c r="AB42" i="7"/>
  <c r="AC42" i="7" s="1"/>
  <c r="AF42" i="7"/>
  <c r="AG42" i="7"/>
  <c r="W12" i="7"/>
  <c r="X12" i="7"/>
  <c r="Y12" i="7"/>
  <c r="Z12" i="7"/>
  <c r="AA12" i="7"/>
  <c r="AB12" i="7"/>
  <c r="AC12" i="7" s="1"/>
  <c r="AF12" i="7"/>
  <c r="AG12" i="7"/>
  <c r="W67" i="7"/>
  <c r="X67" i="7"/>
  <c r="Y67" i="7"/>
  <c r="Z67" i="7"/>
  <c r="AA67" i="7"/>
  <c r="AB67" i="7"/>
  <c r="AC67" i="7" s="1"/>
  <c r="AF67" i="7"/>
  <c r="AG67" i="7"/>
  <c r="W75" i="7"/>
  <c r="X75" i="7"/>
  <c r="Y75" i="7"/>
  <c r="Z75" i="7"/>
  <c r="AA75" i="7"/>
  <c r="AB75" i="7"/>
  <c r="AC75" i="7" s="1"/>
  <c r="AF75" i="7"/>
  <c r="AG75" i="7"/>
  <c r="W52" i="7"/>
  <c r="X52" i="7"/>
  <c r="Y52" i="7"/>
  <c r="Z52" i="7"/>
  <c r="AA52" i="7"/>
  <c r="AB52" i="7"/>
  <c r="AC52" i="7" s="1"/>
  <c r="AF52" i="7"/>
  <c r="AG52" i="7"/>
  <c r="W49" i="7"/>
  <c r="X49" i="7"/>
  <c r="Y49" i="7"/>
  <c r="Z49" i="7"/>
  <c r="AA49" i="7"/>
  <c r="AB49" i="7"/>
  <c r="AC49" i="7" s="1"/>
  <c r="AF49" i="7"/>
  <c r="AG49" i="7"/>
  <c r="W122" i="7"/>
  <c r="X122" i="7"/>
  <c r="Y122" i="7"/>
  <c r="Z122" i="7"/>
  <c r="AA122" i="7"/>
  <c r="AB122" i="7"/>
  <c r="AC122" i="7" s="1"/>
  <c r="AF122" i="7"/>
  <c r="AG122" i="7"/>
  <c r="W90" i="7"/>
  <c r="X90" i="7"/>
  <c r="Y90" i="7"/>
  <c r="Z90" i="7"/>
  <c r="AA90" i="7"/>
  <c r="AB90" i="7"/>
  <c r="AC90" i="7" s="1"/>
  <c r="AF90" i="7"/>
  <c r="AG90" i="7"/>
  <c r="W29" i="7"/>
  <c r="X29" i="7"/>
  <c r="Y29" i="7"/>
  <c r="Z29" i="7"/>
  <c r="AA29" i="7"/>
  <c r="AB29" i="7"/>
  <c r="AC29" i="7" s="1"/>
  <c r="AF29" i="7"/>
  <c r="AG29" i="7"/>
  <c r="W62" i="7"/>
  <c r="X62" i="7"/>
  <c r="Y62" i="7"/>
  <c r="Z62" i="7"/>
  <c r="AA62" i="7"/>
  <c r="AB62" i="7"/>
  <c r="AC62" i="7" s="1"/>
  <c r="AF62" i="7"/>
  <c r="AG62" i="7"/>
  <c r="W88" i="7"/>
  <c r="X88" i="7"/>
  <c r="Y88" i="7"/>
  <c r="Z88" i="7"/>
  <c r="AA88" i="7"/>
  <c r="AB88" i="7"/>
  <c r="AC88" i="7" s="1"/>
  <c r="AF88" i="7"/>
  <c r="AG88" i="7"/>
  <c r="W41" i="7"/>
  <c r="X41" i="7"/>
  <c r="Y41" i="7"/>
  <c r="Z41" i="7"/>
  <c r="AA41" i="7"/>
  <c r="AB41" i="7"/>
  <c r="AC41" i="7" s="1"/>
  <c r="AF41" i="7"/>
  <c r="AG41" i="7"/>
  <c r="W85" i="7"/>
  <c r="X85" i="7"/>
  <c r="Y85" i="7"/>
  <c r="Z85" i="7"/>
  <c r="AA85" i="7"/>
  <c r="AB85" i="7"/>
  <c r="AC85" i="7" s="1"/>
  <c r="AF85" i="7"/>
  <c r="AG85" i="7"/>
  <c r="W91" i="7"/>
  <c r="X91" i="7"/>
  <c r="Y91" i="7"/>
  <c r="Z91" i="7"/>
  <c r="AA91" i="7"/>
  <c r="AB91" i="7"/>
  <c r="AC91" i="7" s="1"/>
  <c r="AF91" i="7"/>
  <c r="AG91" i="7"/>
  <c r="W112" i="7"/>
  <c r="X112" i="7"/>
  <c r="Y112" i="7"/>
  <c r="Z112" i="7"/>
  <c r="AA112" i="7"/>
  <c r="AB112" i="7"/>
  <c r="AC112" i="7" s="1"/>
  <c r="AF112" i="7"/>
  <c r="AG112" i="7"/>
  <c r="W119" i="7"/>
  <c r="X119" i="7"/>
  <c r="Y119" i="7"/>
  <c r="Z119" i="7"/>
  <c r="AA119" i="7"/>
  <c r="AB119" i="7"/>
  <c r="AC119" i="7" s="1"/>
  <c r="AF119" i="7"/>
  <c r="AG119" i="7"/>
  <c r="W68" i="7"/>
  <c r="X68" i="7"/>
  <c r="Y68" i="7"/>
  <c r="Z68" i="7"/>
  <c r="AA68" i="7"/>
  <c r="AB68" i="7"/>
  <c r="AC68" i="7" s="1"/>
  <c r="AF68" i="7"/>
  <c r="AG68" i="7"/>
  <c r="W103" i="7"/>
  <c r="X103" i="7"/>
  <c r="Y103" i="7"/>
  <c r="Z103" i="7"/>
  <c r="AA103" i="7"/>
  <c r="AB103" i="7"/>
  <c r="AC103" i="7" s="1"/>
  <c r="AF103" i="7"/>
  <c r="AG103" i="7"/>
  <c r="W63" i="7"/>
  <c r="X63" i="7"/>
  <c r="Y63" i="7"/>
  <c r="Z63" i="7"/>
  <c r="AA63" i="7"/>
  <c r="AB63" i="7"/>
  <c r="AC63" i="7" s="1"/>
  <c r="AF63" i="7"/>
  <c r="AG63" i="7"/>
  <c r="W92" i="7"/>
  <c r="X92" i="7"/>
  <c r="Y92" i="7"/>
  <c r="Z92" i="7"/>
  <c r="AA92" i="7"/>
  <c r="AB92" i="7"/>
  <c r="AC92" i="7" s="1"/>
  <c r="AF92" i="7"/>
  <c r="AG92" i="7"/>
  <c r="W48" i="7"/>
  <c r="X48" i="7"/>
  <c r="Y48" i="7"/>
  <c r="Z48" i="7"/>
  <c r="AA48" i="7"/>
  <c r="AB48" i="7"/>
  <c r="AC48" i="7" s="1"/>
  <c r="AF48" i="7"/>
  <c r="AG48" i="7"/>
  <c r="W36" i="7"/>
  <c r="X36" i="7"/>
  <c r="Y36" i="7"/>
  <c r="Z36" i="7"/>
  <c r="AA36" i="7"/>
  <c r="AB36" i="7"/>
  <c r="AC36" i="7" s="1"/>
  <c r="AF36" i="7"/>
  <c r="AG36" i="7"/>
  <c r="W73" i="7"/>
  <c r="X73" i="7"/>
  <c r="Y73" i="7"/>
  <c r="Z73" i="7"/>
  <c r="AA73" i="7"/>
  <c r="AB73" i="7"/>
  <c r="AC73" i="7" s="1"/>
  <c r="AF73" i="7"/>
  <c r="AG73" i="7"/>
  <c r="W169" i="7"/>
  <c r="X169" i="7"/>
  <c r="Y169" i="7"/>
  <c r="Z169" i="7"/>
  <c r="AA169" i="7"/>
  <c r="AB169" i="7"/>
  <c r="AC169" i="7" s="1"/>
  <c r="AF169" i="7"/>
  <c r="AG169" i="7"/>
  <c r="W93" i="7"/>
  <c r="X93" i="7"/>
  <c r="Y93" i="7"/>
  <c r="Z93" i="7"/>
  <c r="AA93" i="7"/>
  <c r="AB93" i="7"/>
  <c r="AC93" i="7" s="1"/>
  <c r="AF93" i="7"/>
  <c r="AG93" i="7"/>
  <c r="W87" i="7"/>
  <c r="X87" i="7"/>
  <c r="Y87" i="7"/>
  <c r="Z87" i="7"/>
  <c r="AA87" i="7"/>
  <c r="AB87" i="7"/>
  <c r="AC87" i="7" s="1"/>
  <c r="AF87" i="7"/>
  <c r="AG87" i="7"/>
  <c r="W27" i="7"/>
  <c r="X27" i="7"/>
  <c r="Y27" i="7"/>
  <c r="Z27" i="7"/>
  <c r="AA27" i="7"/>
  <c r="AB27" i="7"/>
  <c r="AC27" i="7" s="1"/>
  <c r="AF27" i="7"/>
  <c r="AG27" i="7"/>
  <c r="W57" i="7"/>
  <c r="X57" i="7"/>
  <c r="Y57" i="7"/>
  <c r="Z57" i="7"/>
  <c r="AA57" i="7"/>
  <c r="AB57" i="7"/>
  <c r="AC57" i="7" s="1"/>
  <c r="AF57" i="7"/>
  <c r="AG57" i="7"/>
  <c r="W38" i="7"/>
  <c r="X38" i="7"/>
  <c r="Y38" i="7"/>
  <c r="Z38" i="7"/>
  <c r="AA38" i="7"/>
  <c r="AB38" i="7"/>
  <c r="AC38" i="7" s="1"/>
  <c r="AF38" i="7"/>
  <c r="AG38" i="7"/>
  <c r="W105" i="7"/>
  <c r="X105" i="7"/>
  <c r="Y105" i="7"/>
  <c r="Z105" i="7"/>
  <c r="AA105" i="7"/>
  <c r="AB105" i="7"/>
  <c r="AC105" i="7" s="1"/>
  <c r="AF105" i="7"/>
  <c r="AG105" i="7"/>
  <c r="W50" i="7"/>
  <c r="X50" i="7"/>
  <c r="Y50" i="7"/>
  <c r="Z50" i="7"/>
  <c r="AA50" i="7"/>
  <c r="AB50" i="7"/>
  <c r="AC50" i="7" s="1"/>
  <c r="AF50" i="7"/>
  <c r="AG50" i="7"/>
  <c r="W126" i="7"/>
  <c r="X126" i="7"/>
  <c r="Y126" i="7"/>
  <c r="Z126" i="7"/>
  <c r="AA126" i="7"/>
  <c r="AB126" i="7"/>
  <c r="AC126" i="7" s="1"/>
  <c r="AF126" i="7"/>
  <c r="AG126" i="7"/>
  <c r="W79" i="7"/>
  <c r="X79" i="7"/>
  <c r="Y79" i="7"/>
  <c r="Z79" i="7"/>
  <c r="AA79" i="7"/>
  <c r="AB79" i="7"/>
  <c r="AC79" i="7" s="1"/>
  <c r="AF79" i="7"/>
  <c r="AG79" i="7"/>
  <c r="W102" i="7"/>
  <c r="X102" i="7"/>
  <c r="Y102" i="7"/>
  <c r="Z102" i="7"/>
  <c r="AA102" i="7"/>
  <c r="AB102" i="7"/>
  <c r="AC102" i="7" s="1"/>
  <c r="AF102" i="7"/>
  <c r="AG102" i="7"/>
  <c r="W69" i="7"/>
  <c r="X69" i="7"/>
  <c r="Y69" i="7"/>
  <c r="Z69" i="7"/>
  <c r="AA69" i="7"/>
  <c r="AB69" i="7"/>
  <c r="AC69" i="7" s="1"/>
  <c r="AF69" i="7"/>
  <c r="AG69" i="7"/>
  <c r="W98" i="7"/>
  <c r="X98" i="7"/>
  <c r="Y98" i="7"/>
  <c r="Z98" i="7"/>
  <c r="AA98" i="7"/>
  <c r="AB98" i="7"/>
  <c r="AC98" i="7" s="1"/>
  <c r="AF98" i="7"/>
  <c r="AG98" i="7"/>
  <c r="W108" i="7"/>
  <c r="X108" i="7"/>
  <c r="Y108" i="7"/>
  <c r="Z108" i="7"/>
  <c r="AA108" i="7"/>
  <c r="AB108" i="7"/>
  <c r="AC108" i="7" s="1"/>
  <c r="AF108" i="7"/>
  <c r="AG108" i="7"/>
  <c r="W94" i="7"/>
  <c r="X94" i="7"/>
  <c r="Y94" i="7"/>
  <c r="Z94" i="7"/>
  <c r="AA94" i="7"/>
  <c r="AB94" i="7"/>
  <c r="AC94" i="7" s="1"/>
  <c r="AF94" i="7"/>
  <c r="AG94" i="7"/>
  <c r="W54" i="7"/>
  <c r="X54" i="7"/>
  <c r="Y54" i="7"/>
  <c r="Z54" i="7"/>
  <c r="AA54" i="7"/>
  <c r="AB54" i="7"/>
  <c r="AC54" i="7" s="1"/>
  <c r="AF54" i="7"/>
  <c r="AG54" i="7"/>
  <c r="W47" i="7"/>
  <c r="X47" i="7"/>
  <c r="Y47" i="7"/>
  <c r="Z47" i="7"/>
  <c r="AA47" i="7"/>
  <c r="AB47" i="7"/>
  <c r="AC47" i="7" s="1"/>
  <c r="AF47" i="7"/>
  <c r="AG47" i="7"/>
  <c r="W133" i="7"/>
  <c r="X133" i="7"/>
  <c r="Y133" i="7"/>
  <c r="Z133" i="7"/>
  <c r="AA133" i="7"/>
  <c r="AB133" i="7"/>
  <c r="AC133" i="7" s="1"/>
  <c r="AF133" i="7"/>
  <c r="AG133" i="7"/>
  <c r="W51" i="7"/>
  <c r="X51" i="7"/>
  <c r="Y51" i="7"/>
  <c r="Z51" i="7"/>
  <c r="AA51" i="7"/>
  <c r="AB51" i="7"/>
  <c r="AC51" i="7" s="1"/>
  <c r="AF51" i="7"/>
  <c r="AG51" i="7"/>
  <c r="W65" i="7"/>
  <c r="X65" i="7"/>
  <c r="Y65" i="7"/>
  <c r="Z65" i="7"/>
  <c r="AA65" i="7"/>
  <c r="AB65" i="7"/>
  <c r="AC65" i="7" s="1"/>
  <c r="AF65" i="7"/>
  <c r="AG65" i="7"/>
  <c r="W40" i="7"/>
  <c r="X40" i="7"/>
  <c r="Y40" i="7"/>
  <c r="Z40" i="7"/>
  <c r="AA40" i="7"/>
  <c r="AB40" i="7"/>
  <c r="AC40" i="7" s="1"/>
  <c r="AF40" i="7"/>
  <c r="AG40" i="7"/>
  <c r="W193" i="7"/>
  <c r="X193" i="7"/>
  <c r="Y193" i="7"/>
  <c r="Z193" i="7"/>
  <c r="AA193" i="7"/>
  <c r="AB193" i="7"/>
  <c r="AC193" i="7" s="1"/>
  <c r="AF193" i="7"/>
  <c r="AG193" i="7"/>
  <c r="W72" i="7"/>
  <c r="X72" i="7"/>
  <c r="Y72" i="7"/>
  <c r="Z72" i="7"/>
  <c r="AA72" i="7"/>
  <c r="AB72" i="7"/>
  <c r="AC72" i="7" s="1"/>
  <c r="AF72" i="7"/>
  <c r="AG72" i="7"/>
  <c r="W25" i="7"/>
  <c r="X25" i="7"/>
  <c r="Y25" i="7"/>
  <c r="Z25" i="7"/>
  <c r="AA25" i="7"/>
  <c r="AB25" i="7"/>
  <c r="AC25" i="7" s="1"/>
  <c r="AF25" i="7"/>
  <c r="AG25" i="7"/>
  <c r="W60" i="7"/>
  <c r="X60" i="7"/>
  <c r="Y60" i="7"/>
  <c r="Z60" i="7"/>
  <c r="AA60" i="7"/>
  <c r="AB60" i="7"/>
  <c r="AC60" i="7" s="1"/>
  <c r="AF60" i="7"/>
  <c r="AG60" i="7"/>
  <c r="W111" i="7"/>
  <c r="X111" i="7"/>
  <c r="Y111" i="7"/>
  <c r="Z111" i="7"/>
  <c r="AA111" i="7"/>
  <c r="AB111" i="7"/>
  <c r="AC111" i="7" s="1"/>
  <c r="AF111" i="7"/>
  <c r="AG111" i="7"/>
  <c r="W74" i="7"/>
  <c r="X74" i="7"/>
  <c r="Y74" i="7"/>
  <c r="Z74" i="7"/>
  <c r="AA74" i="7"/>
  <c r="AB74" i="7"/>
  <c r="AC74" i="7" s="1"/>
  <c r="AF74" i="7"/>
  <c r="AG74" i="7"/>
  <c r="W209" i="7"/>
  <c r="X209" i="7"/>
  <c r="Y209" i="7"/>
  <c r="Z209" i="7"/>
  <c r="AA209" i="7"/>
  <c r="AB209" i="7"/>
  <c r="AC209" i="7" s="1"/>
  <c r="AF209" i="7"/>
  <c r="AG209" i="7"/>
  <c r="W163" i="7"/>
  <c r="X163" i="7"/>
  <c r="Y163" i="7"/>
  <c r="Z163" i="7"/>
  <c r="AA163" i="7"/>
  <c r="AB163" i="7"/>
  <c r="AC163" i="7" s="1"/>
  <c r="AF163" i="7"/>
  <c r="AG163" i="7"/>
  <c r="W187" i="7"/>
  <c r="X187" i="7"/>
  <c r="Y187" i="7"/>
  <c r="Z187" i="7"/>
  <c r="AA187" i="7"/>
  <c r="AB187" i="7"/>
  <c r="AC187" i="7" s="1"/>
  <c r="AF187" i="7"/>
  <c r="AG187" i="7"/>
  <c r="W66" i="7"/>
  <c r="X66" i="7"/>
  <c r="Y66" i="7"/>
  <c r="Z66" i="7"/>
  <c r="AA66" i="7"/>
  <c r="AB66" i="7"/>
  <c r="AC66" i="7" s="1"/>
  <c r="AF66" i="7"/>
  <c r="AG66" i="7"/>
  <c r="W43" i="7"/>
  <c r="X43" i="7"/>
  <c r="Y43" i="7"/>
  <c r="Z43" i="7"/>
  <c r="AA43" i="7"/>
  <c r="AB43" i="7"/>
  <c r="AC43" i="7" s="1"/>
  <c r="AF43" i="7"/>
  <c r="AG43" i="7"/>
  <c r="W82" i="7"/>
  <c r="X82" i="7"/>
  <c r="Y82" i="7"/>
  <c r="Z82" i="7"/>
  <c r="AA82" i="7"/>
  <c r="AB82" i="7"/>
  <c r="AC82" i="7" s="1"/>
  <c r="AF82" i="7"/>
  <c r="AG82" i="7"/>
  <c r="W159" i="7"/>
  <c r="X159" i="7"/>
  <c r="Y159" i="7"/>
  <c r="Z159" i="7"/>
  <c r="AA159" i="7"/>
  <c r="AB159" i="7"/>
  <c r="AC159" i="7" s="1"/>
  <c r="AF159" i="7"/>
  <c r="AG159" i="7"/>
  <c r="W81" i="7"/>
  <c r="X81" i="7"/>
  <c r="Y81" i="7"/>
  <c r="Z81" i="7"/>
  <c r="AA81" i="7"/>
  <c r="AB81" i="7"/>
  <c r="AC81" i="7" s="1"/>
  <c r="AF81" i="7"/>
  <c r="AG81" i="7"/>
  <c r="W177" i="7"/>
  <c r="X177" i="7"/>
  <c r="Y177" i="7"/>
  <c r="Z177" i="7"/>
  <c r="AA177" i="7"/>
  <c r="AB177" i="7"/>
  <c r="AC177" i="7" s="1"/>
  <c r="AF177" i="7"/>
  <c r="AG177" i="7"/>
  <c r="W215" i="7"/>
  <c r="X215" i="7"/>
  <c r="Y215" i="7"/>
  <c r="Z215" i="7"/>
  <c r="AA215" i="7"/>
  <c r="AB215" i="7"/>
  <c r="AC215" i="7" s="1"/>
  <c r="AF215" i="7"/>
  <c r="AG215" i="7"/>
  <c r="W123" i="7"/>
  <c r="X123" i="7"/>
  <c r="Y123" i="7"/>
  <c r="Z123" i="7"/>
  <c r="AA123" i="7"/>
  <c r="AB123" i="7"/>
  <c r="AC123" i="7" s="1"/>
  <c r="AF123" i="7"/>
  <c r="AG123" i="7"/>
  <c r="W46" i="7"/>
  <c r="X46" i="7"/>
  <c r="Y46" i="7"/>
  <c r="Z46" i="7"/>
  <c r="AA46" i="7"/>
  <c r="AB46" i="7"/>
  <c r="AC46" i="7" s="1"/>
  <c r="AF46" i="7"/>
  <c r="AG46" i="7"/>
  <c r="W83" i="7"/>
  <c r="X83" i="7"/>
  <c r="Y83" i="7"/>
  <c r="Z83" i="7"/>
  <c r="AA83" i="7"/>
  <c r="AB83" i="7"/>
  <c r="AC83" i="7" s="1"/>
  <c r="AF83" i="7"/>
  <c r="AG83" i="7"/>
  <c r="W59" i="7"/>
  <c r="X59" i="7"/>
  <c r="Y59" i="7"/>
  <c r="Z59" i="7"/>
  <c r="AA59" i="7"/>
  <c r="AB59" i="7"/>
  <c r="AC59" i="7" s="1"/>
  <c r="AF59" i="7"/>
  <c r="AG59" i="7"/>
  <c r="W246" i="7"/>
  <c r="X246" i="7"/>
  <c r="Y246" i="7"/>
  <c r="Z246" i="7"/>
  <c r="AA246" i="7"/>
  <c r="AB246" i="7"/>
  <c r="AC246" i="7" s="1"/>
  <c r="AF246" i="7"/>
  <c r="AG246" i="7"/>
  <c r="W109" i="7"/>
  <c r="X109" i="7"/>
  <c r="Y109" i="7"/>
  <c r="Z109" i="7"/>
  <c r="AA109" i="7"/>
  <c r="AB109" i="7"/>
  <c r="AC109" i="7" s="1"/>
  <c r="AF109" i="7"/>
  <c r="AG109" i="7"/>
  <c r="W166" i="7"/>
  <c r="X166" i="7"/>
  <c r="Y166" i="7"/>
  <c r="Z166" i="7"/>
  <c r="AA166" i="7"/>
  <c r="AB166" i="7"/>
  <c r="AC166" i="7" s="1"/>
  <c r="AF166" i="7"/>
  <c r="AG166" i="7"/>
  <c r="W15" i="7"/>
  <c r="X15" i="7"/>
  <c r="Y15" i="7"/>
  <c r="Z15" i="7"/>
  <c r="AA15" i="7"/>
  <c r="AB15" i="7"/>
  <c r="AC15" i="7" s="1"/>
  <c r="AF15" i="7"/>
  <c r="AG15" i="7"/>
  <c r="W226" i="7"/>
  <c r="X226" i="7"/>
  <c r="Y226" i="7"/>
  <c r="Z226" i="7"/>
  <c r="AA226" i="7"/>
  <c r="AB226" i="7"/>
  <c r="AC226" i="7" s="1"/>
  <c r="AF226" i="7"/>
  <c r="AG226" i="7"/>
  <c r="W58" i="7"/>
  <c r="X58" i="7"/>
  <c r="Y58" i="7"/>
  <c r="Z58" i="7"/>
  <c r="AA58" i="7"/>
  <c r="AB58" i="7"/>
  <c r="AC58" i="7" s="1"/>
  <c r="AF58" i="7"/>
  <c r="AG58" i="7"/>
  <c r="W154" i="7"/>
  <c r="X154" i="7"/>
  <c r="Y154" i="7"/>
  <c r="Z154" i="7"/>
  <c r="AA154" i="7"/>
  <c r="AB154" i="7"/>
  <c r="AC154" i="7" s="1"/>
  <c r="AF154" i="7"/>
  <c r="AG154" i="7"/>
  <c r="W155" i="7"/>
  <c r="X155" i="7"/>
  <c r="Y155" i="7"/>
  <c r="Z155" i="7"/>
  <c r="AA155" i="7"/>
  <c r="AB155" i="7"/>
  <c r="AC155" i="7" s="1"/>
  <c r="AF155" i="7"/>
  <c r="AG155" i="7"/>
  <c r="W76" i="7"/>
  <c r="X76" i="7"/>
  <c r="Y76" i="7"/>
  <c r="Z76" i="7"/>
  <c r="AA76" i="7"/>
  <c r="AB76" i="7"/>
  <c r="AC76" i="7" s="1"/>
  <c r="AF76" i="7"/>
  <c r="AG76" i="7"/>
  <c r="W134" i="7"/>
  <c r="X134" i="7"/>
  <c r="Y134" i="7"/>
  <c r="Z134" i="7"/>
  <c r="AA134" i="7"/>
  <c r="AB134" i="7"/>
  <c r="AC134" i="7" s="1"/>
  <c r="AF134" i="7"/>
  <c r="AG134" i="7"/>
  <c r="W144" i="7"/>
  <c r="X144" i="7"/>
  <c r="Y144" i="7"/>
  <c r="Z144" i="7"/>
  <c r="AA144" i="7"/>
  <c r="AB144" i="7"/>
  <c r="AC144" i="7" s="1"/>
  <c r="AF144" i="7"/>
  <c r="AG144" i="7"/>
  <c r="W115" i="7"/>
  <c r="X115" i="7"/>
  <c r="Y115" i="7"/>
  <c r="Z115" i="7"/>
  <c r="AA115" i="7"/>
  <c r="AB115" i="7"/>
  <c r="AC115" i="7" s="1"/>
  <c r="AF115" i="7"/>
  <c r="AG115" i="7"/>
  <c r="W249" i="7"/>
  <c r="X249" i="7"/>
  <c r="Y249" i="7"/>
  <c r="Z249" i="7"/>
  <c r="AA249" i="7"/>
  <c r="AB249" i="7"/>
  <c r="AC249" i="7" s="1"/>
  <c r="AF249" i="7"/>
  <c r="AG249" i="7"/>
  <c r="W263" i="7"/>
  <c r="X263" i="7"/>
  <c r="Y263" i="7"/>
  <c r="Z263" i="7"/>
  <c r="AA263" i="7"/>
  <c r="AB263" i="7"/>
  <c r="AC263" i="7" s="1"/>
  <c r="AF263" i="7"/>
  <c r="AG263" i="7"/>
  <c r="W55" i="7"/>
  <c r="X55" i="7"/>
  <c r="Y55" i="7"/>
  <c r="Z55" i="7"/>
  <c r="AA55" i="7"/>
  <c r="AB55" i="7"/>
  <c r="AC55" i="7" s="1"/>
  <c r="AF55" i="7"/>
  <c r="AG55" i="7"/>
  <c r="W104" i="7"/>
  <c r="X104" i="7"/>
  <c r="Y104" i="7"/>
  <c r="Z104" i="7"/>
  <c r="AA104" i="7"/>
  <c r="AB104" i="7"/>
  <c r="AC104" i="7" s="1"/>
  <c r="AF104" i="7"/>
  <c r="AG104" i="7"/>
  <c r="W229" i="7"/>
  <c r="X229" i="7"/>
  <c r="Y229" i="7"/>
  <c r="Z229" i="7"/>
  <c r="AA229" i="7"/>
  <c r="AB229" i="7"/>
  <c r="AC229" i="7" s="1"/>
  <c r="AF229" i="7"/>
  <c r="AG229" i="7"/>
  <c r="W139" i="7"/>
  <c r="X139" i="7"/>
  <c r="Y139" i="7"/>
  <c r="Z139" i="7"/>
  <c r="AA139" i="7"/>
  <c r="AB139" i="7"/>
  <c r="AC139" i="7" s="1"/>
  <c r="AF139" i="7"/>
  <c r="AG139" i="7"/>
  <c r="W99" i="7"/>
  <c r="X99" i="7"/>
  <c r="Y99" i="7"/>
  <c r="Z99" i="7"/>
  <c r="AA99" i="7"/>
  <c r="AB99" i="7"/>
  <c r="AC99" i="7" s="1"/>
  <c r="AF99" i="7"/>
  <c r="AG99" i="7"/>
  <c r="W84" i="7"/>
  <c r="X84" i="7"/>
  <c r="Y84" i="7"/>
  <c r="Z84" i="7"/>
  <c r="AA84" i="7"/>
  <c r="AB84" i="7"/>
  <c r="AC84" i="7" s="1"/>
  <c r="AF84" i="7"/>
  <c r="AG84" i="7"/>
  <c r="W110" i="7"/>
  <c r="X110" i="7"/>
  <c r="Y110" i="7"/>
  <c r="Z110" i="7"/>
  <c r="AA110" i="7"/>
  <c r="AB110" i="7"/>
  <c r="AC110" i="7" s="1"/>
  <c r="AF110" i="7"/>
  <c r="AG110" i="7"/>
  <c r="W127" i="7"/>
  <c r="X127" i="7"/>
  <c r="Y127" i="7"/>
  <c r="Z127" i="7"/>
  <c r="AA127" i="7"/>
  <c r="AB127" i="7"/>
  <c r="AC127" i="7" s="1"/>
  <c r="AF127" i="7"/>
  <c r="AG127" i="7"/>
  <c r="W153" i="7"/>
  <c r="X153" i="7"/>
  <c r="Y153" i="7"/>
  <c r="Z153" i="7"/>
  <c r="AA153" i="7"/>
  <c r="AB153" i="7"/>
  <c r="AC153" i="7" s="1"/>
  <c r="AF153" i="7"/>
  <c r="AG153" i="7"/>
  <c r="W64" i="7"/>
  <c r="X64" i="7"/>
  <c r="Y64" i="7"/>
  <c r="Z64" i="7"/>
  <c r="AA64" i="7"/>
  <c r="AB64" i="7"/>
  <c r="AC64" i="7" s="1"/>
  <c r="AF64" i="7"/>
  <c r="AG64" i="7"/>
  <c r="W227" i="7"/>
  <c r="X227" i="7"/>
  <c r="Y227" i="7"/>
  <c r="Z227" i="7"/>
  <c r="AA227" i="7"/>
  <c r="AB227" i="7"/>
  <c r="AC227" i="7" s="1"/>
  <c r="AF227" i="7"/>
  <c r="AG227" i="7"/>
  <c r="W195" i="7"/>
  <c r="X195" i="7"/>
  <c r="Y195" i="7"/>
  <c r="Z195" i="7"/>
  <c r="AA195" i="7"/>
  <c r="AB195" i="7"/>
  <c r="AC195" i="7" s="1"/>
  <c r="AF195" i="7"/>
  <c r="AG195" i="7"/>
  <c r="W140" i="7"/>
  <c r="X140" i="7"/>
  <c r="Y140" i="7"/>
  <c r="Z140" i="7"/>
  <c r="AA140" i="7"/>
  <c r="AB140" i="7"/>
  <c r="AC140" i="7" s="1"/>
  <c r="AF140" i="7"/>
  <c r="AG140" i="7"/>
  <c r="W205" i="7"/>
  <c r="X205" i="7"/>
  <c r="Y205" i="7"/>
  <c r="Z205" i="7"/>
  <c r="AA205" i="7"/>
  <c r="AB205" i="7"/>
  <c r="AC205" i="7" s="1"/>
  <c r="AF205" i="7"/>
  <c r="AG205" i="7"/>
  <c r="W218" i="7"/>
  <c r="X218" i="7"/>
  <c r="Y218" i="7"/>
  <c r="Z218" i="7"/>
  <c r="AA218" i="7"/>
  <c r="AB218" i="7"/>
  <c r="AC218" i="7" s="1"/>
  <c r="AF218" i="7"/>
  <c r="AG218" i="7"/>
  <c r="W131" i="7"/>
  <c r="X131" i="7"/>
  <c r="Y131" i="7"/>
  <c r="Z131" i="7"/>
  <c r="AA131" i="7"/>
  <c r="AB131" i="7"/>
  <c r="AC131" i="7" s="1"/>
  <c r="AF131" i="7"/>
  <c r="AG131" i="7"/>
  <c r="W113" i="7"/>
  <c r="X113" i="7"/>
  <c r="Y113" i="7"/>
  <c r="Z113" i="7"/>
  <c r="AA113" i="7"/>
  <c r="AB113" i="7"/>
  <c r="AC113" i="7" s="1"/>
  <c r="AF113" i="7"/>
  <c r="AG113" i="7"/>
  <c r="W78" i="7"/>
  <c r="X78" i="7"/>
  <c r="Y78" i="7"/>
  <c r="Z78" i="7"/>
  <c r="AA78" i="7"/>
  <c r="AB78" i="7"/>
  <c r="AC78" i="7" s="1"/>
  <c r="AF78" i="7"/>
  <c r="AG78" i="7"/>
  <c r="W142" i="7"/>
  <c r="X142" i="7"/>
  <c r="Y142" i="7"/>
  <c r="Z142" i="7"/>
  <c r="AA142" i="7"/>
  <c r="AB142" i="7"/>
  <c r="AC142" i="7" s="1"/>
  <c r="AF142" i="7"/>
  <c r="AG142" i="7"/>
  <c r="W107" i="7"/>
  <c r="X107" i="7"/>
  <c r="Y107" i="7"/>
  <c r="Z107" i="7"/>
  <c r="AA107" i="7"/>
  <c r="AB107" i="7"/>
  <c r="AC107" i="7" s="1"/>
  <c r="AF107" i="7"/>
  <c r="AG107" i="7"/>
  <c r="W21" i="7"/>
  <c r="X21" i="7"/>
  <c r="Y21" i="7"/>
  <c r="Z21" i="7"/>
  <c r="AA21" i="7"/>
  <c r="AB21" i="7"/>
  <c r="AC21" i="7" s="1"/>
  <c r="AF21" i="7"/>
  <c r="AG21" i="7"/>
  <c r="W151" i="7"/>
  <c r="X151" i="7"/>
  <c r="Y151" i="7"/>
  <c r="Z151" i="7"/>
  <c r="AA151" i="7"/>
  <c r="AB151" i="7"/>
  <c r="AC151" i="7" s="1"/>
  <c r="AF151" i="7"/>
  <c r="AG151" i="7"/>
  <c r="W22" i="7"/>
  <c r="X22" i="7"/>
  <c r="Y22" i="7"/>
  <c r="Z22" i="7"/>
  <c r="AA22" i="7"/>
  <c r="AB22" i="7"/>
  <c r="AC22" i="7" s="1"/>
  <c r="AD22" i="7"/>
  <c r="AE22" i="7"/>
  <c r="AF22" i="7"/>
  <c r="AG22" i="7"/>
  <c r="W130" i="7"/>
  <c r="X130" i="7"/>
  <c r="Y130" i="7"/>
  <c r="Z130" i="7"/>
  <c r="AA130" i="7"/>
  <c r="AB130" i="7"/>
  <c r="AC130" i="7" s="1"/>
  <c r="AF130" i="7"/>
  <c r="AG130" i="7"/>
  <c r="W176" i="7"/>
  <c r="X176" i="7"/>
  <c r="Y176" i="7"/>
  <c r="Z176" i="7"/>
  <c r="AA176" i="7"/>
  <c r="AB176" i="7"/>
  <c r="AC176" i="7" s="1"/>
  <c r="AF176" i="7"/>
  <c r="AG176" i="7"/>
  <c r="W101" i="7"/>
  <c r="X101" i="7"/>
  <c r="Y101" i="7"/>
  <c r="Z101" i="7"/>
  <c r="AA101" i="7"/>
  <c r="AB101" i="7"/>
  <c r="AC101" i="7" s="1"/>
  <c r="AF101" i="7"/>
  <c r="AG101" i="7"/>
  <c r="W148" i="7"/>
  <c r="X148" i="7"/>
  <c r="Y148" i="7"/>
  <c r="Z148" i="7"/>
  <c r="AA148" i="7"/>
  <c r="AB148" i="7"/>
  <c r="AC148" i="7" s="1"/>
  <c r="AF148" i="7"/>
  <c r="AG148" i="7"/>
  <c r="W77" i="7"/>
  <c r="X77" i="7"/>
  <c r="Y77" i="7"/>
  <c r="Z77" i="7"/>
  <c r="AA77" i="7"/>
  <c r="AB77" i="7"/>
  <c r="AC77" i="7" s="1"/>
  <c r="AF77" i="7"/>
  <c r="AG77" i="7"/>
  <c r="W135" i="7"/>
  <c r="X135" i="7"/>
  <c r="Y135" i="7"/>
  <c r="Z135" i="7"/>
  <c r="AA135" i="7"/>
  <c r="AB135" i="7"/>
  <c r="AC135" i="7" s="1"/>
  <c r="AF135" i="7"/>
  <c r="AG135" i="7"/>
  <c r="W80" i="7"/>
  <c r="X80" i="7"/>
  <c r="Y80" i="7"/>
  <c r="Z80" i="7"/>
  <c r="AA80" i="7"/>
  <c r="AB80" i="7"/>
  <c r="AC80" i="7" s="1"/>
  <c r="AF80" i="7"/>
  <c r="AG80" i="7"/>
  <c r="W106" i="7"/>
  <c r="X106" i="7"/>
  <c r="Y106" i="7"/>
  <c r="Z106" i="7"/>
  <c r="AA106" i="7"/>
  <c r="AB106" i="7"/>
  <c r="AC106" i="7" s="1"/>
  <c r="AF106" i="7"/>
  <c r="AG106" i="7"/>
  <c r="W211" i="7"/>
  <c r="X211" i="7"/>
  <c r="Y211" i="7"/>
  <c r="Z211" i="7"/>
  <c r="AA211" i="7"/>
  <c r="AB211" i="7"/>
  <c r="AC211" i="7" s="1"/>
  <c r="AF211" i="7"/>
  <c r="AG211" i="7"/>
  <c r="W61" i="7"/>
  <c r="X61" i="7"/>
  <c r="Y61" i="7"/>
  <c r="Z61" i="7"/>
  <c r="AA61" i="7"/>
  <c r="AB61" i="7"/>
  <c r="AC61" i="7" s="1"/>
  <c r="AF61" i="7"/>
  <c r="AG61" i="7"/>
  <c r="W181" i="7"/>
  <c r="X181" i="7"/>
  <c r="Y181" i="7"/>
  <c r="Z181" i="7"/>
  <c r="AA181" i="7"/>
  <c r="AB181" i="7"/>
  <c r="AC181" i="7" s="1"/>
  <c r="AF181" i="7"/>
  <c r="AG181" i="7"/>
  <c r="W120" i="7"/>
  <c r="X120" i="7"/>
  <c r="Y120" i="7"/>
  <c r="Z120" i="7"/>
  <c r="AA120" i="7"/>
  <c r="AB120" i="7"/>
  <c r="AC120" i="7" s="1"/>
  <c r="AF120" i="7"/>
  <c r="AG120" i="7"/>
  <c r="W180" i="7"/>
  <c r="X180" i="7"/>
  <c r="Y180" i="7"/>
  <c r="Z180" i="7"/>
  <c r="AA180" i="7"/>
  <c r="AB180" i="7"/>
  <c r="AC180" i="7" s="1"/>
  <c r="AF180" i="7"/>
  <c r="AG180" i="7"/>
  <c r="W118" i="7"/>
  <c r="X118" i="7"/>
  <c r="Y118" i="7"/>
  <c r="Z118" i="7"/>
  <c r="AA118" i="7"/>
  <c r="AB118" i="7"/>
  <c r="AC118" i="7" s="1"/>
  <c r="AF118" i="7"/>
  <c r="AG118" i="7"/>
  <c r="W129" i="7"/>
  <c r="X129" i="7"/>
  <c r="Y129" i="7"/>
  <c r="Z129" i="7"/>
  <c r="AA129" i="7"/>
  <c r="AB129" i="7"/>
  <c r="AC129" i="7" s="1"/>
  <c r="AF129" i="7"/>
  <c r="AG129" i="7"/>
  <c r="W204" i="7"/>
  <c r="X204" i="7"/>
  <c r="Y204" i="7"/>
  <c r="Z204" i="7"/>
  <c r="AA204" i="7"/>
  <c r="AB204" i="7"/>
  <c r="AC204" i="7" s="1"/>
  <c r="AF204" i="7"/>
  <c r="AG204" i="7"/>
  <c r="W178" i="7"/>
  <c r="X178" i="7"/>
  <c r="Y178" i="7"/>
  <c r="Z178" i="7"/>
  <c r="AA178" i="7"/>
  <c r="AB178" i="7"/>
  <c r="AC178" i="7" s="1"/>
  <c r="AF178" i="7"/>
  <c r="AG178" i="7"/>
  <c r="W95" i="7"/>
  <c r="X95" i="7"/>
  <c r="Y95" i="7"/>
  <c r="Z95" i="7"/>
  <c r="AA95" i="7"/>
  <c r="AB95" i="7"/>
  <c r="AC95" i="7" s="1"/>
  <c r="AF95" i="7"/>
  <c r="AG95" i="7"/>
  <c r="W296" i="7"/>
  <c r="X296" i="7"/>
  <c r="Y296" i="7"/>
  <c r="Z296" i="7"/>
  <c r="AA296" i="7"/>
  <c r="AB296" i="7"/>
  <c r="AC296" i="7" s="1"/>
  <c r="AF296" i="7"/>
  <c r="AG296" i="7"/>
  <c r="W183" i="7"/>
  <c r="X183" i="7"/>
  <c r="Y183" i="7"/>
  <c r="Z183" i="7"/>
  <c r="AA183" i="7"/>
  <c r="AB183" i="7"/>
  <c r="AC183" i="7" s="1"/>
  <c r="AF183" i="7"/>
  <c r="AG183" i="7"/>
  <c r="W143" i="7"/>
  <c r="X143" i="7"/>
  <c r="Y143" i="7"/>
  <c r="Z143" i="7"/>
  <c r="AA143" i="7"/>
  <c r="AB143" i="7"/>
  <c r="AC143" i="7" s="1"/>
  <c r="AF143" i="7"/>
  <c r="AG143" i="7"/>
  <c r="W86" i="7"/>
  <c r="X86" i="7"/>
  <c r="Y86" i="7"/>
  <c r="Z86" i="7"/>
  <c r="AA86" i="7"/>
  <c r="AB86" i="7"/>
  <c r="AC86" i="7" s="1"/>
  <c r="AF86" i="7"/>
  <c r="AG86" i="7"/>
  <c r="W261" i="7"/>
  <c r="X261" i="7"/>
  <c r="Y261" i="7"/>
  <c r="Z261" i="7"/>
  <c r="AA261" i="7"/>
  <c r="AB261" i="7"/>
  <c r="AC261" i="7" s="1"/>
  <c r="AF261" i="7"/>
  <c r="AG261" i="7"/>
  <c r="W124" i="7"/>
  <c r="X124" i="7"/>
  <c r="Y124" i="7"/>
  <c r="Z124" i="7"/>
  <c r="AA124" i="7"/>
  <c r="AB124" i="7"/>
  <c r="AC124" i="7" s="1"/>
  <c r="AF124" i="7"/>
  <c r="AG124" i="7"/>
  <c r="W270" i="7"/>
  <c r="X270" i="7"/>
  <c r="Y270" i="7"/>
  <c r="Z270" i="7"/>
  <c r="AA270" i="7"/>
  <c r="AB270" i="7"/>
  <c r="AC270" i="7" s="1"/>
  <c r="AF270" i="7"/>
  <c r="AG270" i="7"/>
  <c r="W173" i="7"/>
  <c r="X173" i="7"/>
  <c r="Y173" i="7"/>
  <c r="Z173" i="7"/>
  <c r="AA173" i="7"/>
  <c r="AB173" i="7"/>
  <c r="AC173" i="7" s="1"/>
  <c r="AF173" i="7"/>
  <c r="AG173" i="7"/>
  <c r="W256" i="7"/>
  <c r="X256" i="7"/>
  <c r="Y256" i="7"/>
  <c r="Z256" i="7"/>
  <c r="AA256" i="7"/>
  <c r="AB256" i="7"/>
  <c r="AC256" i="7" s="1"/>
  <c r="AF256" i="7"/>
  <c r="AG256" i="7"/>
  <c r="W172" i="7"/>
  <c r="X172" i="7"/>
  <c r="Y172" i="7"/>
  <c r="Z172" i="7"/>
  <c r="AA172" i="7"/>
  <c r="AB172" i="7"/>
  <c r="AC172" i="7" s="1"/>
  <c r="AF172" i="7"/>
  <c r="AG172" i="7"/>
  <c r="W28" i="7"/>
  <c r="X28" i="7"/>
  <c r="Y28" i="7"/>
  <c r="Z28" i="7"/>
  <c r="AA28" i="7"/>
  <c r="AB28" i="7"/>
  <c r="AC28" i="7" s="1"/>
  <c r="AF28" i="7"/>
  <c r="AG28" i="7"/>
  <c r="W170" i="7"/>
  <c r="X170" i="7"/>
  <c r="Y170" i="7"/>
  <c r="Z170" i="7"/>
  <c r="AA170" i="7"/>
  <c r="AB170" i="7"/>
  <c r="AC170" i="7" s="1"/>
  <c r="AF170" i="7"/>
  <c r="AG170" i="7"/>
  <c r="W202" i="7"/>
  <c r="X202" i="7"/>
  <c r="Y202" i="7"/>
  <c r="Z202" i="7"/>
  <c r="AA202" i="7"/>
  <c r="AB202" i="7"/>
  <c r="AC202" i="7" s="1"/>
  <c r="AF202" i="7"/>
  <c r="AG202" i="7"/>
  <c r="W97" i="7"/>
  <c r="X97" i="7"/>
  <c r="Y97" i="7"/>
  <c r="Z97" i="7"/>
  <c r="AA97" i="7"/>
  <c r="AB97" i="7"/>
  <c r="AC97" i="7" s="1"/>
  <c r="AF97" i="7"/>
  <c r="AG97" i="7"/>
  <c r="W168" i="7"/>
  <c r="X168" i="7"/>
  <c r="Y168" i="7"/>
  <c r="Z168" i="7"/>
  <c r="AA168" i="7"/>
  <c r="AB168" i="7"/>
  <c r="AC168" i="7" s="1"/>
  <c r="AF168" i="7"/>
  <c r="AG168" i="7"/>
  <c r="W196" i="7"/>
  <c r="X196" i="7"/>
  <c r="Y196" i="7"/>
  <c r="Z196" i="7"/>
  <c r="AA196" i="7"/>
  <c r="AB196" i="7"/>
  <c r="AC196" i="7" s="1"/>
  <c r="AF196" i="7"/>
  <c r="AG196" i="7"/>
  <c r="W188" i="7"/>
  <c r="X188" i="7"/>
  <c r="Y188" i="7"/>
  <c r="Z188" i="7"/>
  <c r="AA188" i="7"/>
  <c r="AB188" i="7"/>
  <c r="AC188" i="7" s="1"/>
  <c r="AF188" i="7"/>
  <c r="AG188" i="7"/>
  <c r="W138" i="7"/>
  <c r="X138" i="7"/>
  <c r="Y138" i="7"/>
  <c r="Z138" i="7"/>
  <c r="AA138" i="7"/>
  <c r="AB138" i="7"/>
  <c r="AC138" i="7" s="1"/>
  <c r="AF138" i="7"/>
  <c r="AG138" i="7"/>
  <c r="W89" i="7"/>
  <c r="X89" i="7"/>
  <c r="Y89" i="7"/>
  <c r="Z89" i="7"/>
  <c r="AA89" i="7"/>
  <c r="AB89" i="7"/>
  <c r="AC89" i="7" s="1"/>
  <c r="AF89" i="7"/>
  <c r="AG89" i="7"/>
  <c r="W253" i="7"/>
  <c r="X253" i="7"/>
  <c r="Y253" i="7"/>
  <c r="Z253" i="7"/>
  <c r="AA253" i="7"/>
  <c r="AB253" i="7"/>
  <c r="AC253" i="7" s="1"/>
  <c r="AF253" i="7"/>
  <c r="AG253" i="7"/>
  <c r="W288" i="7"/>
  <c r="X288" i="7"/>
  <c r="Y288" i="7"/>
  <c r="Z288" i="7"/>
  <c r="AA288" i="7"/>
  <c r="AB288" i="7"/>
  <c r="AC288" i="7" s="1"/>
  <c r="AF288" i="7"/>
  <c r="AG288" i="7"/>
  <c r="W298" i="7"/>
  <c r="X298" i="7"/>
  <c r="Y298" i="7"/>
  <c r="Z298" i="7"/>
  <c r="AA298" i="7"/>
  <c r="AB298" i="7"/>
  <c r="AC298" i="7" s="1"/>
  <c r="AF298" i="7"/>
  <c r="AG298" i="7"/>
  <c r="W121" i="7"/>
  <c r="X121" i="7"/>
  <c r="Y121" i="7"/>
  <c r="Z121" i="7"/>
  <c r="AA121" i="7"/>
  <c r="AB121" i="7"/>
  <c r="AC121" i="7" s="1"/>
  <c r="AF121" i="7"/>
  <c r="AG121" i="7"/>
  <c r="W318" i="7"/>
  <c r="X318" i="7"/>
  <c r="Y318" i="7"/>
  <c r="Z318" i="7"/>
  <c r="AA318" i="7"/>
  <c r="AB318" i="7"/>
  <c r="AC318" i="7" s="1"/>
  <c r="AF318" i="7"/>
  <c r="AG318" i="7"/>
  <c r="W310" i="7"/>
  <c r="X310" i="7"/>
  <c r="Y310" i="7"/>
  <c r="Z310" i="7"/>
  <c r="AA310" i="7"/>
  <c r="AB310" i="7"/>
  <c r="AC310" i="7" s="1"/>
  <c r="AF310" i="7"/>
  <c r="AG310" i="7"/>
  <c r="W315" i="7"/>
  <c r="X315" i="7"/>
  <c r="Y315" i="7"/>
  <c r="Z315" i="7"/>
  <c r="AA315" i="7"/>
  <c r="AB315" i="7"/>
  <c r="AC315" i="7" s="1"/>
  <c r="AF315" i="7"/>
  <c r="AG315" i="7"/>
  <c r="W300" i="7"/>
  <c r="X300" i="7"/>
  <c r="Y300" i="7"/>
  <c r="Z300" i="7"/>
  <c r="AA300" i="7"/>
  <c r="AB300" i="7"/>
  <c r="AC300" i="7" s="1"/>
  <c r="AF300" i="7"/>
  <c r="AG300" i="7"/>
  <c r="W274" i="7"/>
  <c r="X274" i="7"/>
  <c r="Y274" i="7"/>
  <c r="Z274" i="7"/>
  <c r="AA274" i="7"/>
  <c r="AB274" i="7"/>
  <c r="AC274" i="7" s="1"/>
  <c r="AF274" i="7"/>
  <c r="AG274" i="7"/>
  <c r="W191" i="7"/>
  <c r="X191" i="7"/>
  <c r="Y191" i="7"/>
  <c r="Z191" i="7"/>
  <c r="AA191" i="7"/>
  <c r="AB191" i="7"/>
  <c r="AC191" i="7" s="1"/>
  <c r="AF191" i="7"/>
  <c r="AG191" i="7"/>
  <c r="W174" i="7"/>
  <c r="X174" i="7"/>
  <c r="Y174" i="7"/>
  <c r="Z174" i="7"/>
  <c r="AA174" i="7"/>
  <c r="AB174" i="7"/>
  <c r="AC174" i="7" s="1"/>
  <c r="AF174" i="7"/>
  <c r="AG174" i="7"/>
  <c r="W319" i="7"/>
  <c r="X319" i="7"/>
  <c r="Y319" i="7"/>
  <c r="Z319" i="7"/>
  <c r="AA319" i="7"/>
  <c r="AB319" i="7"/>
  <c r="AC319" i="7" s="1"/>
  <c r="AF319" i="7"/>
  <c r="AG319" i="7"/>
  <c r="W224" i="7"/>
  <c r="X224" i="7"/>
  <c r="Y224" i="7"/>
  <c r="Z224" i="7"/>
  <c r="AA224" i="7"/>
  <c r="AB224" i="7"/>
  <c r="AC224" i="7" s="1"/>
  <c r="AF224" i="7"/>
  <c r="AG224" i="7"/>
  <c r="W231" i="7"/>
  <c r="X231" i="7"/>
  <c r="Y231" i="7"/>
  <c r="Z231" i="7"/>
  <c r="AA231" i="7"/>
  <c r="AB231" i="7"/>
  <c r="AC231" i="7" s="1"/>
  <c r="AF231" i="7"/>
  <c r="AG231" i="7"/>
  <c r="W239" i="7"/>
  <c r="X239" i="7"/>
  <c r="Y239" i="7"/>
  <c r="Z239" i="7"/>
  <c r="AA239" i="7"/>
  <c r="AB239" i="7"/>
  <c r="AC239" i="7" s="1"/>
  <c r="AF239" i="7"/>
  <c r="AG239" i="7"/>
  <c r="W294" i="7"/>
  <c r="X294" i="7"/>
  <c r="Y294" i="7"/>
  <c r="Z294" i="7"/>
  <c r="AA294" i="7"/>
  <c r="AB294" i="7"/>
  <c r="AC294" i="7" s="1"/>
  <c r="AF294" i="7"/>
  <c r="AG294" i="7"/>
  <c r="W305" i="7"/>
  <c r="X305" i="7"/>
  <c r="Y305" i="7"/>
  <c r="Z305" i="7"/>
  <c r="AA305" i="7"/>
  <c r="AB305" i="7"/>
  <c r="AC305" i="7" s="1"/>
  <c r="AF305" i="7"/>
  <c r="AG305" i="7"/>
  <c r="W275" i="7"/>
  <c r="X275" i="7"/>
  <c r="Y275" i="7"/>
  <c r="Z275" i="7"/>
  <c r="AA275" i="7"/>
  <c r="AB275" i="7"/>
  <c r="AC275" i="7" s="1"/>
  <c r="AF275" i="7"/>
  <c r="AG275" i="7"/>
  <c r="W208" i="7"/>
  <c r="X208" i="7"/>
  <c r="Y208" i="7"/>
  <c r="Z208" i="7"/>
  <c r="AA208" i="7"/>
  <c r="AB208" i="7"/>
  <c r="AC208" i="7" s="1"/>
  <c r="AF208" i="7"/>
  <c r="AG208" i="7"/>
  <c r="W192" i="7"/>
  <c r="X192" i="7"/>
  <c r="Y192" i="7"/>
  <c r="Z192" i="7"/>
  <c r="AA192" i="7"/>
  <c r="AB192" i="7"/>
  <c r="AC192" i="7" s="1"/>
  <c r="AF192" i="7"/>
  <c r="AG192" i="7"/>
  <c r="W278" i="7"/>
  <c r="X278" i="7"/>
  <c r="Y278" i="7"/>
  <c r="Z278" i="7"/>
  <c r="AA278" i="7"/>
  <c r="AB278" i="7"/>
  <c r="AC278" i="7" s="1"/>
  <c r="AF278" i="7"/>
  <c r="AG278" i="7"/>
  <c r="W387" i="7"/>
  <c r="X387" i="7"/>
  <c r="Y387" i="7"/>
  <c r="Z387" i="7"/>
  <c r="AA387" i="7"/>
  <c r="AB387" i="7"/>
  <c r="AC387" i="7" s="1"/>
  <c r="AF387" i="7"/>
  <c r="AG387" i="7"/>
  <c r="W267" i="7"/>
  <c r="X267" i="7"/>
  <c r="Y267" i="7"/>
  <c r="Z267" i="7"/>
  <c r="AA267" i="7"/>
  <c r="AB267" i="7"/>
  <c r="AC267" i="7" s="1"/>
  <c r="AF267" i="7"/>
  <c r="AG267" i="7"/>
  <c r="W306" i="7"/>
  <c r="X306" i="7"/>
  <c r="Y306" i="7"/>
  <c r="Z306" i="7"/>
  <c r="AA306" i="7"/>
  <c r="AB306" i="7"/>
  <c r="AC306" i="7" s="1"/>
  <c r="AF306" i="7"/>
  <c r="AG306" i="7"/>
  <c r="W361" i="7"/>
  <c r="X361" i="7"/>
  <c r="Y361" i="7"/>
  <c r="Z361" i="7"/>
  <c r="AA361" i="7"/>
  <c r="AB361" i="7"/>
  <c r="AC361" i="7" s="1"/>
  <c r="AF361" i="7"/>
  <c r="AG361" i="7"/>
  <c r="W232" i="7"/>
  <c r="X232" i="7"/>
  <c r="Y232" i="7"/>
  <c r="Z232" i="7"/>
  <c r="AA232" i="7"/>
  <c r="AB232" i="7"/>
  <c r="AC232" i="7" s="1"/>
  <c r="AF232" i="7"/>
  <c r="AG232" i="7"/>
  <c r="W346" i="7"/>
  <c r="X346" i="7"/>
  <c r="Y346" i="7"/>
  <c r="Z346" i="7"/>
  <c r="AA346" i="7"/>
  <c r="AB346" i="7"/>
  <c r="AC346" i="7" s="1"/>
  <c r="AF346" i="7"/>
  <c r="AG346" i="7"/>
  <c r="W242" i="7"/>
  <c r="X242" i="7"/>
  <c r="Y242" i="7"/>
  <c r="Z242" i="7"/>
  <c r="AA242" i="7"/>
  <c r="AB242" i="7"/>
  <c r="AC242" i="7" s="1"/>
  <c r="AF242" i="7"/>
  <c r="AG242" i="7"/>
  <c r="W160" i="7"/>
  <c r="X160" i="7"/>
  <c r="Y160" i="7"/>
  <c r="Z160" i="7"/>
  <c r="AA160" i="7"/>
  <c r="AB160" i="7"/>
  <c r="AC160" i="7" s="1"/>
  <c r="AF160" i="7"/>
  <c r="AG160" i="7"/>
  <c r="W321" i="7"/>
  <c r="X321" i="7"/>
  <c r="Y321" i="7"/>
  <c r="Z321" i="7"/>
  <c r="AA321" i="7"/>
  <c r="AB321" i="7"/>
  <c r="AC321" i="7" s="1"/>
  <c r="AF321" i="7"/>
  <c r="AG321" i="7"/>
  <c r="W293" i="7"/>
  <c r="X293" i="7"/>
  <c r="Y293" i="7"/>
  <c r="Z293" i="7"/>
  <c r="AA293" i="7"/>
  <c r="AB293" i="7"/>
  <c r="AC293" i="7" s="1"/>
  <c r="AF293" i="7"/>
  <c r="AG293" i="7"/>
  <c r="W201" i="7"/>
  <c r="X201" i="7"/>
  <c r="Y201" i="7"/>
  <c r="Z201" i="7"/>
  <c r="AA201" i="7"/>
  <c r="AB201" i="7"/>
  <c r="AC201" i="7" s="1"/>
  <c r="AF201" i="7"/>
  <c r="AG201" i="7"/>
  <c r="W32" i="7"/>
  <c r="X32" i="7"/>
  <c r="Y32" i="7"/>
  <c r="Z32" i="7"/>
  <c r="AA32" i="7"/>
  <c r="AB32" i="7"/>
  <c r="AC32" i="7" s="1"/>
  <c r="AF32" i="7"/>
  <c r="AG32" i="7"/>
  <c r="W35" i="7"/>
  <c r="X35" i="7"/>
  <c r="Y35" i="7"/>
  <c r="Z35" i="7"/>
  <c r="AA35" i="7"/>
  <c r="AB35" i="7"/>
  <c r="AC35" i="7" s="1"/>
  <c r="AF35" i="7"/>
  <c r="AG35" i="7"/>
  <c r="W26" i="7"/>
  <c r="X26" i="7"/>
  <c r="Y26" i="7"/>
  <c r="Z26" i="7"/>
  <c r="AA26" i="7"/>
  <c r="AB26" i="7"/>
  <c r="AC26" i="7" s="1"/>
  <c r="AF26" i="7"/>
  <c r="AG26" i="7"/>
  <c r="W147" i="7"/>
  <c r="X147" i="7"/>
  <c r="Y147" i="7"/>
  <c r="Z147" i="7"/>
  <c r="AA147" i="7"/>
  <c r="AB147" i="7"/>
  <c r="AC147" i="7" s="1"/>
  <c r="AD147" i="7"/>
  <c r="AE147" i="7"/>
  <c r="AF147" i="7"/>
  <c r="AG147" i="7"/>
  <c r="W212" i="7"/>
  <c r="X212" i="7"/>
  <c r="Y212" i="7"/>
  <c r="Z212" i="7"/>
  <c r="AA212" i="7"/>
  <c r="AB212" i="7"/>
  <c r="AC212" i="7" s="1"/>
  <c r="AD212" i="7"/>
  <c r="AE212" i="7"/>
  <c r="AF212" i="7"/>
  <c r="AG212" i="7"/>
  <c r="W186" i="7"/>
  <c r="X186" i="7"/>
  <c r="Y186" i="7"/>
  <c r="Z186" i="7"/>
  <c r="AA186" i="7"/>
  <c r="AB186" i="7"/>
  <c r="AC186" i="7" s="1"/>
  <c r="AF186" i="7"/>
  <c r="AG186" i="7"/>
  <c r="W245" i="7"/>
  <c r="X245" i="7"/>
  <c r="Y245" i="7"/>
  <c r="Z245" i="7"/>
  <c r="AA245" i="7"/>
  <c r="AB245" i="7"/>
  <c r="AC245" i="7" s="1"/>
  <c r="AF245" i="7"/>
  <c r="AG245" i="7"/>
  <c r="W250" i="7"/>
  <c r="X250" i="7"/>
  <c r="Y250" i="7"/>
  <c r="Z250" i="7"/>
  <c r="AA250" i="7"/>
  <c r="AB250" i="7"/>
  <c r="AC250" i="7" s="1"/>
  <c r="AF250" i="7"/>
  <c r="AG250" i="7"/>
  <c r="W149" i="7"/>
  <c r="X149" i="7"/>
  <c r="Y149" i="7"/>
  <c r="Z149" i="7"/>
  <c r="AA149" i="7"/>
  <c r="AB149" i="7"/>
  <c r="AC149" i="7" s="1"/>
  <c r="AF149" i="7"/>
  <c r="AG149" i="7"/>
  <c r="W214" i="7"/>
  <c r="X214" i="7"/>
  <c r="Y214" i="7"/>
  <c r="Z214" i="7"/>
  <c r="AA214" i="7"/>
  <c r="AB214" i="7"/>
  <c r="AC214" i="7" s="1"/>
  <c r="AF214" i="7"/>
  <c r="AG214" i="7"/>
  <c r="W276" i="7"/>
  <c r="X276" i="7"/>
  <c r="Y276" i="7"/>
  <c r="Z276" i="7"/>
  <c r="AA276" i="7"/>
  <c r="AB276" i="7"/>
  <c r="AC276" i="7" s="1"/>
  <c r="AF276" i="7"/>
  <c r="AG276" i="7"/>
  <c r="W287" i="7"/>
  <c r="X287" i="7"/>
  <c r="Y287" i="7"/>
  <c r="Z287" i="7"/>
  <c r="AA287" i="7"/>
  <c r="AB287" i="7"/>
  <c r="AC287" i="7" s="1"/>
  <c r="AF287" i="7"/>
  <c r="AG287" i="7"/>
  <c r="W116" i="7"/>
  <c r="X116" i="7"/>
  <c r="Y116" i="7"/>
  <c r="Z116" i="7"/>
  <c r="AA116" i="7"/>
  <c r="AB116" i="7"/>
  <c r="AC116" i="7" s="1"/>
  <c r="AF116" i="7"/>
  <c r="AG116" i="7"/>
  <c r="W269" i="7"/>
  <c r="X269" i="7"/>
  <c r="Y269" i="7"/>
  <c r="Z269" i="7"/>
  <c r="AA269" i="7"/>
  <c r="AB269" i="7"/>
  <c r="AC269" i="7" s="1"/>
  <c r="AF269" i="7"/>
  <c r="AG269" i="7"/>
  <c r="W141" i="7"/>
  <c r="X141" i="7"/>
  <c r="Y141" i="7"/>
  <c r="Z141" i="7"/>
  <c r="AA141" i="7"/>
  <c r="AB141" i="7"/>
  <c r="AC141" i="7" s="1"/>
  <c r="AF141" i="7"/>
  <c r="AG141" i="7"/>
  <c r="W247" i="7"/>
  <c r="X247" i="7"/>
  <c r="Y247" i="7"/>
  <c r="Z247" i="7"/>
  <c r="AA247" i="7"/>
  <c r="AB247" i="7"/>
  <c r="AC247" i="7" s="1"/>
  <c r="AF247" i="7"/>
  <c r="AG247" i="7"/>
  <c r="W199" i="7"/>
  <c r="X199" i="7"/>
  <c r="Y199" i="7"/>
  <c r="Z199" i="7"/>
  <c r="AA199" i="7"/>
  <c r="AB199" i="7"/>
  <c r="AC199" i="7" s="1"/>
  <c r="AF199" i="7"/>
  <c r="AG199" i="7"/>
  <c r="W243" i="7"/>
  <c r="X243" i="7"/>
  <c r="Y243" i="7"/>
  <c r="Z243" i="7"/>
  <c r="AA243" i="7"/>
  <c r="AB243" i="7"/>
  <c r="AC243" i="7" s="1"/>
  <c r="AF243" i="7"/>
  <c r="AG243" i="7"/>
  <c r="W266" i="7"/>
  <c r="X266" i="7"/>
  <c r="Y266" i="7"/>
  <c r="Z266" i="7"/>
  <c r="AA266" i="7"/>
  <c r="AB266" i="7"/>
  <c r="AC266" i="7" s="1"/>
  <c r="AF266" i="7"/>
  <c r="AG266" i="7"/>
  <c r="W325" i="7"/>
  <c r="X325" i="7"/>
  <c r="Y325" i="7"/>
  <c r="Z325" i="7"/>
  <c r="AA325" i="7"/>
  <c r="AB325" i="7"/>
  <c r="AC325" i="7" s="1"/>
  <c r="AF325" i="7"/>
  <c r="AG325" i="7"/>
  <c r="W301" i="7"/>
  <c r="X301" i="7"/>
  <c r="Y301" i="7"/>
  <c r="Z301" i="7"/>
  <c r="AA301" i="7"/>
  <c r="AB301" i="7"/>
  <c r="AC301" i="7" s="1"/>
  <c r="AF301" i="7"/>
  <c r="AG301" i="7"/>
  <c r="W225" i="7"/>
  <c r="X225" i="7"/>
  <c r="Y225" i="7"/>
  <c r="Z225" i="7"/>
  <c r="AA225" i="7"/>
  <c r="AB225" i="7"/>
  <c r="AC225" i="7" s="1"/>
  <c r="AF225" i="7"/>
  <c r="AG225" i="7"/>
  <c r="W248" i="7"/>
  <c r="X248" i="7"/>
  <c r="Y248" i="7"/>
  <c r="Z248" i="7"/>
  <c r="AA248" i="7"/>
  <c r="AB248" i="7"/>
  <c r="AC248" i="7" s="1"/>
  <c r="AF248" i="7"/>
  <c r="AG248" i="7"/>
  <c r="W194" i="7"/>
  <c r="X194" i="7"/>
  <c r="Y194" i="7"/>
  <c r="Z194" i="7"/>
  <c r="AA194" i="7"/>
  <c r="AB194" i="7"/>
  <c r="AC194" i="7" s="1"/>
  <c r="AF194" i="7"/>
  <c r="AG194" i="7"/>
  <c r="W136" i="7"/>
  <c r="X136" i="7"/>
  <c r="Y136" i="7"/>
  <c r="Z136" i="7"/>
  <c r="AA136" i="7"/>
  <c r="AB136" i="7"/>
  <c r="AC136" i="7" s="1"/>
  <c r="AF136" i="7"/>
  <c r="AG136" i="7"/>
  <c r="W317" i="7"/>
  <c r="X317" i="7"/>
  <c r="Y317" i="7"/>
  <c r="Z317" i="7"/>
  <c r="AA317" i="7"/>
  <c r="AB317" i="7"/>
  <c r="AC317" i="7" s="1"/>
  <c r="AF317" i="7"/>
  <c r="AG317" i="7"/>
  <c r="W323" i="7"/>
  <c r="X323" i="7"/>
  <c r="Y323" i="7"/>
  <c r="Z323" i="7"/>
  <c r="AA323" i="7"/>
  <c r="AB323" i="7"/>
  <c r="AC323" i="7" s="1"/>
  <c r="AF323" i="7"/>
  <c r="AG323" i="7"/>
  <c r="W289" i="7"/>
  <c r="X289" i="7"/>
  <c r="Y289" i="7"/>
  <c r="Z289" i="7"/>
  <c r="AA289" i="7"/>
  <c r="AB289" i="7"/>
  <c r="AC289" i="7" s="1"/>
  <c r="AF289" i="7"/>
  <c r="AG289" i="7"/>
  <c r="W197" i="7"/>
  <c r="X197" i="7"/>
  <c r="Y197" i="7"/>
  <c r="Z197" i="7"/>
  <c r="AA197" i="7"/>
  <c r="AB197" i="7"/>
  <c r="AC197" i="7" s="1"/>
  <c r="AF197" i="7"/>
  <c r="AG197" i="7"/>
  <c r="W165" i="7"/>
  <c r="X165" i="7"/>
  <c r="Y165" i="7"/>
  <c r="Z165" i="7"/>
  <c r="AA165" i="7"/>
  <c r="AB165" i="7"/>
  <c r="AC165" i="7" s="1"/>
  <c r="AF165" i="7"/>
  <c r="AG165" i="7"/>
  <c r="W345" i="7"/>
  <c r="X345" i="7"/>
  <c r="Y345" i="7"/>
  <c r="Z345" i="7"/>
  <c r="AA345" i="7"/>
  <c r="AB345" i="7"/>
  <c r="AC345" i="7" s="1"/>
  <c r="AF345" i="7"/>
  <c r="AG345" i="7"/>
  <c r="W358" i="7"/>
  <c r="X358" i="7"/>
  <c r="Y358" i="7"/>
  <c r="Z358" i="7"/>
  <c r="AA358" i="7"/>
  <c r="AB358" i="7"/>
  <c r="AC358" i="7" s="1"/>
  <c r="AF358" i="7"/>
  <c r="AG358" i="7"/>
  <c r="W339" i="7"/>
  <c r="X339" i="7"/>
  <c r="Y339" i="7"/>
  <c r="Z339" i="7"/>
  <c r="AA339" i="7"/>
  <c r="AB339" i="7"/>
  <c r="AC339" i="7" s="1"/>
  <c r="AF339" i="7"/>
  <c r="AG339" i="7"/>
  <c r="W333" i="7"/>
  <c r="X333" i="7"/>
  <c r="Y333" i="7"/>
  <c r="Z333" i="7"/>
  <c r="AA333" i="7"/>
  <c r="AB333" i="7"/>
  <c r="AC333" i="7" s="1"/>
  <c r="AF333" i="7"/>
  <c r="AG333" i="7"/>
  <c r="W114" i="7"/>
  <c r="X114" i="7"/>
  <c r="Y114" i="7"/>
  <c r="Z114" i="7"/>
  <c r="AA114" i="7"/>
  <c r="AB114" i="7"/>
  <c r="AC114" i="7" s="1"/>
  <c r="AF114" i="7"/>
  <c r="AG114" i="7"/>
  <c r="W330" i="7"/>
  <c r="X330" i="7"/>
  <c r="Y330" i="7"/>
  <c r="Z330" i="7"/>
  <c r="AA330" i="7"/>
  <c r="AB330" i="7"/>
  <c r="AC330" i="7" s="1"/>
  <c r="AF330" i="7"/>
  <c r="AG330" i="7"/>
  <c r="W257" i="7"/>
  <c r="X257" i="7"/>
  <c r="Y257" i="7"/>
  <c r="Z257" i="7"/>
  <c r="AA257" i="7"/>
  <c r="AB257" i="7"/>
  <c r="AC257" i="7" s="1"/>
  <c r="AF257" i="7"/>
  <c r="AG257" i="7"/>
  <c r="W189" i="7"/>
  <c r="X189" i="7"/>
  <c r="Y189" i="7"/>
  <c r="Z189" i="7"/>
  <c r="AA189" i="7"/>
  <c r="AB189" i="7"/>
  <c r="AC189" i="7" s="1"/>
  <c r="AF189" i="7"/>
  <c r="AG189" i="7"/>
  <c r="W96" i="7"/>
  <c r="X96" i="7"/>
  <c r="Y96" i="7"/>
  <c r="Z96" i="7"/>
  <c r="AA96" i="7"/>
  <c r="AB96" i="7"/>
  <c r="AC96" i="7" s="1"/>
  <c r="AF96" i="7"/>
  <c r="AG96" i="7"/>
  <c r="W238" i="7"/>
  <c r="X238" i="7"/>
  <c r="Y238" i="7"/>
  <c r="Z238" i="7"/>
  <c r="AA238" i="7"/>
  <c r="AB238" i="7"/>
  <c r="AC238" i="7" s="1"/>
  <c r="AF238" i="7"/>
  <c r="AG238" i="7"/>
  <c r="W146" i="7"/>
  <c r="X146" i="7"/>
  <c r="Y146" i="7"/>
  <c r="Z146" i="7"/>
  <c r="AA146" i="7"/>
  <c r="AB146" i="7"/>
  <c r="AC146" i="7" s="1"/>
  <c r="AF146" i="7"/>
  <c r="AG146" i="7"/>
  <c r="W244" i="7"/>
  <c r="X244" i="7"/>
  <c r="Y244" i="7"/>
  <c r="Z244" i="7"/>
  <c r="AA244" i="7"/>
  <c r="AB244" i="7"/>
  <c r="AC244" i="7" s="1"/>
  <c r="AF244" i="7"/>
  <c r="AG244" i="7"/>
  <c r="W279" i="7"/>
  <c r="X279" i="7"/>
  <c r="Y279" i="7"/>
  <c r="Z279" i="7"/>
  <c r="AA279" i="7"/>
  <c r="AB279" i="7"/>
  <c r="AC279" i="7" s="1"/>
  <c r="AF279" i="7"/>
  <c r="AG279" i="7"/>
  <c r="W171" i="7"/>
  <c r="X171" i="7"/>
  <c r="Y171" i="7"/>
  <c r="Z171" i="7"/>
  <c r="AA171" i="7"/>
  <c r="AB171" i="7"/>
  <c r="AC171" i="7" s="1"/>
  <c r="AF171" i="7"/>
  <c r="AG171" i="7"/>
  <c r="W337" i="7"/>
  <c r="X337" i="7"/>
  <c r="Y337" i="7"/>
  <c r="Z337" i="7"/>
  <c r="AA337" i="7"/>
  <c r="AB337" i="7"/>
  <c r="AC337" i="7" s="1"/>
  <c r="AF337" i="7"/>
  <c r="AG337" i="7"/>
  <c r="W237" i="7"/>
  <c r="X237" i="7"/>
  <c r="Y237" i="7"/>
  <c r="Z237" i="7"/>
  <c r="AA237" i="7"/>
  <c r="AB237" i="7"/>
  <c r="AC237" i="7" s="1"/>
  <c r="AF237" i="7"/>
  <c r="AG237" i="7"/>
  <c r="W128" i="7"/>
  <c r="X128" i="7"/>
  <c r="Y128" i="7"/>
  <c r="Z128" i="7"/>
  <c r="AA128" i="7"/>
  <c r="AB128" i="7"/>
  <c r="AC128" i="7" s="1"/>
  <c r="AF128" i="7"/>
  <c r="AG128" i="7"/>
  <c r="W262" i="7"/>
  <c r="X262" i="7"/>
  <c r="Y262" i="7"/>
  <c r="Z262" i="7"/>
  <c r="AA262" i="7"/>
  <c r="AB262" i="7"/>
  <c r="AC262" i="7" s="1"/>
  <c r="AD262" i="7"/>
  <c r="AE262" i="7"/>
  <c r="AF262" i="7"/>
  <c r="AG262" i="7"/>
  <c r="W190" i="7"/>
  <c r="X190" i="7"/>
  <c r="Y190" i="7"/>
  <c r="Z190" i="7"/>
  <c r="AA190" i="7"/>
  <c r="AB190" i="7"/>
  <c r="AC190" i="7" s="1"/>
  <c r="AD190" i="7"/>
  <c r="AE190" i="7"/>
  <c r="AF190" i="7"/>
  <c r="AG190" i="7"/>
  <c r="W71" i="7"/>
  <c r="X71" i="7"/>
  <c r="Y71" i="7"/>
  <c r="Z71" i="7"/>
  <c r="AA71" i="7"/>
  <c r="AB71" i="7"/>
  <c r="AC71" i="7" s="1"/>
  <c r="AD71" i="7"/>
  <c r="AE71" i="7"/>
  <c r="AF71" i="7"/>
  <c r="AG71" i="7"/>
  <c r="W182" i="7"/>
  <c r="X182" i="7"/>
  <c r="Y182" i="7"/>
  <c r="Z182" i="7"/>
  <c r="AA182" i="7"/>
  <c r="AB182" i="7"/>
  <c r="AC182" i="7" s="1"/>
  <c r="AD182" i="7"/>
  <c r="AE182" i="7"/>
  <c r="AF182" i="7"/>
  <c r="AG182" i="7"/>
  <c r="W206" i="7"/>
  <c r="X206" i="7"/>
  <c r="Y206" i="7"/>
  <c r="Z206" i="7"/>
  <c r="AA206" i="7"/>
  <c r="AB206" i="7"/>
  <c r="AC206" i="7" s="1"/>
  <c r="AD206" i="7"/>
  <c r="AE206" i="7"/>
  <c r="AF206" i="7"/>
  <c r="AG206" i="7"/>
  <c r="W132" i="7"/>
  <c r="X132" i="7"/>
  <c r="Y132" i="7"/>
  <c r="Z132" i="7"/>
  <c r="AA132" i="7"/>
  <c r="AB132" i="7"/>
  <c r="AC132" i="7" s="1"/>
  <c r="AF132" i="7"/>
  <c r="AG132" i="7"/>
  <c r="W371" i="7"/>
  <c r="X371" i="7"/>
  <c r="Y371" i="7"/>
  <c r="Z371" i="7"/>
  <c r="AA371" i="7"/>
  <c r="AB371" i="7"/>
  <c r="AC371" i="7" s="1"/>
  <c r="AF371" i="7"/>
  <c r="AG371" i="7"/>
  <c r="W117" i="7"/>
  <c r="X117" i="7"/>
  <c r="Y117" i="7"/>
  <c r="Z117" i="7"/>
  <c r="AA117" i="7"/>
  <c r="AB117" i="7"/>
  <c r="AC117" i="7" s="1"/>
  <c r="AF117" i="7"/>
  <c r="AG117" i="7"/>
  <c r="W377" i="7"/>
  <c r="X377" i="7"/>
  <c r="Y377" i="7"/>
  <c r="Z377" i="7"/>
  <c r="AA377" i="7"/>
  <c r="AB377" i="7"/>
  <c r="AC377" i="7" s="1"/>
  <c r="AF377" i="7"/>
  <c r="AG377" i="7"/>
  <c r="W125" i="7"/>
  <c r="X125" i="7"/>
  <c r="Y125" i="7"/>
  <c r="Z125" i="7"/>
  <c r="AA125" i="7"/>
  <c r="AB125" i="7"/>
  <c r="AC125" i="7" s="1"/>
  <c r="AF125" i="7"/>
  <c r="AG125" i="7"/>
  <c r="W217" i="7"/>
  <c r="X217" i="7"/>
  <c r="Y217" i="7"/>
  <c r="Z217" i="7"/>
  <c r="AA217" i="7"/>
  <c r="AB217" i="7"/>
  <c r="AC217" i="7" s="1"/>
  <c r="AF217" i="7"/>
  <c r="AG217" i="7"/>
  <c r="W308" i="7"/>
  <c r="X308" i="7"/>
  <c r="Y308" i="7"/>
  <c r="Z308" i="7"/>
  <c r="AA308" i="7"/>
  <c r="AB308" i="7"/>
  <c r="AC308" i="7" s="1"/>
  <c r="AF308" i="7"/>
  <c r="AG308" i="7"/>
  <c r="W285" i="7"/>
  <c r="X285" i="7"/>
  <c r="Y285" i="7"/>
  <c r="Z285" i="7"/>
  <c r="AA285" i="7"/>
  <c r="AB285" i="7"/>
  <c r="AC285" i="7" s="1"/>
  <c r="AF285" i="7"/>
  <c r="AG285" i="7"/>
  <c r="W283" i="7"/>
  <c r="X283" i="7"/>
  <c r="Y283" i="7"/>
  <c r="Z283" i="7"/>
  <c r="AA283" i="7"/>
  <c r="AB283" i="7"/>
  <c r="AC283" i="7" s="1"/>
  <c r="AF283" i="7"/>
  <c r="AG283" i="7"/>
  <c r="W100" i="7"/>
  <c r="X100" i="7"/>
  <c r="Y100" i="7"/>
  <c r="Z100" i="7"/>
  <c r="AA100" i="7"/>
  <c r="AB100" i="7"/>
  <c r="AC100" i="7" s="1"/>
  <c r="AF100" i="7"/>
  <c r="AG100" i="7"/>
  <c r="W240" i="7"/>
  <c r="X240" i="7"/>
  <c r="Y240" i="7"/>
  <c r="Z240" i="7"/>
  <c r="AA240" i="7"/>
  <c r="AB240" i="7"/>
  <c r="AC240" i="7" s="1"/>
  <c r="AF240" i="7"/>
  <c r="AG240" i="7"/>
  <c r="W303" i="7"/>
  <c r="X303" i="7"/>
  <c r="Y303" i="7"/>
  <c r="Z303" i="7"/>
  <c r="AA303" i="7"/>
  <c r="AB303" i="7"/>
  <c r="AC303" i="7" s="1"/>
  <c r="AF303" i="7"/>
  <c r="AG303" i="7"/>
  <c r="W164" i="7"/>
  <c r="X164" i="7"/>
  <c r="Y164" i="7"/>
  <c r="Z164" i="7"/>
  <c r="AA164" i="7"/>
  <c r="AB164" i="7"/>
  <c r="AC164" i="7" s="1"/>
  <c r="AF164" i="7"/>
  <c r="AG164" i="7"/>
  <c r="W382" i="7"/>
  <c r="X382" i="7"/>
  <c r="Y382" i="7"/>
  <c r="Z382" i="7"/>
  <c r="AA382" i="7"/>
  <c r="AB382" i="7"/>
  <c r="AC382" i="7" s="1"/>
  <c r="AF382" i="7"/>
  <c r="AG382" i="7"/>
  <c r="W252" i="7"/>
  <c r="X252" i="7"/>
  <c r="Y252" i="7"/>
  <c r="Z252" i="7"/>
  <c r="AA252" i="7"/>
  <c r="AB252" i="7"/>
  <c r="AC252" i="7" s="1"/>
  <c r="AF252" i="7"/>
  <c r="AG252" i="7"/>
  <c r="W268" i="7"/>
  <c r="X268" i="7"/>
  <c r="Y268" i="7"/>
  <c r="Z268" i="7"/>
  <c r="AA268" i="7"/>
  <c r="AB268" i="7"/>
  <c r="AC268" i="7" s="1"/>
  <c r="AF268" i="7"/>
  <c r="AG268" i="7"/>
  <c r="W342" i="7"/>
  <c r="X342" i="7"/>
  <c r="Y342" i="7"/>
  <c r="Z342" i="7"/>
  <c r="AA342" i="7"/>
  <c r="AB342" i="7"/>
  <c r="AC342" i="7" s="1"/>
  <c r="AF342" i="7"/>
  <c r="AG342" i="7"/>
  <c r="W235" i="7"/>
  <c r="X235" i="7"/>
  <c r="Y235" i="7"/>
  <c r="Z235" i="7"/>
  <c r="AA235" i="7"/>
  <c r="AB235" i="7"/>
  <c r="AC235" i="7" s="1"/>
  <c r="AF235" i="7"/>
  <c r="AG235" i="7"/>
  <c r="W234" i="7"/>
  <c r="X234" i="7"/>
  <c r="Y234" i="7"/>
  <c r="Z234" i="7"/>
  <c r="AA234" i="7"/>
  <c r="AB234" i="7"/>
  <c r="AC234" i="7" s="1"/>
  <c r="AF234" i="7"/>
  <c r="AG234" i="7"/>
  <c r="W258" i="7"/>
  <c r="X258" i="7"/>
  <c r="Y258" i="7"/>
  <c r="Z258" i="7"/>
  <c r="AA258" i="7"/>
  <c r="AB258" i="7"/>
  <c r="AC258" i="7" s="1"/>
  <c r="AF258" i="7"/>
  <c r="AG258" i="7"/>
  <c r="W200" i="7"/>
  <c r="X200" i="7"/>
  <c r="Y200" i="7"/>
  <c r="Z200" i="7"/>
  <c r="AA200" i="7"/>
  <c r="AB200" i="7"/>
  <c r="AC200" i="7" s="1"/>
  <c r="AF200" i="7"/>
  <c r="AG200" i="7"/>
  <c r="W184" i="7"/>
  <c r="X184" i="7"/>
  <c r="Y184" i="7"/>
  <c r="Z184" i="7"/>
  <c r="AA184" i="7"/>
  <c r="AB184" i="7"/>
  <c r="AC184" i="7" s="1"/>
  <c r="AF184" i="7"/>
  <c r="AG184" i="7"/>
  <c r="W241" i="7"/>
  <c r="X241" i="7"/>
  <c r="Y241" i="7"/>
  <c r="Z241" i="7"/>
  <c r="AA241" i="7"/>
  <c r="AB241" i="7"/>
  <c r="AC241" i="7" s="1"/>
  <c r="AF241" i="7"/>
  <c r="AG241" i="7"/>
  <c r="W152" i="7"/>
  <c r="X152" i="7"/>
  <c r="Y152" i="7"/>
  <c r="Z152" i="7"/>
  <c r="AA152" i="7"/>
  <c r="AB152" i="7"/>
  <c r="AC152" i="7" s="1"/>
  <c r="AF152" i="7"/>
  <c r="AG152" i="7"/>
  <c r="W309" i="7"/>
  <c r="X309" i="7"/>
  <c r="Y309" i="7"/>
  <c r="Z309" i="7"/>
  <c r="AA309" i="7"/>
  <c r="AB309" i="7"/>
  <c r="AC309" i="7" s="1"/>
  <c r="AF309" i="7"/>
  <c r="AG309" i="7"/>
  <c r="W236" i="7"/>
  <c r="X236" i="7"/>
  <c r="Y236" i="7"/>
  <c r="Z236" i="7"/>
  <c r="AA236" i="7"/>
  <c r="AB236" i="7"/>
  <c r="AC236" i="7" s="1"/>
  <c r="AF236" i="7"/>
  <c r="AG236" i="7"/>
  <c r="W286" i="7"/>
  <c r="X286" i="7"/>
  <c r="Y286" i="7"/>
  <c r="Z286" i="7"/>
  <c r="AA286" i="7"/>
  <c r="AB286" i="7"/>
  <c r="AC286" i="7" s="1"/>
  <c r="AF286" i="7"/>
  <c r="AG286" i="7"/>
  <c r="W290" i="7"/>
  <c r="X290" i="7"/>
  <c r="Y290" i="7"/>
  <c r="Z290" i="7"/>
  <c r="AA290" i="7"/>
  <c r="AB290" i="7"/>
  <c r="AC290" i="7" s="1"/>
  <c r="AF290" i="7"/>
  <c r="AG290" i="7"/>
  <c r="W162" i="7"/>
  <c r="X162" i="7"/>
  <c r="Y162" i="7"/>
  <c r="Z162" i="7"/>
  <c r="AA162" i="7"/>
  <c r="AB162" i="7"/>
  <c r="AC162" i="7" s="1"/>
  <c r="AF162" i="7"/>
  <c r="AG162" i="7"/>
  <c r="W327" i="7"/>
  <c r="X327" i="7"/>
  <c r="Y327" i="7"/>
  <c r="Z327" i="7"/>
  <c r="AA327" i="7"/>
  <c r="AB327" i="7"/>
  <c r="AC327" i="7" s="1"/>
  <c r="AF327" i="7"/>
  <c r="AG327" i="7"/>
  <c r="W326" i="7"/>
  <c r="X326" i="7"/>
  <c r="Y326" i="7"/>
  <c r="Z326" i="7"/>
  <c r="AA326" i="7"/>
  <c r="AB326" i="7"/>
  <c r="AC326" i="7" s="1"/>
  <c r="AF326" i="7"/>
  <c r="AG326" i="7"/>
  <c r="W271" i="7"/>
  <c r="X271" i="7"/>
  <c r="Y271" i="7"/>
  <c r="Z271" i="7"/>
  <c r="AA271" i="7"/>
  <c r="AB271" i="7"/>
  <c r="AC271" i="7" s="1"/>
  <c r="AF271" i="7"/>
  <c r="AG271" i="7"/>
  <c r="W292" i="7"/>
  <c r="X292" i="7"/>
  <c r="Y292" i="7"/>
  <c r="Z292" i="7"/>
  <c r="AA292" i="7"/>
  <c r="AB292" i="7"/>
  <c r="AC292" i="7" s="1"/>
  <c r="AF292" i="7"/>
  <c r="AG292" i="7"/>
  <c r="W295" i="7"/>
  <c r="X295" i="7"/>
  <c r="Y295" i="7"/>
  <c r="Z295" i="7"/>
  <c r="AA295" i="7"/>
  <c r="AB295" i="7"/>
  <c r="AC295" i="7" s="1"/>
  <c r="AF295" i="7"/>
  <c r="AG295" i="7"/>
  <c r="W216" i="7"/>
  <c r="X216" i="7"/>
  <c r="Y216" i="7"/>
  <c r="Z216" i="7"/>
  <c r="AA216" i="7"/>
  <c r="AB216" i="7"/>
  <c r="AC216" i="7" s="1"/>
  <c r="AF216" i="7"/>
  <c r="AG216" i="7"/>
  <c r="W220" i="7"/>
  <c r="X220" i="7"/>
  <c r="Y220" i="7"/>
  <c r="Z220" i="7"/>
  <c r="AA220" i="7"/>
  <c r="AB220" i="7"/>
  <c r="AC220" i="7" s="1"/>
  <c r="AF220" i="7"/>
  <c r="AG220" i="7"/>
  <c r="W185" i="7"/>
  <c r="X185" i="7"/>
  <c r="Y185" i="7"/>
  <c r="Z185" i="7"/>
  <c r="AA185" i="7"/>
  <c r="AB185" i="7"/>
  <c r="AC185" i="7" s="1"/>
  <c r="AF185" i="7"/>
  <c r="AG185" i="7"/>
  <c r="W299" i="7"/>
  <c r="X299" i="7"/>
  <c r="Y299" i="7"/>
  <c r="Z299" i="7"/>
  <c r="AA299" i="7"/>
  <c r="AB299" i="7"/>
  <c r="AC299" i="7" s="1"/>
  <c r="AF299" i="7"/>
  <c r="AG299" i="7"/>
  <c r="W259" i="7"/>
  <c r="X259" i="7"/>
  <c r="Y259" i="7"/>
  <c r="Z259" i="7"/>
  <c r="AA259" i="7"/>
  <c r="AB259" i="7"/>
  <c r="AC259" i="7" s="1"/>
  <c r="AF259" i="7"/>
  <c r="AG259" i="7"/>
  <c r="W380" i="7"/>
  <c r="X380" i="7"/>
  <c r="Y380" i="7"/>
  <c r="Z380" i="7"/>
  <c r="AA380" i="7"/>
  <c r="AB380" i="7"/>
  <c r="AC380" i="7" s="1"/>
  <c r="AD380" i="7"/>
  <c r="AE380" i="7"/>
  <c r="AF380" i="7"/>
  <c r="AG380" i="7"/>
  <c r="W332" i="7"/>
  <c r="X332" i="7"/>
  <c r="Y332" i="7"/>
  <c r="Z332" i="7"/>
  <c r="AA332" i="7"/>
  <c r="AB332" i="7"/>
  <c r="AC332" i="7" s="1"/>
  <c r="AD332" i="7"/>
  <c r="AE332" i="7"/>
  <c r="AF332" i="7"/>
  <c r="AG332" i="7"/>
  <c r="W385" i="7"/>
  <c r="X385" i="7"/>
  <c r="Y385" i="7"/>
  <c r="Z385" i="7"/>
  <c r="AA385" i="7"/>
  <c r="AB385" i="7"/>
  <c r="AC385" i="7" s="1"/>
  <c r="AD385" i="7"/>
  <c r="AE385" i="7"/>
  <c r="AF385" i="7"/>
  <c r="AG385" i="7"/>
  <c r="W213" i="7"/>
  <c r="X213" i="7"/>
  <c r="Y213" i="7"/>
  <c r="Z213" i="7"/>
  <c r="AA213" i="7"/>
  <c r="AB213" i="7"/>
  <c r="AC213" i="7" s="1"/>
  <c r="AD213" i="7"/>
  <c r="AE213" i="7"/>
  <c r="AF213" i="7"/>
  <c r="AG213" i="7"/>
  <c r="W376" i="7"/>
  <c r="X376" i="7"/>
  <c r="Y376" i="7"/>
  <c r="Z376" i="7"/>
  <c r="AA376" i="7"/>
  <c r="AB376" i="7"/>
  <c r="AC376" i="7" s="1"/>
  <c r="AD376" i="7"/>
  <c r="AE376" i="7"/>
  <c r="AF376" i="7"/>
  <c r="AG376" i="7"/>
  <c r="W254" i="7"/>
  <c r="X254" i="7"/>
  <c r="Y254" i="7"/>
  <c r="Z254" i="7"/>
  <c r="AA254" i="7"/>
  <c r="AB254" i="7"/>
  <c r="AC254" i="7" s="1"/>
  <c r="AD254" i="7"/>
  <c r="AE254" i="7"/>
  <c r="AF254" i="7"/>
  <c r="AG254" i="7"/>
  <c r="W316" i="7"/>
  <c r="X316" i="7"/>
  <c r="Y316" i="7"/>
  <c r="Z316" i="7"/>
  <c r="AA316" i="7"/>
  <c r="AB316" i="7"/>
  <c r="AC316" i="7" s="1"/>
  <c r="AD316" i="7"/>
  <c r="AE316" i="7"/>
  <c r="AF316" i="7"/>
  <c r="AG316" i="7"/>
  <c r="W198" i="7"/>
  <c r="X198" i="7"/>
  <c r="Y198" i="7"/>
  <c r="Z198" i="7"/>
  <c r="AA198" i="7"/>
  <c r="AB198" i="7"/>
  <c r="AC198" i="7" s="1"/>
  <c r="AD198" i="7"/>
  <c r="AE198" i="7"/>
  <c r="AF198" i="7"/>
  <c r="AG198" i="7"/>
  <c r="W167" i="7"/>
  <c r="X167" i="7"/>
  <c r="Y167" i="7"/>
  <c r="Z167" i="7"/>
  <c r="AA167" i="7"/>
  <c r="AB167" i="7"/>
  <c r="AC167" i="7" s="1"/>
  <c r="AD167" i="7"/>
  <c r="AE167" i="7"/>
  <c r="AF167" i="7"/>
  <c r="AG167" i="7"/>
  <c r="W350" i="7"/>
  <c r="X350" i="7"/>
  <c r="Y350" i="7"/>
  <c r="Z350" i="7"/>
  <c r="AA350" i="7"/>
  <c r="AB350" i="7"/>
  <c r="AC350" i="7" s="1"/>
  <c r="AD350" i="7"/>
  <c r="AE350" i="7"/>
  <c r="AF350" i="7"/>
  <c r="AG350" i="7"/>
  <c r="W347" i="7"/>
  <c r="X347" i="7"/>
  <c r="Y347" i="7"/>
  <c r="Z347" i="7"/>
  <c r="AA347" i="7"/>
  <c r="AB347" i="7"/>
  <c r="AC347" i="7" s="1"/>
  <c r="AD347" i="7"/>
  <c r="AE347" i="7"/>
  <c r="AF347" i="7"/>
  <c r="AG347" i="7"/>
  <c r="W302" i="7"/>
  <c r="X302" i="7"/>
  <c r="Y302" i="7"/>
  <c r="Z302" i="7"/>
  <c r="AA302" i="7"/>
  <c r="AB302" i="7"/>
  <c r="AC302" i="7" s="1"/>
  <c r="AD302" i="7"/>
  <c r="AE302" i="7"/>
  <c r="AF302" i="7"/>
  <c r="AG302" i="7"/>
  <c r="W150" i="7"/>
  <c r="X150" i="7"/>
  <c r="Y150" i="7"/>
  <c r="Z150" i="7"/>
  <c r="AA150" i="7"/>
  <c r="AB150" i="7"/>
  <c r="AC150" i="7" s="1"/>
  <c r="AD150" i="7"/>
  <c r="AE150" i="7"/>
  <c r="AF150" i="7"/>
  <c r="AG150" i="7"/>
  <c r="W260" i="7"/>
  <c r="X260" i="7"/>
  <c r="Y260" i="7"/>
  <c r="Z260" i="7"/>
  <c r="AA260" i="7"/>
  <c r="AB260" i="7"/>
  <c r="AC260" i="7" s="1"/>
  <c r="AD260" i="7"/>
  <c r="AE260" i="7"/>
  <c r="AF260" i="7"/>
  <c r="AG260" i="7"/>
  <c r="W340" i="7"/>
  <c r="X340" i="7"/>
  <c r="Y340" i="7"/>
  <c r="Z340" i="7"/>
  <c r="AA340" i="7"/>
  <c r="AB340" i="7"/>
  <c r="AC340" i="7" s="1"/>
  <c r="AD340" i="7"/>
  <c r="AE340" i="7"/>
  <c r="AF340" i="7"/>
  <c r="AG340" i="7"/>
  <c r="W277" i="7"/>
  <c r="X277" i="7"/>
  <c r="Y277" i="7"/>
  <c r="Z277" i="7"/>
  <c r="AA277" i="7"/>
  <c r="AB277" i="7"/>
  <c r="AC277" i="7" s="1"/>
  <c r="AD277" i="7"/>
  <c r="AE277" i="7"/>
  <c r="AF277" i="7"/>
  <c r="AG277" i="7"/>
  <c r="W370" i="7"/>
  <c r="X370" i="7"/>
  <c r="Y370" i="7"/>
  <c r="Z370" i="7"/>
  <c r="AA370" i="7"/>
  <c r="AB370" i="7"/>
  <c r="AC370" i="7" s="1"/>
  <c r="AF370" i="7"/>
  <c r="AG370" i="7"/>
  <c r="W383" i="7"/>
  <c r="X383" i="7"/>
  <c r="Y383" i="7"/>
  <c r="Z383" i="7"/>
  <c r="AA383" i="7"/>
  <c r="AB383" i="7"/>
  <c r="AC383" i="7" s="1"/>
  <c r="AF383" i="7"/>
  <c r="AG383" i="7"/>
  <c r="W365" i="7"/>
  <c r="X365" i="7"/>
  <c r="Y365" i="7"/>
  <c r="Z365" i="7"/>
  <c r="AA365" i="7"/>
  <c r="AB365" i="7"/>
  <c r="AC365" i="7" s="1"/>
  <c r="AF365" i="7"/>
  <c r="AG365" i="7"/>
  <c r="W336" i="7"/>
  <c r="X336" i="7"/>
  <c r="Y336" i="7"/>
  <c r="Z336" i="7"/>
  <c r="AA336" i="7"/>
  <c r="AB336" i="7"/>
  <c r="AC336" i="7" s="1"/>
  <c r="AF336" i="7"/>
  <c r="AG336" i="7"/>
  <c r="W344" i="7"/>
  <c r="X344" i="7"/>
  <c r="Y344" i="7"/>
  <c r="Z344" i="7"/>
  <c r="AA344" i="7"/>
  <c r="AB344" i="7"/>
  <c r="AC344" i="7" s="1"/>
  <c r="AF344" i="7"/>
  <c r="AG344" i="7"/>
  <c r="W222" i="7"/>
  <c r="X222" i="7"/>
  <c r="Y222" i="7"/>
  <c r="Z222" i="7"/>
  <c r="AA222" i="7"/>
  <c r="AB222" i="7"/>
  <c r="AC222" i="7" s="1"/>
  <c r="AF222" i="7"/>
  <c r="AG222" i="7"/>
  <c r="W395" i="7"/>
  <c r="X395" i="7"/>
  <c r="Y395" i="7"/>
  <c r="Z395" i="7"/>
  <c r="AA395" i="7"/>
  <c r="AB395" i="7"/>
  <c r="AC395" i="7" s="1"/>
  <c r="AF395" i="7"/>
  <c r="AG395" i="7"/>
  <c r="W386" i="7"/>
  <c r="X386" i="7"/>
  <c r="Y386" i="7"/>
  <c r="Z386" i="7"/>
  <c r="AA386" i="7"/>
  <c r="AB386" i="7"/>
  <c r="AC386" i="7" s="1"/>
  <c r="AF386" i="7"/>
  <c r="AG386" i="7"/>
  <c r="W331" i="7"/>
  <c r="X331" i="7"/>
  <c r="Y331" i="7"/>
  <c r="Z331" i="7"/>
  <c r="AA331" i="7"/>
  <c r="AB331" i="7"/>
  <c r="AC331" i="7" s="1"/>
  <c r="AF331" i="7"/>
  <c r="AG331" i="7"/>
  <c r="W324" i="7"/>
  <c r="X324" i="7"/>
  <c r="Y324" i="7"/>
  <c r="Z324" i="7"/>
  <c r="AA324" i="7"/>
  <c r="AB324" i="7"/>
  <c r="AC324" i="7" s="1"/>
  <c r="AF324" i="7"/>
  <c r="AG324" i="7"/>
  <c r="W233" i="7"/>
  <c r="X233" i="7"/>
  <c r="Y233" i="7"/>
  <c r="Z233" i="7"/>
  <c r="AA233" i="7"/>
  <c r="AB233" i="7"/>
  <c r="AC233" i="7" s="1"/>
  <c r="AF233" i="7"/>
  <c r="AG233" i="7"/>
  <c r="W367" i="7"/>
  <c r="X367" i="7"/>
  <c r="Y367" i="7"/>
  <c r="Z367" i="7"/>
  <c r="AA367" i="7"/>
  <c r="AB367" i="7"/>
  <c r="AC367" i="7" s="1"/>
  <c r="AF367" i="7"/>
  <c r="AG367" i="7"/>
  <c r="W284" i="7"/>
  <c r="X284" i="7"/>
  <c r="Y284" i="7"/>
  <c r="Z284" i="7"/>
  <c r="AA284" i="7"/>
  <c r="AB284" i="7"/>
  <c r="AC284" i="7" s="1"/>
  <c r="AF284" i="7"/>
  <c r="AG284" i="7"/>
  <c r="W334" i="7"/>
  <c r="X334" i="7"/>
  <c r="Y334" i="7"/>
  <c r="Z334" i="7"/>
  <c r="AA334" i="7"/>
  <c r="AB334" i="7"/>
  <c r="AC334" i="7" s="1"/>
  <c r="AF334" i="7"/>
  <c r="AG334" i="7"/>
  <c r="W158" i="7"/>
  <c r="X158" i="7"/>
  <c r="Y158" i="7"/>
  <c r="Z158" i="7"/>
  <c r="AA158" i="7"/>
  <c r="AB158" i="7"/>
  <c r="AC158" i="7" s="1"/>
  <c r="AF158" i="7"/>
  <c r="AG158" i="7"/>
  <c r="W313" i="7"/>
  <c r="X313" i="7"/>
  <c r="Y313" i="7"/>
  <c r="Z313" i="7"/>
  <c r="AA313" i="7"/>
  <c r="AB313" i="7"/>
  <c r="AC313" i="7" s="1"/>
  <c r="AF313" i="7"/>
  <c r="AG313" i="7"/>
  <c r="W137" i="7"/>
  <c r="X137" i="7"/>
  <c r="Y137" i="7"/>
  <c r="Z137" i="7"/>
  <c r="AA137" i="7"/>
  <c r="AB137" i="7"/>
  <c r="AC137" i="7" s="1"/>
  <c r="AF137" i="7"/>
  <c r="AG137" i="7"/>
  <c r="W353" i="7"/>
  <c r="X353" i="7"/>
  <c r="Y353" i="7"/>
  <c r="Z353" i="7"/>
  <c r="AA353" i="7"/>
  <c r="AB353" i="7"/>
  <c r="AC353" i="7" s="1"/>
  <c r="AF353" i="7"/>
  <c r="AG353" i="7"/>
  <c r="W221" i="7"/>
  <c r="X221" i="7"/>
  <c r="Y221" i="7"/>
  <c r="Z221" i="7"/>
  <c r="AA221" i="7"/>
  <c r="AB221" i="7"/>
  <c r="AC221" i="7" s="1"/>
  <c r="AF221" i="7"/>
  <c r="AG221" i="7"/>
  <c r="W307" i="7"/>
  <c r="X307" i="7"/>
  <c r="Y307" i="7"/>
  <c r="Z307" i="7"/>
  <c r="AA307" i="7"/>
  <c r="AB307" i="7"/>
  <c r="AC307" i="7" s="1"/>
  <c r="AF307" i="7"/>
  <c r="AG307" i="7"/>
  <c r="W297" i="7"/>
  <c r="X297" i="7"/>
  <c r="Y297" i="7"/>
  <c r="Z297" i="7"/>
  <c r="AA297" i="7"/>
  <c r="AB297" i="7"/>
  <c r="AC297" i="7" s="1"/>
  <c r="AF297" i="7"/>
  <c r="AG297" i="7"/>
  <c r="W360" i="7"/>
  <c r="X360" i="7"/>
  <c r="Y360" i="7"/>
  <c r="Z360" i="7"/>
  <c r="AA360" i="7"/>
  <c r="AB360" i="7"/>
  <c r="AC360" i="7" s="1"/>
  <c r="AF360" i="7"/>
  <c r="AG360" i="7"/>
  <c r="W272" i="7"/>
  <c r="X272" i="7"/>
  <c r="Y272" i="7"/>
  <c r="Z272" i="7"/>
  <c r="AA272" i="7"/>
  <c r="AB272" i="7"/>
  <c r="AC272" i="7" s="1"/>
  <c r="AF272" i="7"/>
  <c r="AG272" i="7"/>
  <c r="W145" i="7"/>
  <c r="X145" i="7"/>
  <c r="Y145" i="7"/>
  <c r="Z145" i="7"/>
  <c r="AA145" i="7"/>
  <c r="AB145" i="7"/>
  <c r="AC145" i="7" s="1"/>
  <c r="AF145" i="7"/>
  <c r="AG145" i="7"/>
  <c r="W389" i="7"/>
  <c r="X389" i="7"/>
  <c r="Y389" i="7"/>
  <c r="Z389" i="7"/>
  <c r="AA389" i="7"/>
  <c r="AB389" i="7"/>
  <c r="AC389" i="7" s="1"/>
  <c r="AF389" i="7"/>
  <c r="AG389" i="7"/>
  <c r="W273" i="7"/>
  <c r="X273" i="7"/>
  <c r="Y273" i="7"/>
  <c r="Z273" i="7"/>
  <c r="AA273" i="7"/>
  <c r="AB273" i="7"/>
  <c r="AC273" i="7" s="1"/>
  <c r="AF273" i="7"/>
  <c r="AG273" i="7"/>
  <c r="W357" i="7"/>
  <c r="X357" i="7"/>
  <c r="Y357" i="7"/>
  <c r="Z357" i="7"/>
  <c r="AA357" i="7"/>
  <c r="AB357" i="7"/>
  <c r="AC357" i="7" s="1"/>
  <c r="AF357" i="7"/>
  <c r="AG357" i="7"/>
  <c r="W335" i="7"/>
  <c r="X335" i="7"/>
  <c r="Y335" i="7"/>
  <c r="Z335" i="7"/>
  <c r="AA335" i="7"/>
  <c r="AB335" i="7"/>
  <c r="AC335" i="7" s="1"/>
  <c r="AF335" i="7"/>
  <c r="AG335" i="7"/>
  <c r="W369" i="7"/>
  <c r="X369" i="7"/>
  <c r="Y369" i="7"/>
  <c r="Z369" i="7"/>
  <c r="AA369" i="7"/>
  <c r="AB369" i="7"/>
  <c r="AC369" i="7" s="1"/>
  <c r="AF369" i="7"/>
  <c r="AG369" i="7"/>
  <c r="W355" i="7"/>
  <c r="X355" i="7"/>
  <c r="Y355" i="7"/>
  <c r="Z355" i="7"/>
  <c r="AA355" i="7"/>
  <c r="AB355" i="7"/>
  <c r="AC355" i="7" s="1"/>
  <c r="AF355" i="7"/>
  <c r="AG355" i="7"/>
  <c r="W203" i="7"/>
  <c r="X203" i="7"/>
  <c r="Y203" i="7"/>
  <c r="Z203" i="7"/>
  <c r="AA203" i="7"/>
  <c r="AB203" i="7"/>
  <c r="AC203" i="7" s="1"/>
  <c r="AF203" i="7"/>
  <c r="AG203" i="7"/>
  <c r="W328" i="7"/>
  <c r="X328" i="7"/>
  <c r="Y328" i="7"/>
  <c r="Z328" i="7"/>
  <c r="AA328" i="7"/>
  <c r="AB328" i="7"/>
  <c r="AC328" i="7" s="1"/>
  <c r="AF328" i="7"/>
  <c r="AG328" i="7"/>
  <c r="W349" i="7"/>
  <c r="X349" i="7"/>
  <c r="Y349" i="7"/>
  <c r="Z349" i="7"/>
  <c r="AA349" i="7"/>
  <c r="AB349" i="7"/>
  <c r="AC349" i="7" s="1"/>
  <c r="AF349" i="7"/>
  <c r="AG349" i="7"/>
  <c r="W390" i="7"/>
  <c r="X390" i="7"/>
  <c r="Y390" i="7"/>
  <c r="Z390" i="7"/>
  <c r="AA390" i="7"/>
  <c r="AB390" i="7"/>
  <c r="AC390" i="7" s="1"/>
  <c r="AF390" i="7"/>
  <c r="AG390" i="7"/>
  <c r="W362" i="7"/>
  <c r="X362" i="7"/>
  <c r="Y362" i="7"/>
  <c r="Z362" i="7"/>
  <c r="AA362" i="7"/>
  <c r="AB362" i="7"/>
  <c r="AC362" i="7" s="1"/>
  <c r="AF362" i="7"/>
  <c r="AG362" i="7"/>
  <c r="W210" i="7"/>
  <c r="X210" i="7"/>
  <c r="Y210" i="7"/>
  <c r="Z210" i="7"/>
  <c r="AA210" i="7"/>
  <c r="AB210" i="7"/>
  <c r="AC210" i="7" s="1"/>
  <c r="AF210" i="7"/>
  <c r="AG210" i="7"/>
  <c r="W264" i="7"/>
  <c r="X264" i="7"/>
  <c r="Y264" i="7"/>
  <c r="Z264" i="7"/>
  <c r="AA264" i="7"/>
  <c r="AB264" i="7"/>
  <c r="AC264" i="7" s="1"/>
  <c r="AF264" i="7"/>
  <c r="AG264" i="7"/>
  <c r="W280" i="7"/>
  <c r="X280" i="7"/>
  <c r="Y280" i="7"/>
  <c r="Z280" i="7"/>
  <c r="AA280" i="7"/>
  <c r="AB280" i="7"/>
  <c r="AC280" i="7" s="1"/>
  <c r="AF280" i="7"/>
  <c r="AG280" i="7"/>
  <c r="W312" i="7"/>
  <c r="X312" i="7"/>
  <c r="Y312" i="7"/>
  <c r="Z312" i="7"/>
  <c r="AA312" i="7"/>
  <c r="AB312" i="7"/>
  <c r="AC312" i="7" s="1"/>
  <c r="AF312" i="7"/>
  <c r="AG312" i="7"/>
  <c r="W223" i="7"/>
  <c r="X223" i="7"/>
  <c r="Y223" i="7"/>
  <c r="Z223" i="7"/>
  <c r="AA223" i="7"/>
  <c r="AB223" i="7"/>
  <c r="AC223" i="7" s="1"/>
  <c r="AF223" i="7"/>
  <c r="AG223" i="7"/>
  <c r="W341" i="7"/>
  <c r="X341" i="7"/>
  <c r="Y341" i="7"/>
  <c r="Z341" i="7"/>
  <c r="AA341" i="7"/>
  <c r="AB341" i="7"/>
  <c r="AC341" i="7" s="1"/>
  <c r="AF341" i="7"/>
  <c r="AG341" i="7"/>
  <c r="W282" i="7"/>
  <c r="X282" i="7"/>
  <c r="Y282" i="7"/>
  <c r="Z282" i="7"/>
  <c r="AA282" i="7"/>
  <c r="AB282" i="7"/>
  <c r="AC282" i="7" s="1"/>
  <c r="AF282" i="7"/>
  <c r="AG282" i="7"/>
  <c r="W343" i="7"/>
  <c r="X343" i="7"/>
  <c r="Y343" i="7"/>
  <c r="Z343" i="7"/>
  <c r="AA343" i="7"/>
  <c r="AB343" i="7"/>
  <c r="AC343" i="7" s="1"/>
  <c r="AF343" i="7"/>
  <c r="AG343" i="7"/>
  <c r="W219" i="7"/>
  <c r="X219" i="7"/>
  <c r="Y219" i="7"/>
  <c r="Z219" i="7"/>
  <c r="AA219" i="7"/>
  <c r="AB219" i="7"/>
  <c r="AC219" i="7" s="1"/>
  <c r="AF219" i="7"/>
  <c r="AG219" i="7"/>
  <c r="W363" i="7"/>
  <c r="X363" i="7"/>
  <c r="Y363" i="7"/>
  <c r="Z363" i="7"/>
  <c r="AA363" i="7"/>
  <c r="AB363" i="7"/>
  <c r="AC363" i="7" s="1"/>
  <c r="AF363" i="7"/>
  <c r="AG363" i="7"/>
  <c r="W281" i="7"/>
  <c r="X281" i="7"/>
  <c r="Y281" i="7"/>
  <c r="Z281" i="7"/>
  <c r="AA281" i="7"/>
  <c r="AB281" i="7"/>
  <c r="AC281" i="7" s="1"/>
  <c r="AF281" i="7"/>
  <c r="AG281" i="7"/>
  <c r="W364" i="7"/>
  <c r="X364" i="7"/>
  <c r="Y364" i="7"/>
  <c r="Z364" i="7"/>
  <c r="AA364" i="7"/>
  <c r="AB364" i="7"/>
  <c r="AC364" i="7" s="1"/>
  <c r="AD364" i="7"/>
  <c r="AE364" i="7"/>
  <c r="AF364" i="7"/>
  <c r="AG364" i="7"/>
  <c r="W291" i="7"/>
  <c r="X291" i="7"/>
  <c r="Y291" i="7"/>
  <c r="Z291" i="7"/>
  <c r="AA291" i="7"/>
  <c r="AB291" i="7"/>
  <c r="AC291" i="7" s="1"/>
  <c r="AD291" i="7"/>
  <c r="AE291" i="7"/>
  <c r="AF291" i="7"/>
  <c r="AG291" i="7"/>
  <c r="W161" i="7"/>
  <c r="X161" i="7"/>
  <c r="Y161" i="7"/>
  <c r="Z161" i="7"/>
  <c r="AA161" i="7"/>
  <c r="AB161" i="7"/>
  <c r="AC161" i="7" s="1"/>
  <c r="AD161" i="7"/>
  <c r="AE161" i="7"/>
  <c r="AF161" i="7"/>
  <c r="AG161" i="7"/>
  <c r="W378" i="7"/>
  <c r="X378" i="7"/>
  <c r="Y378" i="7"/>
  <c r="Z378" i="7"/>
  <c r="AA378" i="7"/>
  <c r="AB378" i="7"/>
  <c r="AC378" i="7" s="1"/>
  <c r="AD378" i="7"/>
  <c r="AE378" i="7"/>
  <c r="AF378" i="7"/>
  <c r="AG378" i="7"/>
  <c r="W352" i="7"/>
  <c r="X352" i="7"/>
  <c r="Y352" i="7"/>
  <c r="Z352" i="7"/>
  <c r="AA352" i="7"/>
  <c r="AB352" i="7"/>
  <c r="AC352" i="7" s="1"/>
  <c r="AD352" i="7"/>
  <c r="AE352" i="7"/>
  <c r="AF352" i="7"/>
  <c r="AG352" i="7"/>
  <c r="W207" i="7"/>
  <c r="X207" i="7"/>
  <c r="Y207" i="7"/>
  <c r="Z207" i="7"/>
  <c r="AA207" i="7"/>
  <c r="AB207" i="7"/>
  <c r="AC207" i="7" s="1"/>
  <c r="AD207" i="7"/>
  <c r="AE207" i="7"/>
  <c r="AF207" i="7"/>
  <c r="AG207" i="7"/>
  <c r="W320" i="7"/>
  <c r="X320" i="7"/>
  <c r="Y320" i="7"/>
  <c r="Z320" i="7"/>
  <c r="AA320" i="7"/>
  <c r="AB320" i="7"/>
  <c r="AC320" i="7" s="1"/>
  <c r="AD320" i="7"/>
  <c r="AE320" i="7"/>
  <c r="AF320" i="7"/>
  <c r="AG320" i="7"/>
  <c r="W230" i="7"/>
  <c r="X230" i="7"/>
  <c r="Y230" i="7"/>
  <c r="Z230" i="7"/>
  <c r="AA230" i="7"/>
  <c r="AB230" i="7"/>
  <c r="AC230" i="7" s="1"/>
  <c r="AD230" i="7"/>
  <c r="AE230" i="7"/>
  <c r="AF230" i="7"/>
  <c r="AG230" i="7"/>
  <c r="W156" i="7"/>
  <c r="X156" i="7"/>
  <c r="Y156" i="7"/>
  <c r="Z156" i="7"/>
  <c r="AA156" i="7"/>
  <c r="AB156" i="7"/>
  <c r="AC156" i="7" s="1"/>
  <c r="AD156" i="7"/>
  <c r="AE156" i="7"/>
  <c r="AF156" i="7"/>
  <c r="AG156" i="7"/>
  <c r="W384" i="7"/>
  <c r="X384" i="7"/>
  <c r="Y384" i="7"/>
  <c r="Z384" i="7"/>
  <c r="AA384" i="7"/>
  <c r="AB384" i="7"/>
  <c r="AC384" i="7" s="1"/>
  <c r="AD384" i="7"/>
  <c r="AE384" i="7"/>
  <c r="AF384" i="7"/>
  <c r="AG384" i="7"/>
  <c r="W375" i="7"/>
  <c r="X375" i="7"/>
  <c r="Y375" i="7"/>
  <c r="Z375" i="7"/>
  <c r="AA375" i="7"/>
  <c r="AB375" i="7"/>
  <c r="AC375" i="7" s="1"/>
  <c r="AD375" i="7"/>
  <c r="AE375" i="7"/>
  <c r="AF375" i="7"/>
  <c r="AG375" i="7"/>
  <c r="W372" i="7"/>
  <c r="X372" i="7"/>
  <c r="Y372" i="7"/>
  <c r="Z372" i="7"/>
  <c r="AA372" i="7"/>
  <c r="AB372" i="7"/>
  <c r="AC372" i="7" s="1"/>
  <c r="AD372" i="7"/>
  <c r="AE372" i="7"/>
  <c r="AF372" i="7"/>
  <c r="AG372" i="7"/>
  <c r="W304" i="7"/>
  <c r="X304" i="7"/>
  <c r="Y304" i="7"/>
  <c r="Z304" i="7"/>
  <c r="AA304" i="7"/>
  <c r="AB304" i="7"/>
  <c r="AC304" i="7" s="1"/>
  <c r="AD304" i="7"/>
  <c r="AE304" i="7"/>
  <c r="AF304" i="7"/>
  <c r="AG304" i="7"/>
  <c r="W368" i="7"/>
  <c r="X368" i="7"/>
  <c r="Y368" i="7"/>
  <c r="Z368" i="7"/>
  <c r="AA368" i="7"/>
  <c r="AB368" i="7"/>
  <c r="AC368" i="7" s="1"/>
  <c r="AD368" i="7"/>
  <c r="AE368" i="7"/>
  <c r="AF368" i="7"/>
  <c r="AG368" i="7"/>
  <c r="W393" i="7"/>
  <c r="X393" i="7"/>
  <c r="Y393" i="7"/>
  <c r="Z393" i="7"/>
  <c r="AA393" i="7"/>
  <c r="AB393" i="7"/>
  <c r="AC393" i="7" s="1"/>
  <c r="AD393" i="7"/>
  <c r="AE393" i="7"/>
  <c r="AF393" i="7"/>
  <c r="AG393" i="7"/>
  <c r="W373" i="7"/>
  <c r="X373" i="7"/>
  <c r="Y373" i="7"/>
  <c r="Z373" i="7"/>
  <c r="AA373" i="7"/>
  <c r="AB373" i="7"/>
  <c r="AC373" i="7" s="1"/>
  <c r="AD373" i="7"/>
  <c r="AE373" i="7"/>
  <c r="AF373" i="7"/>
  <c r="AG373" i="7"/>
  <c r="W374" i="7"/>
  <c r="X374" i="7"/>
  <c r="Y374" i="7"/>
  <c r="Z374" i="7"/>
  <c r="AA374" i="7"/>
  <c r="AB374" i="7"/>
  <c r="AC374" i="7" s="1"/>
  <c r="AF374" i="7"/>
  <c r="AG374" i="7"/>
  <c r="W396" i="7"/>
  <c r="X396" i="7"/>
  <c r="Y396" i="7"/>
  <c r="Z396" i="7"/>
  <c r="AA396" i="7"/>
  <c r="AB396" i="7"/>
  <c r="AC396" i="7" s="1"/>
  <c r="AD396" i="7"/>
  <c r="AE396" i="7"/>
  <c r="AF396" i="7"/>
  <c r="AG396" i="7"/>
  <c r="W366" i="7"/>
  <c r="X366" i="7"/>
  <c r="Y366" i="7"/>
  <c r="Z366" i="7"/>
  <c r="AA366" i="7"/>
  <c r="AB366" i="7"/>
  <c r="AC366" i="7" s="1"/>
  <c r="AD366" i="7"/>
  <c r="AE366" i="7"/>
  <c r="AF366" i="7"/>
  <c r="AG366" i="7"/>
  <c r="W348" i="7"/>
  <c r="X348" i="7"/>
  <c r="Y348" i="7"/>
  <c r="Z348" i="7"/>
  <c r="AA348" i="7"/>
  <c r="AB348" i="7"/>
  <c r="AC348" i="7" s="1"/>
  <c r="AD348" i="7"/>
  <c r="AE348" i="7"/>
  <c r="AF348" i="7"/>
  <c r="AG348" i="7"/>
  <c r="W251" i="7"/>
  <c r="X251" i="7"/>
  <c r="Y251" i="7"/>
  <c r="Z251" i="7"/>
  <c r="AA251" i="7"/>
  <c r="AB251" i="7"/>
  <c r="AC251" i="7" s="1"/>
  <c r="AD251" i="7"/>
  <c r="AE251" i="7"/>
  <c r="AF251" i="7"/>
  <c r="AG251" i="7"/>
  <c r="W394" i="7"/>
  <c r="X394" i="7"/>
  <c r="Y394" i="7"/>
  <c r="Z394" i="7"/>
  <c r="AA394" i="7"/>
  <c r="AB394" i="7"/>
  <c r="AC394" i="7" s="1"/>
  <c r="AD394" i="7"/>
  <c r="AE394" i="7"/>
  <c r="AF394" i="7"/>
  <c r="AG394" i="7"/>
  <c r="W379" i="7"/>
  <c r="X379" i="7"/>
  <c r="Y379" i="7"/>
  <c r="Z379" i="7"/>
  <c r="AA379" i="7"/>
  <c r="AB379" i="7"/>
  <c r="AC379" i="7" s="1"/>
  <c r="AD379" i="7"/>
  <c r="AE379" i="7"/>
  <c r="AF379" i="7"/>
  <c r="AG379" i="7"/>
  <c r="W314" i="7"/>
  <c r="X314" i="7"/>
  <c r="Y314" i="7"/>
  <c r="Z314" i="7"/>
  <c r="AA314" i="7"/>
  <c r="AB314" i="7"/>
  <c r="AC314" i="7" s="1"/>
  <c r="AD314" i="7"/>
  <c r="AE314" i="7"/>
  <c r="AF314" i="7"/>
  <c r="AG314" i="7"/>
  <c r="W392" i="7"/>
  <c r="X392" i="7"/>
  <c r="Y392" i="7"/>
  <c r="Z392" i="7"/>
  <c r="AA392" i="7"/>
  <c r="AB392" i="7"/>
  <c r="AC392" i="7" s="1"/>
  <c r="AD392" i="7"/>
  <c r="AE392" i="7"/>
  <c r="AF392" i="7"/>
  <c r="AG392" i="7"/>
  <c r="W388" i="7"/>
  <c r="X388" i="7"/>
  <c r="Y388" i="7"/>
  <c r="Z388" i="7"/>
  <c r="AA388" i="7"/>
  <c r="AB388" i="7"/>
  <c r="AC388" i="7" s="1"/>
  <c r="AD388" i="7"/>
  <c r="AE388" i="7"/>
  <c r="AF388" i="7"/>
  <c r="AG388" i="7"/>
  <c r="W338" i="7"/>
  <c r="X338" i="7"/>
  <c r="Y338" i="7"/>
  <c r="Z338" i="7"/>
  <c r="AA338" i="7"/>
  <c r="AB338" i="7"/>
  <c r="AC338" i="7" s="1"/>
  <c r="AD338" i="7"/>
  <c r="AE338" i="7"/>
  <c r="AF338" i="7"/>
  <c r="AG338" i="7"/>
  <c r="W265" i="7"/>
  <c r="X265" i="7"/>
  <c r="Y265" i="7"/>
  <c r="Z265" i="7"/>
  <c r="AA265" i="7"/>
  <c r="AB265" i="7"/>
  <c r="AC265" i="7" s="1"/>
  <c r="AD265" i="7"/>
  <c r="AE265" i="7"/>
  <c r="AF265" i="7"/>
  <c r="AG265" i="7"/>
  <c r="W391" i="7"/>
  <c r="X391" i="7"/>
  <c r="Y391" i="7"/>
  <c r="Z391" i="7"/>
  <c r="AA391" i="7"/>
  <c r="AB391" i="7"/>
  <c r="AC391" i="7" s="1"/>
  <c r="AD391" i="7"/>
  <c r="AE391" i="7"/>
  <c r="AF391" i="7"/>
  <c r="AG391" i="7"/>
  <c r="W228" i="7"/>
  <c r="X228" i="7"/>
  <c r="Y228" i="7"/>
  <c r="Z228" i="7"/>
  <c r="AA228" i="7"/>
  <c r="AB228" i="7"/>
  <c r="AC228" i="7" s="1"/>
  <c r="AD228" i="7"/>
  <c r="AE228" i="7"/>
  <c r="AF228" i="7"/>
  <c r="AG228" i="7"/>
  <c r="W351" i="7"/>
  <c r="X351" i="7"/>
  <c r="Y351" i="7"/>
  <c r="Z351" i="7"/>
  <c r="AA351" i="7"/>
  <c r="AB351" i="7"/>
  <c r="AC351" i="7" s="1"/>
  <c r="AD351" i="7"/>
  <c r="AE351" i="7"/>
  <c r="AF351" i="7"/>
  <c r="AG351" i="7"/>
  <c r="W329" i="7"/>
  <c r="X329" i="7"/>
  <c r="Y329" i="7"/>
  <c r="Z329" i="7"/>
  <c r="AA329" i="7"/>
  <c r="AB329" i="7"/>
  <c r="AC329" i="7" s="1"/>
  <c r="AD329" i="7"/>
  <c r="AE329" i="7"/>
  <c r="AF329" i="7"/>
  <c r="AG329" i="7"/>
  <c r="W356" i="7"/>
  <c r="X356" i="7"/>
  <c r="Y356" i="7"/>
  <c r="Z356" i="7"/>
  <c r="AA356" i="7"/>
  <c r="AB356" i="7"/>
  <c r="AC356" i="7" s="1"/>
  <c r="AD356" i="7"/>
  <c r="AE356" i="7"/>
  <c r="AF356" i="7"/>
  <c r="AG356" i="7"/>
  <c r="W157" i="7"/>
  <c r="X157" i="7"/>
  <c r="Y157" i="7"/>
  <c r="Z157" i="7"/>
  <c r="AA157" i="7"/>
  <c r="AB157" i="7"/>
  <c r="AC157" i="7" s="1"/>
  <c r="AD157" i="7"/>
  <c r="AE157" i="7"/>
  <c r="AF157" i="7"/>
  <c r="AG157" i="7"/>
  <c r="W381" i="7"/>
  <c r="X381" i="7"/>
  <c r="Y381" i="7"/>
  <c r="Z381" i="7"/>
  <c r="AA381" i="7"/>
  <c r="AB381" i="7"/>
  <c r="AC381" i="7" s="1"/>
  <c r="AD381" i="7"/>
  <c r="AE381" i="7"/>
  <c r="AF381" i="7"/>
  <c r="AG381" i="7"/>
  <c r="W397" i="7"/>
  <c r="X397" i="7"/>
  <c r="Y397" i="7"/>
  <c r="Z397" i="7"/>
  <c r="AA397" i="7"/>
  <c r="AB397" i="7"/>
  <c r="AC397" i="7" s="1"/>
  <c r="AD397" i="7"/>
  <c r="AE397" i="7"/>
  <c r="AF397" i="7"/>
  <c r="AG397" i="7"/>
  <c r="W311" i="7"/>
  <c r="X311" i="7"/>
  <c r="Y311" i="7"/>
  <c r="Z311" i="7"/>
  <c r="AA311" i="7"/>
  <c r="AB311" i="7"/>
  <c r="AC311" i="7" s="1"/>
  <c r="AD311" i="7"/>
  <c r="AE311" i="7"/>
  <c r="AF311" i="7"/>
  <c r="AG311" i="7"/>
  <c r="W255" i="7"/>
  <c r="X255" i="7"/>
  <c r="Y255" i="7"/>
  <c r="Z255" i="7"/>
  <c r="AA255" i="7"/>
  <c r="AB255" i="7"/>
  <c r="AC255" i="7" s="1"/>
  <c r="AD255" i="7"/>
  <c r="AE255" i="7"/>
  <c r="AF255" i="7"/>
  <c r="AG255" i="7"/>
  <c r="W179" i="7"/>
  <c r="X179" i="7"/>
  <c r="Y179" i="7"/>
  <c r="Z179" i="7"/>
  <c r="AA179" i="7"/>
  <c r="AB179" i="7"/>
  <c r="AC179" i="7" s="1"/>
  <c r="AD179" i="7"/>
  <c r="AE179" i="7"/>
  <c r="AF179" i="7"/>
  <c r="AG179" i="7"/>
  <c r="W359" i="7"/>
  <c r="X359" i="7"/>
  <c r="Y359" i="7"/>
  <c r="Z359" i="7"/>
  <c r="AA359" i="7"/>
  <c r="AB359" i="7"/>
  <c r="AC359" i="7" s="1"/>
  <c r="AD359" i="7"/>
  <c r="AE359" i="7"/>
  <c r="AF359" i="7"/>
  <c r="AG359" i="7"/>
  <c r="W175" i="7"/>
  <c r="X175" i="7"/>
  <c r="Y175" i="7"/>
  <c r="Z175" i="7"/>
  <c r="AA175" i="7"/>
  <c r="AB175" i="7"/>
  <c r="AC175" i="7" s="1"/>
  <c r="AD175" i="7"/>
  <c r="AE175" i="7"/>
  <c r="AF175" i="7"/>
  <c r="AG175" i="7"/>
  <c r="W354" i="7"/>
  <c r="X354" i="7"/>
  <c r="Y354" i="7"/>
  <c r="Z354" i="7"/>
  <c r="AA354" i="7"/>
  <c r="AB354" i="7"/>
  <c r="AC354" i="7" s="1"/>
  <c r="AD354" i="7"/>
  <c r="AE354" i="7"/>
  <c r="AF354" i="7"/>
  <c r="AG354" i="7"/>
  <c r="W322" i="7"/>
  <c r="X322" i="7"/>
  <c r="Y322" i="7"/>
  <c r="Z322" i="7"/>
  <c r="AA322" i="7"/>
  <c r="AB322" i="7"/>
  <c r="AC322" i="7" s="1"/>
  <c r="AD322" i="7"/>
  <c r="AE322" i="7"/>
  <c r="AF322" i="7"/>
  <c r="AG322" i="7"/>
  <c r="W4" i="7"/>
  <c r="V322" i="7" l="1"/>
  <c r="AI322" i="7" s="1"/>
  <c r="U322" i="7"/>
  <c r="Q322" i="7"/>
  <c r="R322" i="7" s="1"/>
  <c r="P322" i="7"/>
  <c r="O322" i="7"/>
  <c r="N322" i="7"/>
  <c r="M322" i="7"/>
  <c r="L322" i="7"/>
  <c r="V354" i="7"/>
  <c r="AI354" i="7" s="1"/>
  <c r="U354" i="7"/>
  <c r="S354" i="7"/>
  <c r="T354" i="7" s="1"/>
  <c r="Q354" i="7"/>
  <c r="R354" i="7" s="1"/>
  <c r="P354" i="7"/>
  <c r="O354" i="7"/>
  <c r="N354" i="7"/>
  <c r="M354" i="7"/>
  <c r="L354" i="7"/>
  <c r="V175" i="7"/>
  <c r="AI175" i="7" s="1"/>
  <c r="U175" i="7"/>
  <c r="S175" i="7"/>
  <c r="T175" i="7" s="1"/>
  <c r="Q175" i="7"/>
  <c r="R175" i="7" s="1"/>
  <c r="P175" i="7"/>
  <c r="O175" i="7"/>
  <c r="N175" i="7"/>
  <c r="M175" i="7"/>
  <c r="L175" i="7"/>
  <c r="V359" i="7"/>
  <c r="AI359" i="7" s="1"/>
  <c r="U359" i="7"/>
  <c r="S359" i="7"/>
  <c r="T359" i="7" s="1"/>
  <c r="Q359" i="7"/>
  <c r="R359" i="7" s="1"/>
  <c r="P359" i="7"/>
  <c r="O359" i="7"/>
  <c r="N359" i="7"/>
  <c r="M359" i="7"/>
  <c r="L359" i="7"/>
  <c r="V179" i="7"/>
  <c r="AI179" i="7" s="1"/>
  <c r="U179" i="7"/>
  <c r="S179" i="7"/>
  <c r="T179" i="7" s="1"/>
  <c r="Q179" i="7"/>
  <c r="R179" i="7" s="1"/>
  <c r="P179" i="7"/>
  <c r="O179" i="7"/>
  <c r="N179" i="7"/>
  <c r="M179" i="7"/>
  <c r="L179" i="7"/>
  <c r="V277" i="7"/>
  <c r="U277" i="7"/>
  <c r="Q277" i="7"/>
  <c r="R277" i="7" s="1"/>
  <c r="P277" i="7"/>
  <c r="O277" i="7"/>
  <c r="N277" i="7"/>
  <c r="M277" i="7"/>
  <c r="L277" i="7"/>
  <c r="V340" i="7"/>
  <c r="U340" i="7"/>
  <c r="Q340" i="7"/>
  <c r="R340" i="7" s="1"/>
  <c r="P340" i="7"/>
  <c r="O340" i="7"/>
  <c r="N340" i="7"/>
  <c r="M340" i="7"/>
  <c r="L340" i="7"/>
  <c r="V255" i="7"/>
  <c r="U255" i="7"/>
  <c r="Q255" i="7"/>
  <c r="R255" i="7" s="1"/>
  <c r="P255" i="7"/>
  <c r="O255" i="7"/>
  <c r="N255" i="7"/>
  <c r="M255" i="7"/>
  <c r="L255" i="7"/>
  <c r="V260" i="7"/>
  <c r="U260" i="7"/>
  <c r="Q260" i="7"/>
  <c r="R260" i="7" s="1"/>
  <c r="P260" i="7"/>
  <c r="O260" i="7"/>
  <c r="N260" i="7"/>
  <c r="M260" i="7"/>
  <c r="L260" i="7"/>
  <c r="V311" i="7"/>
  <c r="AI311" i="7" s="1"/>
  <c r="U311" i="7"/>
  <c r="S311" i="7"/>
  <c r="T311" i="7" s="1"/>
  <c r="Q311" i="7"/>
  <c r="R311" i="7" s="1"/>
  <c r="P311" i="7"/>
  <c r="O311" i="7"/>
  <c r="N311" i="7"/>
  <c r="M311" i="7"/>
  <c r="L311" i="7"/>
  <c r="V397" i="7"/>
  <c r="AI397" i="7" s="1"/>
  <c r="U397" i="7"/>
  <c r="S397" i="7"/>
  <c r="T397" i="7" s="1"/>
  <c r="Q397" i="7"/>
  <c r="R397" i="7" s="1"/>
  <c r="P397" i="7"/>
  <c r="O397" i="7"/>
  <c r="N397" i="7"/>
  <c r="M397" i="7"/>
  <c r="L397" i="7"/>
  <c r="V381" i="7"/>
  <c r="AI381" i="7" s="1"/>
  <c r="U381" i="7"/>
  <c r="S381" i="7"/>
  <c r="T381" i="7" s="1"/>
  <c r="Q381" i="7"/>
  <c r="R381" i="7" s="1"/>
  <c r="P381" i="7"/>
  <c r="O381" i="7"/>
  <c r="N381" i="7"/>
  <c r="M381" i="7"/>
  <c r="L381" i="7"/>
  <c r="V206" i="7"/>
  <c r="AI206" i="7" s="1"/>
  <c r="U206" i="7"/>
  <c r="S206" i="7"/>
  <c r="T206" i="7" s="1"/>
  <c r="Q206" i="7"/>
  <c r="R206" i="7" s="1"/>
  <c r="P206" i="7"/>
  <c r="O206" i="7"/>
  <c r="N206" i="7"/>
  <c r="M206" i="7"/>
  <c r="L206" i="7"/>
  <c r="V150" i="7"/>
  <c r="U150" i="7"/>
  <c r="Q150" i="7"/>
  <c r="R150" i="7" s="1"/>
  <c r="P150" i="7"/>
  <c r="O150" i="7"/>
  <c r="N150" i="7"/>
  <c r="M150" i="7"/>
  <c r="L150" i="7"/>
  <c r="V157" i="7"/>
  <c r="U157" i="7"/>
  <c r="Q157" i="7"/>
  <c r="R157" i="7" s="1"/>
  <c r="P157" i="7"/>
  <c r="O157" i="7"/>
  <c r="N157" i="7"/>
  <c r="M157" i="7"/>
  <c r="L157" i="7"/>
  <c r="V356" i="7"/>
  <c r="AI356" i="7" s="1"/>
  <c r="U356" i="7"/>
  <c r="S356" i="7"/>
  <c r="T356" i="7" s="1"/>
  <c r="Q356" i="7"/>
  <c r="R356" i="7" s="1"/>
  <c r="P356" i="7"/>
  <c r="O356" i="7"/>
  <c r="N356" i="7"/>
  <c r="M356" i="7"/>
  <c r="L356" i="7"/>
  <c r="V329" i="7"/>
  <c r="U329" i="7"/>
  <c r="Q329" i="7"/>
  <c r="R329" i="7" s="1"/>
  <c r="P329" i="7"/>
  <c r="O329" i="7"/>
  <c r="N329" i="7"/>
  <c r="M329" i="7"/>
  <c r="L329" i="7"/>
  <c r="V351" i="7"/>
  <c r="AI351" i="7" s="1"/>
  <c r="U351" i="7"/>
  <c r="S351" i="7"/>
  <c r="T351" i="7" s="1"/>
  <c r="Q351" i="7"/>
  <c r="R351" i="7" s="1"/>
  <c r="P351" i="7"/>
  <c r="O351" i="7"/>
  <c r="N351" i="7"/>
  <c r="M351" i="7"/>
  <c r="L351" i="7"/>
  <c r="V228" i="7"/>
  <c r="AI228" i="7" s="1"/>
  <c r="U228" i="7"/>
  <c r="S228" i="7"/>
  <c r="T228" i="7" s="1"/>
  <c r="Q228" i="7"/>
  <c r="R228" i="7" s="1"/>
  <c r="P228" i="7"/>
  <c r="O228" i="7"/>
  <c r="N228" i="7"/>
  <c r="M228" i="7"/>
  <c r="L228" i="7"/>
  <c r="V391" i="7"/>
  <c r="AI391" i="7" s="1"/>
  <c r="U391" i="7"/>
  <c r="S391" i="7"/>
  <c r="T391" i="7" s="1"/>
  <c r="Q391" i="7"/>
  <c r="R391" i="7" s="1"/>
  <c r="P391" i="7"/>
  <c r="O391" i="7"/>
  <c r="N391" i="7"/>
  <c r="M391" i="7"/>
  <c r="L391" i="7"/>
  <c r="V265" i="7"/>
  <c r="U265" i="7"/>
  <c r="Q265" i="7"/>
  <c r="R265" i="7" s="1"/>
  <c r="P265" i="7"/>
  <c r="O265" i="7"/>
  <c r="N265" i="7"/>
  <c r="M265" i="7"/>
  <c r="L265" i="7"/>
  <c r="V338" i="7"/>
  <c r="U338" i="7"/>
  <c r="Q338" i="7"/>
  <c r="R338" i="7" s="1"/>
  <c r="P338" i="7"/>
  <c r="O338" i="7"/>
  <c r="N338" i="7"/>
  <c r="M338" i="7"/>
  <c r="L338" i="7"/>
  <c r="V388" i="7"/>
  <c r="AI388" i="7" s="1"/>
  <c r="U388" i="7"/>
  <c r="S388" i="7"/>
  <c r="T388" i="7" s="1"/>
  <c r="Q388" i="7"/>
  <c r="R388" i="7" s="1"/>
  <c r="P388" i="7"/>
  <c r="O388" i="7"/>
  <c r="N388" i="7"/>
  <c r="M388" i="7"/>
  <c r="L388" i="7"/>
  <c r="V302" i="7"/>
  <c r="AI302" i="7" s="1"/>
  <c r="U302" i="7"/>
  <c r="S302" i="7"/>
  <c r="T302" i="7" s="1"/>
  <c r="Q302" i="7"/>
  <c r="R302" i="7" s="1"/>
  <c r="P302" i="7"/>
  <c r="O302" i="7"/>
  <c r="N302" i="7"/>
  <c r="M302" i="7"/>
  <c r="L302" i="7"/>
  <c r="V392" i="7"/>
  <c r="AI392" i="7" s="1"/>
  <c r="U392" i="7"/>
  <c r="S392" i="7"/>
  <c r="T392" i="7" s="1"/>
  <c r="Q392" i="7"/>
  <c r="R392" i="7" s="1"/>
  <c r="P392" i="7"/>
  <c r="O392" i="7"/>
  <c r="N392" i="7"/>
  <c r="M392" i="7"/>
  <c r="L392" i="7"/>
  <c r="V347" i="7"/>
  <c r="U347" i="7"/>
  <c r="Q347" i="7"/>
  <c r="R347" i="7" s="1"/>
  <c r="P347" i="7"/>
  <c r="O347" i="7"/>
  <c r="N347" i="7"/>
  <c r="M347" i="7"/>
  <c r="L347" i="7"/>
  <c r="V350" i="7"/>
  <c r="U350" i="7"/>
  <c r="Q350" i="7"/>
  <c r="R350" i="7" s="1"/>
  <c r="P350" i="7"/>
  <c r="O350" i="7"/>
  <c r="N350" i="7"/>
  <c r="M350" i="7"/>
  <c r="L350" i="7"/>
  <c r="V314" i="7"/>
  <c r="U314" i="7"/>
  <c r="Q314" i="7"/>
  <c r="R314" i="7" s="1"/>
  <c r="P314" i="7"/>
  <c r="O314" i="7"/>
  <c r="N314" i="7"/>
  <c r="M314" i="7"/>
  <c r="L314" i="7"/>
  <c r="V379" i="7"/>
  <c r="AI379" i="7" s="1"/>
  <c r="U379" i="7"/>
  <c r="S379" i="7"/>
  <c r="T379" i="7" s="1"/>
  <c r="Q379" i="7"/>
  <c r="R379" i="7" s="1"/>
  <c r="P379" i="7"/>
  <c r="O379" i="7"/>
  <c r="N379" i="7"/>
  <c r="M379" i="7"/>
  <c r="L379" i="7"/>
  <c r="V167" i="7"/>
  <c r="U167" i="7"/>
  <c r="Q167" i="7"/>
  <c r="R167" i="7" s="1"/>
  <c r="P167" i="7"/>
  <c r="O167" i="7"/>
  <c r="N167" i="7"/>
  <c r="M167" i="7"/>
  <c r="L167" i="7"/>
  <c r="V394" i="7"/>
  <c r="U394" i="7"/>
  <c r="Q394" i="7"/>
  <c r="R394" i="7" s="1"/>
  <c r="P394" i="7"/>
  <c r="O394" i="7"/>
  <c r="N394" i="7"/>
  <c r="M394" i="7"/>
  <c r="L394" i="7"/>
  <c r="V212" i="7"/>
  <c r="U212" i="7"/>
  <c r="Q212" i="7"/>
  <c r="R212" i="7" s="1"/>
  <c r="P212" i="7"/>
  <c r="O212" i="7"/>
  <c r="N212" i="7"/>
  <c r="M212" i="7"/>
  <c r="L212" i="7"/>
  <c r="V251" i="7"/>
  <c r="U251" i="7"/>
  <c r="Q251" i="7"/>
  <c r="R251" i="7" s="1"/>
  <c r="P251" i="7"/>
  <c r="O251" i="7"/>
  <c r="N251" i="7"/>
  <c r="M251" i="7"/>
  <c r="L251" i="7"/>
  <c r="V348" i="7"/>
  <c r="AI348" i="7" s="1"/>
  <c r="U348" i="7"/>
  <c r="S348" i="7"/>
  <c r="T348" i="7" s="1"/>
  <c r="Q348" i="7"/>
  <c r="R348" i="7" s="1"/>
  <c r="P348" i="7"/>
  <c r="O348" i="7"/>
  <c r="N348" i="7"/>
  <c r="M348" i="7"/>
  <c r="L348" i="7"/>
  <c r="V366" i="7"/>
  <c r="U366" i="7"/>
  <c r="Q366" i="7"/>
  <c r="R366" i="7" s="1"/>
  <c r="P366" i="7"/>
  <c r="O366" i="7"/>
  <c r="N366" i="7"/>
  <c r="M366" i="7"/>
  <c r="L366" i="7"/>
  <c r="V396" i="7"/>
  <c r="AI396" i="7" s="1"/>
  <c r="U396" i="7"/>
  <c r="S396" i="7"/>
  <c r="T396" i="7" s="1"/>
  <c r="Q396" i="7"/>
  <c r="R396" i="7" s="1"/>
  <c r="P396" i="7"/>
  <c r="O396" i="7"/>
  <c r="N396" i="7"/>
  <c r="M396" i="7"/>
  <c r="L396" i="7"/>
  <c r="V198" i="7"/>
  <c r="AI198" i="7" s="1"/>
  <c r="U198" i="7"/>
  <c r="S198" i="7"/>
  <c r="T198" i="7" s="1"/>
  <c r="Q198" i="7"/>
  <c r="R198" i="7" s="1"/>
  <c r="P198" i="7"/>
  <c r="O198" i="7"/>
  <c r="N198" i="7"/>
  <c r="M198" i="7"/>
  <c r="L198" i="7"/>
  <c r="V374" i="7"/>
  <c r="U374" i="7"/>
  <c r="Q374" i="7"/>
  <c r="R374" i="7" s="1"/>
  <c r="P374" i="7"/>
  <c r="O374" i="7"/>
  <c r="N374" i="7"/>
  <c r="M374" i="7"/>
  <c r="L374" i="7"/>
  <c r="V316" i="7"/>
  <c r="AI316" i="7" s="1"/>
  <c r="U316" i="7"/>
  <c r="S316" i="7"/>
  <c r="T316" i="7" s="1"/>
  <c r="Q316" i="7"/>
  <c r="R316" i="7" s="1"/>
  <c r="P316" i="7"/>
  <c r="O316" i="7"/>
  <c r="N316" i="7"/>
  <c r="M316" i="7"/>
  <c r="L316" i="7"/>
  <c r="V373" i="7"/>
  <c r="AI373" i="7" s="1"/>
  <c r="U373" i="7"/>
  <c r="S373" i="7"/>
  <c r="T373" i="7" s="1"/>
  <c r="Q373" i="7"/>
  <c r="R373" i="7" s="1"/>
  <c r="P373" i="7"/>
  <c r="O373" i="7"/>
  <c r="N373" i="7"/>
  <c r="M373" i="7"/>
  <c r="L373" i="7"/>
  <c r="V393" i="7"/>
  <c r="AI393" i="7" s="1"/>
  <c r="U393" i="7"/>
  <c r="S393" i="7"/>
  <c r="T393" i="7" s="1"/>
  <c r="Q393" i="7"/>
  <c r="R393" i="7" s="1"/>
  <c r="P393" i="7"/>
  <c r="O393" i="7"/>
  <c r="N393" i="7"/>
  <c r="M393" i="7"/>
  <c r="L393" i="7"/>
  <c r="V368" i="7"/>
  <c r="AI368" i="7" s="1"/>
  <c r="U368" i="7"/>
  <c r="Q368" i="7"/>
  <c r="R368" i="7" s="1"/>
  <c r="P368" i="7"/>
  <c r="O368" i="7"/>
  <c r="N368" i="7"/>
  <c r="M368" i="7"/>
  <c r="L368" i="7"/>
  <c r="V254" i="7"/>
  <c r="U254" i="7"/>
  <c r="Q254" i="7"/>
  <c r="R254" i="7" s="1"/>
  <c r="P254" i="7"/>
  <c r="O254" i="7"/>
  <c r="N254" i="7"/>
  <c r="M254" i="7"/>
  <c r="L254" i="7"/>
  <c r="V304" i="7"/>
  <c r="AI304" i="7" s="1"/>
  <c r="U304" i="7"/>
  <c r="S304" i="7"/>
  <c r="T304" i="7" s="1"/>
  <c r="Q304" i="7"/>
  <c r="R304" i="7" s="1"/>
  <c r="P304" i="7"/>
  <c r="O304" i="7"/>
  <c r="N304" i="7"/>
  <c r="M304" i="7"/>
  <c r="L304" i="7"/>
  <c r="V372" i="7"/>
  <c r="AI372" i="7" s="1"/>
  <c r="U372" i="7"/>
  <c r="S372" i="7"/>
  <c r="T372" i="7" s="1"/>
  <c r="Q372" i="7"/>
  <c r="R372" i="7" s="1"/>
  <c r="P372" i="7"/>
  <c r="O372" i="7"/>
  <c r="N372" i="7"/>
  <c r="M372" i="7"/>
  <c r="L372" i="7"/>
  <c r="V182" i="7"/>
  <c r="U182" i="7"/>
  <c r="Q182" i="7"/>
  <c r="R182" i="7" s="1"/>
  <c r="P182" i="7"/>
  <c r="O182" i="7"/>
  <c r="N182" i="7"/>
  <c r="M182" i="7"/>
  <c r="L182" i="7"/>
  <c r="V71" i="7"/>
  <c r="U71" i="7"/>
  <c r="Q71" i="7"/>
  <c r="R71" i="7" s="1"/>
  <c r="P71" i="7"/>
  <c r="O71" i="7"/>
  <c r="N71" i="7"/>
  <c r="M71" i="7"/>
  <c r="L71" i="7"/>
  <c r="V375" i="7"/>
  <c r="AI375" i="7" s="1"/>
  <c r="U375" i="7"/>
  <c r="S375" i="7"/>
  <c r="T375" i="7" s="1"/>
  <c r="Q375" i="7"/>
  <c r="R375" i="7" s="1"/>
  <c r="P375" i="7"/>
  <c r="O375" i="7"/>
  <c r="N375" i="7"/>
  <c r="M375" i="7"/>
  <c r="L375" i="7"/>
  <c r="V384" i="7"/>
  <c r="AI384" i="7" s="1"/>
  <c r="U384" i="7"/>
  <c r="S384" i="7"/>
  <c r="T384" i="7" s="1"/>
  <c r="Q384" i="7"/>
  <c r="R384" i="7" s="1"/>
  <c r="P384" i="7"/>
  <c r="O384" i="7"/>
  <c r="N384" i="7"/>
  <c r="M384" i="7"/>
  <c r="L384" i="7"/>
  <c r="V156" i="7"/>
  <c r="AI156" i="7" s="1"/>
  <c r="U156" i="7"/>
  <c r="S156" i="7"/>
  <c r="T156" i="7" s="1"/>
  <c r="Q156" i="7"/>
  <c r="R156" i="7" s="1"/>
  <c r="P156" i="7"/>
  <c r="O156" i="7"/>
  <c r="N156" i="7"/>
  <c r="M156" i="7"/>
  <c r="L156" i="7"/>
  <c r="V22" i="7"/>
  <c r="AI22" i="7" s="1"/>
  <c r="U22" i="7"/>
  <c r="S22" i="7"/>
  <c r="T22" i="7" s="1"/>
  <c r="Q22" i="7"/>
  <c r="R22" i="7" s="1"/>
  <c r="P22" i="7"/>
  <c r="O22" i="7"/>
  <c r="N22" i="7"/>
  <c r="M22" i="7"/>
  <c r="L22" i="7"/>
  <c r="V230" i="7"/>
  <c r="AI230" i="7" s="1"/>
  <c r="U230" i="7"/>
  <c r="S230" i="7"/>
  <c r="T230" i="7" s="1"/>
  <c r="Q230" i="7"/>
  <c r="R230" i="7" s="1"/>
  <c r="P230" i="7"/>
  <c r="O230" i="7"/>
  <c r="N230" i="7"/>
  <c r="M230" i="7"/>
  <c r="L230" i="7"/>
  <c r="V320" i="7"/>
  <c r="AI320" i="7" s="1"/>
  <c r="U320" i="7"/>
  <c r="S320" i="7"/>
  <c r="T320" i="7" s="1"/>
  <c r="Q320" i="7"/>
  <c r="R320" i="7" s="1"/>
  <c r="P320" i="7"/>
  <c r="O320" i="7"/>
  <c r="N320" i="7"/>
  <c r="M320" i="7"/>
  <c r="L320" i="7"/>
  <c r="V207" i="7"/>
  <c r="AI207" i="7" s="1"/>
  <c r="U207" i="7"/>
  <c r="S207" i="7"/>
  <c r="T207" i="7" s="1"/>
  <c r="Q207" i="7"/>
  <c r="R207" i="7" s="1"/>
  <c r="P207" i="7"/>
  <c r="O207" i="7"/>
  <c r="N207" i="7"/>
  <c r="M207" i="7"/>
  <c r="L207" i="7"/>
  <c r="V376" i="7"/>
  <c r="AI376" i="7" s="1"/>
  <c r="U376" i="7"/>
  <c r="S376" i="7"/>
  <c r="T376" i="7" s="1"/>
  <c r="Q376" i="7"/>
  <c r="R376" i="7" s="1"/>
  <c r="P376" i="7"/>
  <c r="O376" i="7"/>
  <c r="N376" i="7"/>
  <c r="M376" i="7"/>
  <c r="L376" i="7"/>
  <c r="V147" i="7"/>
  <c r="AI147" i="7" s="1"/>
  <c r="U147" i="7"/>
  <c r="S147" i="7"/>
  <c r="T147" i="7" s="1"/>
  <c r="Q147" i="7"/>
  <c r="R147" i="7" s="1"/>
  <c r="P147" i="7"/>
  <c r="O147" i="7"/>
  <c r="N147" i="7"/>
  <c r="M147" i="7"/>
  <c r="L147" i="7"/>
  <c r="V213" i="7"/>
  <c r="AI213" i="7" s="1"/>
  <c r="U213" i="7"/>
  <c r="S213" i="7"/>
  <c r="T213" i="7" s="1"/>
  <c r="Q213" i="7"/>
  <c r="R213" i="7" s="1"/>
  <c r="P213" i="7"/>
  <c r="O213" i="7"/>
  <c r="N213" i="7"/>
  <c r="M213" i="7"/>
  <c r="L213" i="7"/>
  <c r="V385" i="7"/>
  <c r="U385" i="7"/>
  <c r="Q385" i="7"/>
  <c r="R385" i="7" s="1"/>
  <c r="P385" i="7"/>
  <c r="O385" i="7"/>
  <c r="N385" i="7"/>
  <c r="M385" i="7"/>
  <c r="L385" i="7"/>
  <c r="V332" i="7"/>
  <c r="U332" i="7"/>
  <c r="Q332" i="7"/>
  <c r="R332" i="7" s="1"/>
  <c r="P332" i="7"/>
  <c r="O332" i="7"/>
  <c r="N332" i="7"/>
  <c r="M332" i="7"/>
  <c r="L332" i="7"/>
  <c r="V352" i="7"/>
  <c r="U352" i="7"/>
  <c r="Q352" i="7"/>
  <c r="R352" i="7" s="1"/>
  <c r="P352" i="7"/>
  <c r="O352" i="7"/>
  <c r="N352" i="7"/>
  <c r="M352" i="7"/>
  <c r="L352" i="7"/>
  <c r="V378" i="7"/>
  <c r="U378" i="7"/>
  <c r="Q378" i="7"/>
  <c r="R378" i="7" s="1"/>
  <c r="P378" i="7"/>
  <c r="O378" i="7"/>
  <c r="N378" i="7"/>
  <c r="M378" i="7"/>
  <c r="L378" i="7"/>
  <c r="V190" i="7"/>
  <c r="AI190" i="7" s="1"/>
  <c r="U190" i="7"/>
  <c r="S190" i="7"/>
  <c r="T190" i="7" s="1"/>
  <c r="Q190" i="7"/>
  <c r="R190" i="7" s="1"/>
  <c r="P190" i="7"/>
  <c r="O190" i="7"/>
  <c r="N190" i="7"/>
  <c r="M190" i="7"/>
  <c r="L190" i="7"/>
  <c r="V161" i="7"/>
  <c r="AI161" i="7" s="1"/>
  <c r="U161" i="7"/>
  <c r="S161" i="7"/>
  <c r="T161" i="7" s="1"/>
  <c r="Q161" i="7"/>
  <c r="R161" i="7" s="1"/>
  <c r="P161" i="7"/>
  <c r="O161" i="7"/>
  <c r="N161" i="7"/>
  <c r="M161" i="7"/>
  <c r="L161" i="7"/>
  <c r="V380" i="7"/>
  <c r="AI380" i="7" s="1"/>
  <c r="U380" i="7"/>
  <c r="S380" i="7"/>
  <c r="T380" i="7" s="1"/>
  <c r="Q380" i="7"/>
  <c r="R380" i="7" s="1"/>
  <c r="P380" i="7"/>
  <c r="O380" i="7"/>
  <c r="N380" i="7"/>
  <c r="M380" i="7"/>
  <c r="L380" i="7"/>
  <c r="V262" i="7"/>
  <c r="AI262" i="7" s="1"/>
  <c r="U262" i="7"/>
  <c r="S262" i="7"/>
  <c r="T262" i="7" s="1"/>
  <c r="Q262" i="7"/>
  <c r="R262" i="7" s="1"/>
  <c r="P262" i="7"/>
  <c r="O262" i="7"/>
  <c r="N262" i="7"/>
  <c r="M262" i="7"/>
  <c r="L262" i="7"/>
  <c r="V291" i="7"/>
  <c r="AI291" i="7" s="1"/>
  <c r="U291" i="7"/>
  <c r="Q291" i="7"/>
  <c r="R291" i="7" s="1"/>
  <c r="P291" i="7"/>
  <c r="O291" i="7"/>
  <c r="N291" i="7"/>
  <c r="M291" i="7"/>
  <c r="L291" i="7"/>
  <c r="V364" i="7"/>
  <c r="AI364" i="7" s="1"/>
  <c r="U364" i="7"/>
  <c r="S364" i="7"/>
  <c r="T364" i="7" s="1"/>
  <c r="Q364" i="7"/>
  <c r="R364" i="7" s="1"/>
  <c r="P364" i="7"/>
  <c r="O364" i="7"/>
  <c r="N364" i="7"/>
  <c r="M364" i="7"/>
  <c r="L364" i="7"/>
  <c r="V128" i="7"/>
  <c r="AI128" i="7" s="1"/>
  <c r="U128" i="7"/>
  <c r="Q128" i="7"/>
  <c r="R128" i="7" s="1"/>
  <c r="P128" i="7"/>
  <c r="O128" i="7"/>
  <c r="N128" i="7"/>
  <c r="M128" i="7"/>
  <c r="L128" i="7"/>
  <c r="V259" i="7"/>
  <c r="U259" i="7"/>
  <c r="Q259" i="7"/>
  <c r="R259" i="7" s="1"/>
  <c r="P259" i="7"/>
  <c r="O259" i="7"/>
  <c r="N259" i="7"/>
  <c r="M259" i="7"/>
  <c r="L259" i="7"/>
  <c r="V237" i="7"/>
  <c r="AI237" i="7" s="1"/>
  <c r="U237" i="7"/>
  <c r="Q237" i="7"/>
  <c r="R237" i="7" s="1"/>
  <c r="P237" i="7"/>
  <c r="O237" i="7"/>
  <c r="N237" i="7"/>
  <c r="M237" i="7"/>
  <c r="L237" i="7"/>
  <c r="V299" i="7"/>
  <c r="U299" i="7"/>
  <c r="Q299" i="7"/>
  <c r="R299" i="7" s="1"/>
  <c r="P299" i="7"/>
  <c r="O299" i="7"/>
  <c r="N299" i="7"/>
  <c r="M299" i="7"/>
  <c r="L299" i="7"/>
  <c r="V138" i="7"/>
  <c r="AI138" i="7" s="1"/>
  <c r="U138" i="7"/>
  <c r="Q138" i="7"/>
  <c r="R138" i="7" s="1"/>
  <c r="P138" i="7"/>
  <c r="O138" i="7"/>
  <c r="N138" i="7"/>
  <c r="M138" i="7"/>
  <c r="L138" i="7"/>
  <c r="V99" i="7"/>
  <c r="AI99" i="7" s="1"/>
  <c r="U99" i="7"/>
  <c r="Q99" i="7"/>
  <c r="R99" i="7" s="1"/>
  <c r="P99" i="7"/>
  <c r="O99" i="7"/>
  <c r="N99" i="7"/>
  <c r="M99" i="7"/>
  <c r="L99" i="7"/>
  <c r="V281" i="7"/>
  <c r="AI281" i="7" s="1"/>
  <c r="U281" i="7"/>
  <c r="Q281" i="7"/>
  <c r="R281" i="7" s="1"/>
  <c r="P281" i="7"/>
  <c r="O281" i="7"/>
  <c r="N281" i="7"/>
  <c r="M281" i="7"/>
  <c r="L281" i="7"/>
  <c r="V151" i="7"/>
  <c r="AI151" i="7" s="1"/>
  <c r="U151" i="7"/>
  <c r="Q151" i="7"/>
  <c r="R151" i="7" s="1"/>
  <c r="P151" i="7"/>
  <c r="O151" i="7"/>
  <c r="N151" i="7"/>
  <c r="M151" i="7"/>
  <c r="L151" i="7"/>
  <c r="V337" i="7"/>
  <c r="U337" i="7"/>
  <c r="Q337" i="7"/>
  <c r="R337" i="7" s="1"/>
  <c r="P337" i="7"/>
  <c r="O337" i="7"/>
  <c r="N337" i="7"/>
  <c r="M337" i="7"/>
  <c r="L337" i="7"/>
  <c r="V363" i="7"/>
  <c r="U363" i="7"/>
  <c r="Q363" i="7"/>
  <c r="R363" i="7" s="1"/>
  <c r="P363" i="7"/>
  <c r="O363" i="7"/>
  <c r="N363" i="7"/>
  <c r="M363" i="7"/>
  <c r="L363" i="7"/>
  <c r="V139" i="7"/>
  <c r="AI139" i="7" s="1"/>
  <c r="U139" i="7"/>
  <c r="Q139" i="7"/>
  <c r="R139" i="7" s="1"/>
  <c r="P139" i="7"/>
  <c r="O139" i="7"/>
  <c r="N139" i="7"/>
  <c r="M139" i="7"/>
  <c r="L139" i="7"/>
  <c r="V171" i="7"/>
  <c r="AI171" i="7" s="1"/>
  <c r="U171" i="7"/>
  <c r="Q171" i="7"/>
  <c r="R171" i="7" s="1"/>
  <c r="P171" i="7"/>
  <c r="O171" i="7"/>
  <c r="N171" i="7"/>
  <c r="M171" i="7"/>
  <c r="L171" i="7"/>
  <c r="V11" i="7"/>
  <c r="AI11" i="7" s="1"/>
  <c r="U11" i="7"/>
  <c r="Q11" i="7"/>
  <c r="R11" i="7" s="1"/>
  <c r="P11" i="7"/>
  <c r="O11" i="7"/>
  <c r="N11" i="7"/>
  <c r="M11" i="7"/>
  <c r="L11" i="7"/>
  <c r="V185" i="7"/>
  <c r="AI185" i="7" s="1"/>
  <c r="U185" i="7"/>
  <c r="Q185" i="7"/>
  <c r="R185" i="7" s="1"/>
  <c r="P185" i="7"/>
  <c r="O185" i="7"/>
  <c r="N185" i="7"/>
  <c r="M185" i="7"/>
  <c r="L185" i="7"/>
  <c r="V12" i="7"/>
  <c r="U12" i="7"/>
  <c r="Q12" i="7"/>
  <c r="R12" i="7" s="1"/>
  <c r="P12" i="7"/>
  <c r="O12" i="7"/>
  <c r="N12" i="7"/>
  <c r="M12" i="7"/>
  <c r="L12" i="7"/>
  <c r="V220" i="7"/>
  <c r="AI220" i="7" s="1"/>
  <c r="U220" i="7"/>
  <c r="Q220" i="7"/>
  <c r="R220" i="7" s="1"/>
  <c r="P220" i="7"/>
  <c r="O220" i="7"/>
  <c r="N220" i="7"/>
  <c r="M220" i="7"/>
  <c r="L220" i="7"/>
  <c r="V216" i="7"/>
  <c r="AI216" i="7" s="1"/>
  <c r="U216" i="7"/>
  <c r="Q216" i="7"/>
  <c r="R216" i="7" s="1"/>
  <c r="P216" i="7"/>
  <c r="O216" i="7"/>
  <c r="N216" i="7"/>
  <c r="M216" i="7"/>
  <c r="L216" i="7"/>
  <c r="V27" i="7"/>
  <c r="AI27" i="7" s="1"/>
  <c r="U27" i="7"/>
  <c r="Q27" i="7"/>
  <c r="R27" i="7" s="1"/>
  <c r="P27" i="7"/>
  <c r="O27" i="7"/>
  <c r="N27" i="7"/>
  <c r="M27" i="7"/>
  <c r="L27" i="7"/>
  <c r="V188" i="7"/>
  <c r="U188" i="7"/>
  <c r="Q188" i="7"/>
  <c r="R188" i="7" s="1"/>
  <c r="P188" i="7"/>
  <c r="O188" i="7"/>
  <c r="N188" i="7"/>
  <c r="M188" i="7"/>
  <c r="L188" i="7"/>
  <c r="V196" i="7"/>
  <c r="U196" i="7"/>
  <c r="Q196" i="7"/>
  <c r="R196" i="7" s="1"/>
  <c r="P196" i="7"/>
  <c r="O196" i="7"/>
  <c r="N196" i="7"/>
  <c r="M196" i="7"/>
  <c r="L196" i="7"/>
  <c r="V295" i="7"/>
  <c r="AI295" i="7" s="1"/>
  <c r="U295" i="7"/>
  <c r="S295" i="7"/>
  <c r="T295" i="7" s="1"/>
  <c r="Q295" i="7"/>
  <c r="R295" i="7" s="1"/>
  <c r="P295" i="7"/>
  <c r="O295" i="7"/>
  <c r="N295" i="7"/>
  <c r="M295" i="7"/>
  <c r="L295" i="7"/>
  <c r="V279" i="7"/>
  <c r="U279" i="7"/>
  <c r="Q279" i="7"/>
  <c r="R279" i="7" s="1"/>
  <c r="P279" i="7"/>
  <c r="O279" i="7"/>
  <c r="N279" i="7"/>
  <c r="M279" i="7"/>
  <c r="L279" i="7"/>
  <c r="V219" i="7"/>
  <c r="U219" i="7"/>
  <c r="Q219" i="7"/>
  <c r="R219" i="7" s="1"/>
  <c r="P219" i="7"/>
  <c r="O219" i="7"/>
  <c r="N219" i="7"/>
  <c r="M219" i="7"/>
  <c r="L219" i="7"/>
  <c r="V168" i="7"/>
  <c r="AI168" i="7" s="1"/>
  <c r="U168" i="7"/>
  <c r="Q168" i="7"/>
  <c r="R168" i="7" s="1"/>
  <c r="P168" i="7"/>
  <c r="O168" i="7"/>
  <c r="N168" i="7"/>
  <c r="M168" i="7"/>
  <c r="L168" i="7"/>
  <c r="V244" i="7"/>
  <c r="U244" i="7"/>
  <c r="Q244" i="7"/>
  <c r="R244" i="7" s="1"/>
  <c r="P244" i="7"/>
  <c r="O244" i="7"/>
  <c r="N244" i="7"/>
  <c r="M244" i="7"/>
  <c r="L244" i="7"/>
  <c r="V26" i="7"/>
  <c r="U26" i="7"/>
  <c r="Q26" i="7"/>
  <c r="R26" i="7" s="1"/>
  <c r="P26" i="7"/>
  <c r="O26" i="7"/>
  <c r="N26" i="7"/>
  <c r="M26" i="7"/>
  <c r="L26" i="7"/>
  <c r="V35" i="7"/>
  <c r="U35" i="7"/>
  <c r="Q35" i="7"/>
  <c r="R35" i="7" s="1"/>
  <c r="P35" i="7"/>
  <c r="O35" i="7"/>
  <c r="N35" i="7"/>
  <c r="M35" i="7"/>
  <c r="L35" i="7"/>
  <c r="V42" i="7"/>
  <c r="U42" i="7"/>
  <c r="Q42" i="7"/>
  <c r="R42" i="7" s="1"/>
  <c r="P42" i="7"/>
  <c r="O42" i="7"/>
  <c r="N42" i="7"/>
  <c r="M42" i="7"/>
  <c r="L42" i="7"/>
  <c r="V343" i="7"/>
  <c r="AI343" i="7" s="1"/>
  <c r="U343" i="7"/>
  <c r="Q343" i="7"/>
  <c r="R343" i="7" s="1"/>
  <c r="P343" i="7"/>
  <c r="O343" i="7"/>
  <c r="N343" i="7"/>
  <c r="M343" i="7"/>
  <c r="L343" i="7"/>
  <c r="V21" i="7"/>
  <c r="U21" i="7"/>
  <c r="Q21" i="7"/>
  <c r="R21" i="7" s="1"/>
  <c r="P21" i="7"/>
  <c r="O21" i="7"/>
  <c r="N21" i="7"/>
  <c r="M21" i="7"/>
  <c r="L21" i="7"/>
  <c r="V97" i="7"/>
  <c r="AI97" i="7" s="1"/>
  <c r="U97" i="7"/>
  <c r="Q97" i="7"/>
  <c r="R97" i="7" s="1"/>
  <c r="P97" i="7"/>
  <c r="O97" i="7"/>
  <c r="N97" i="7"/>
  <c r="M97" i="7"/>
  <c r="L97" i="7"/>
  <c r="V32" i="7"/>
  <c r="AI32" i="7" s="1"/>
  <c r="U32" i="7"/>
  <c r="Q32" i="7"/>
  <c r="R32" i="7" s="1"/>
  <c r="P32" i="7"/>
  <c r="O32" i="7"/>
  <c r="N32" i="7"/>
  <c r="M32" i="7"/>
  <c r="L32" i="7"/>
  <c r="V95" i="7"/>
  <c r="AI95" i="7" s="1"/>
  <c r="U95" i="7"/>
  <c r="Q95" i="7"/>
  <c r="R95" i="7" s="1"/>
  <c r="P95" i="7"/>
  <c r="O95" i="7"/>
  <c r="N95" i="7"/>
  <c r="M95" i="7"/>
  <c r="L95" i="7"/>
  <c r="V202" i="7"/>
  <c r="AI202" i="7" s="1"/>
  <c r="U202" i="7"/>
  <c r="Q202" i="7"/>
  <c r="R202" i="7" s="1"/>
  <c r="P202" i="7"/>
  <c r="O202" i="7"/>
  <c r="N202" i="7"/>
  <c r="M202" i="7"/>
  <c r="L202" i="7"/>
  <c r="V170" i="7"/>
  <c r="U170" i="7"/>
  <c r="Q170" i="7"/>
  <c r="R170" i="7" s="1"/>
  <c r="P170" i="7"/>
  <c r="O170" i="7"/>
  <c r="N170" i="7"/>
  <c r="M170" i="7"/>
  <c r="L170" i="7"/>
  <c r="V146" i="7"/>
  <c r="U146" i="7"/>
  <c r="Q146" i="7"/>
  <c r="R146" i="7" s="1"/>
  <c r="P146" i="7"/>
  <c r="O146" i="7"/>
  <c r="N146" i="7"/>
  <c r="M146" i="7"/>
  <c r="L146" i="7"/>
  <c r="V292" i="7"/>
  <c r="AI292" i="7" s="1"/>
  <c r="U292" i="7"/>
  <c r="S292" i="7"/>
  <c r="T292" i="7" s="1"/>
  <c r="Q292" i="7"/>
  <c r="R292" i="7" s="1"/>
  <c r="P292" i="7"/>
  <c r="O292" i="7"/>
  <c r="N292" i="7"/>
  <c r="M292" i="7"/>
  <c r="L292" i="7"/>
  <c r="V271" i="7"/>
  <c r="AI271" i="7" s="1"/>
  <c r="U271" i="7"/>
  <c r="Q271" i="7"/>
  <c r="R271" i="7" s="1"/>
  <c r="P271" i="7"/>
  <c r="O271" i="7"/>
  <c r="N271" i="7"/>
  <c r="M271" i="7"/>
  <c r="L271" i="7"/>
  <c r="V282" i="7"/>
  <c r="AI282" i="7" s="1"/>
  <c r="U282" i="7"/>
  <c r="S282" i="7"/>
  <c r="T282" i="7" s="1"/>
  <c r="Q282" i="7"/>
  <c r="R282" i="7" s="1"/>
  <c r="P282" i="7"/>
  <c r="O282" i="7"/>
  <c r="N282" i="7"/>
  <c r="M282" i="7"/>
  <c r="L282" i="7"/>
  <c r="V341" i="7"/>
  <c r="AI341" i="7" s="1"/>
  <c r="U341" i="7"/>
  <c r="Q341" i="7"/>
  <c r="R341" i="7" s="1"/>
  <c r="P341" i="7"/>
  <c r="O341" i="7"/>
  <c r="N341" i="7"/>
  <c r="M341" i="7"/>
  <c r="L341" i="7"/>
  <c r="V223" i="7"/>
  <c r="AI223" i="7" s="1"/>
  <c r="U223" i="7"/>
  <c r="Q223" i="7"/>
  <c r="R223" i="7" s="1"/>
  <c r="P223" i="7"/>
  <c r="O223" i="7"/>
  <c r="N223" i="7"/>
  <c r="M223" i="7"/>
  <c r="L223" i="7"/>
  <c r="V33" i="7"/>
  <c r="U33" i="7"/>
  <c r="Q33" i="7"/>
  <c r="R33" i="7" s="1"/>
  <c r="P33" i="7"/>
  <c r="O33" i="7"/>
  <c r="N33" i="7"/>
  <c r="M33" i="7"/>
  <c r="L33" i="7"/>
  <c r="V238" i="7"/>
  <c r="U238" i="7"/>
  <c r="Q238" i="7"/>
  <c r="R238" i="7" s="1"/>
  <c r="P238" i="7"/>
  <c r="O238" i="7"/>
  <c r="N238" i="7"/>
  <c r="M238" i="7"/>
  <c r="L238" i="7"/>
  <c r="V229" i="7"/>
  <c r="AI229" i="7" s="1"/>
  <c r="U229" i="7"/>
  <c r="Q229" i="7"/>
  <c r="R229" i="7" s="1"/>
  <c r="P229" i="7"/>
  <c r="O229" i="7"/>
  <c r="N229" i="7"/>
  <c r="M229" i="7"/>
  <c r="L229" i="7"/>
  <c r="V201" i="7"/>
  <c r="AI201" i="7" s="1"/>
  <c r="U201" i="7"/>
  <c r="Q201" i="7"/>
  <c r="R201" i="7" s="1"/>
  <c r="P201" i="7"/>
  <c r="O201" i="7"/>
  <c r="N201" i="7"/>
  <c r="M201" i="7"/>
  <c r="L201" i="7"/>
  <c r="V96" i="7"/>
  <c r="U96" i="7"/>
  <c r="Q96" i="7"/>
  <c r="R96" i="7" s="1"/>
  <c r="P96" i="7"/>
  <c r="O96" i="7"/>
  <c r="N96" i="7"/>
  <c r="M96" i="7"/>
  <c r="L96" i="7"/>
  <c r="V312" i="7"/>
  <c r="U312" i="7"/>
  <c r="Q312" i="7"/>
  <c r="R312" i="7" s="1"/>
  <c r="P312" i="7"/>
  <c r="O312" i="7"/>
  <c r="N312" i="7"/>
  <c r="M312" i="7"/>
  <c r="L312" i="7"/>
  <c r="V293" i="7"/>
  <c r="AI293" i="7" s="1"/>
  <c r="U293" i="7"/>
  <c r="Q293" i="7"/>
  <c r="R293" i="7" s="1"/>
  <c r="P293" i="7"/>
  <c r="O293" i="7"/>
  <c r="N293" i="7"/>
  <c r="M293" i="7"/>
  <c r="L293" i="7"/>
  <c r="V189" i="7"/>
  <c r="AI189" i="7" s="1"/>
  <c r="U189" i="7"/>
  <c r="Q189" i="7"/>
  <c r="R189" i="7" s="1"/>
  <c r="P189" i="7"/>
  <c r="O189" i="7"/>
  <c r="N189" i="7"/>
  <c r="M189" i="7"/>
  <c r="L189" i="7"/>
  <c r="V280" i="7"/>
  <c r="U280" i="7"/>
  <c r="Q280" i="7"/>
  <c r="R280" i="7" s="1"/>
  <c r="P280" i="7"/>
  <c r="O280" i="7"/>
  <c r="N280" i="7"/>
  <c r="M280" i="7"/>
  <c r="L280" i="7"/>
  <c r="V264" i="7"/>
  <c r="AI264" i="7" s="1"/>
  <c r="U264" i="7"/>
  <c r="Q264" i="7"/>
  <c r="R264" i="7" s="1"/>
  <c r="P264" i="7"/>
  <c r="O264" i="7"/>
  <c r="N264" i="7"/>
  <c r="M264" i="7"/>
  <c r="L264" i="7"/>
  <c r="V87" i="7"/>
  <c r="AI87" i="7" s="1"/>
  <c r="U87" i="7"/>
  <c r="Q87" i="7"/>
  <c r="R87" i="7" s="1"/>
  <c r="P87" i="7"/>
  <c r="O87" i="7"/>
  <c r="N87" i="7"/>
  <c r="M87" i="7"/>
  <c r="L87" i="7"/>
  <c r="V50" i="7"/>
  <c r="U50" i="7"/>
  <c r="Q50" i="7"/>
  <c r="R50" i="7" s="1"/>
  <c r="P50" i="7"/>
  <c r="O50" i="7"/>
  <c r="N50" i="7"/>
  <c r="M50" i="7"/>
  <c r="L50" i="7"/>
  <c r="V326" i="7"/>
  <c r="U326" i="7"/>
  <c r="Q326" i="7"/>
  <c r="R326" i="7" s="1"/>
  <c r="P326" i="7"/>
  <c r="O326" i="7"/>
  <c r="N326" i="7"/>
  <c r="M326" i="7"/>
  <c r="L326" i="7"/>
  <c r="V8" i="7"/>
  <c r="AI8" i="7" s="1"/>
  <c r="U8" i="7"/>
  <c r="Q8" i="7"/>
  <c r="R8" i="7" s="1"/>
  <c r="P8" i="7"/>
  <c r="O8" i="7"/>
  <c r="N8" i="7"/>
  <c r="M8" i="7"/>
  <c r="L8" i="7"/>
  <c r="V327" i="7"/>
  <c r="AI327" i="7" s="1"/>
  <c r="U327" i="7"/>
  <c r="Q327" i="7"/>
  <c r="R327" i="7" s="1"/>
  <c r="P327" i="7"/>
  <c r="O327" i="7"/>
  <c r="N327" i="7"/>
  <c r="M327" i="7"/>
  <c r="L327" i="7"/>
  <c r="V210" i="7"/>
  <c r="AI210" i="7" s="1"/>
  <c r="U210" i="7"/>
  <c r="S210" i="7"/>
  <c r="T210" i="7" s="1"/>
  <c r="Q210" i="7"/>
  <c r="R210" i="7" s="1"/>
  <c r="P210" i="7"/>
  <c r="O210" i="7"/>
  <c r="N210" i="7"/>
  <c r="M210" i="7"/>
  <c r="L210" i="7"/>
  <c r="V362" i="7"/>
  <c r="AI362" i="7" s="1"/>
  <c r="U362" i="7"/>
  <c r="Q362" i="7"/>
  <c r="R362" i="7" s="1"/>
  <c r="P362" i="7"/>
  <c r="O362" i="7"/>
  <c r="N362" i="7"/>
  <c r="M362" i="7"/>
  <c r="L362" i="7"/>
  <c r="V162" i="7"/>
  <c r="U162" i="7"/>
  <c r="Q162" i="7"/>
  <c r="R162" i="7" s="1"/>
  <c r="P162" i="7"/>
  <c r="O162" i="7"/>
  <c r="N162" i="7"/>
  <c r="M162" i="7"/>
  <c r="L162" i="7"/>
  <c r="V70" i="7"/>
  <c r="AI70" i="7" s="1"/>
  <c r="U70" i="7"/>
  <c r="Q70" i="7"/>
  <c r="R70" i="7" s="1"/>
  <c r="P70" i="7"/>
  <c r="O70" i="7"/>
  <c r="N70" i="7"/>
  <c r="M70" i="7"/>
  <c r="L70" i="7"/>
  <c r="V34" i="7"/>
  <c r="U34" i="7"/>
  <c r="Q34" i="7"/>
  <c r="R34" i="7" s="1"/>
  <c r="P34" i="7"/>
  <c r="O34" i="7"/>
  <c r="N34" i="7"/>
  <c r="M34" i="7"/>
  <c r="L34" i="7"/>
  <c r="V321" i="7"/>
  <c r="AI321" i="7" s="1"/>
  <c r="U321" i="7"/>
  <c r="Q321" i="7"/>
  <c r="R321" i="7" s="1"/>
  <c r="P321" i="7"/>
  <c r="O321" i="7"/>
  <c r="N321" i="7"/>
  <c r="M321" i="7"/>
  <c r="L321" i="7"/>
  <c r="V177" i="7"/>
  <c r="U177" i="7"/>
  <c r="Q177" i="7"/>
  <c r="R177" i="7" s="1"/>
  <c r="P177" i="7"/>
  <c r="O177" i="7"/>
  <c r="N177" i="7"/>
  <c r="M177" i="7"/>
  <c r="L177" i="7"/>
  <c r="V160" i="7"/>
  <c r="AI160" i="7" s="1"/>
  <c r="U160" i="7"/>
  <c r="Q160" i="7"/>
  <c r="R160" i="7" s="1"/>
  <c r="P160" i="7"/>
  <c r="O160" i="7"/>
  <c r="N160" i="7"/>
  <c r="M160" i="7"/>
  <c r="L160" i="7"/>
  <c r="V58" i="7"/>
  <c r="AI58" i="7" s="1"/>
  <c r="U58" i="7"/>
  <c r="Q58" i="7"/>
  <c r="R58" i="7" s="1"/>
  <c r="P58" i="7"/>
  <c r="O58" i="7"/>
  <c r="N58" i="7"/>
  <c r="M58" i="7"/>
  <c r="L58" i="7"/>
  <c r="V290" i="7"/>
  <c r="U290" i="7"/>
  <c r="Q290" i="7"/>
  <c r="R290" i="7" s="1"/>
  <c r="P290" i="7"/>
  <c r="O290" i="7"/>
  <c r="N290" i="7"/>
  <c r="M290" i="7"/>
  <c r="L290" i="7"/>
  <c r="V28" i="7"/>
  <c r="AI28" i="7" s="1"/>
  <c r="U28" i="7"/>
  <c r="Q28" i="7"/>
  <c r="R28" i="7" s="1"/>
  <c r="P28" i="7"/>
  <c r="O28" i="7"/>
  <c r="N28" i="7"/>
  <c r="M28" i="7"/>
  <c r="L28" i="7"/>
  <c r="V390" i="7"/>
  <c r="AI390" i="7" s="1"/>
  <c r="U390" i="7"/>
  <c r="Q390" i="7"/>
  <c r="R390" i="7" s="1"/>
  <c r="P390" i="7"/>
  <c r="O390" i="7"/>
  <c r="N390" i="7"/>
  <c r="M390" i="7"/>
  <c r="L390" i="7"/>
  <c r="V349" i="7"/>
  <c r="AI349" i="7" s="1"/>
  <c r="U349" i="7"/>
  <c r="S349" i="7"/>
  <c r="T349" i="7" s="1"/>
  <c r="Q349" i="7"/>
  <c r="R349" i="7" s="1"/>
  <c r="P349" i="7"/>
  <c r="O349" i="7"/>
  <c r="N349" i="7"/>
  <c r="M349" i="7"/>
  <c r="L349" i="7"/>
  <c r="V172" i="7"/>
  <c r="U172" i="7"/>
  <c r="Q172" i="7"/>
  <c r="R172" i="7" s="1"/>
  <c r="P172" i="7"/>
  <c r="O172" i="7"/>
  <c r="N172" i="7"/>
  <c r="M172" i="7"/>
  <c r="L172" i="7"/>
  <c r="V328" i="7"/>
  <c r="U328" i="7"/>
  <c r="Q328" i="7"/>
  <c r="R328" i="7" s="1"/>
  <c r="P328" i="7"/>
  <c r="O328" i="7"/>
  <c r="N328" i="7"/>
  <c r="M328" i="7"/>
  <c r="L328" i="7"/>
  <c r="V286" i="7"/>
  <c r="AI286" i="7" s="1"/>
  <c r="U286" i="7"/>
  <c r="Q286" i="7"/>
  <c r="R286" i="7" s="1"/>
  <c r="P286" i="7"/>
  <c r="O286" i="7"/>
  <c r="N286" i="7"/>
  <c r="M286" i="7"/>
  <c r="L286" i="7"/>
  <c r="V107" i="7"/>
  <c r="AI107" i="7" s="1"/>
  <c r="U107" i="7"/>
  <c r="Q107" i="7"/>
  <c r="R107" i="7" s="1"/>
  <c r="P107" i="7"/>
  <c r="O107" i="7"/>
  <c r="N107" i="7"/>
  <c r="M107" i="7"/>
  <c r="L107" i="7"/>
  <c r="V104" i="7"/>
  <c r="AI104" i="7" s="1"/>
  <c r="U104" i="7"/>
  <c r="Q104" i="7"/>
  <c r="R104" i="7" s="1"/>
  <c r="P104" i="7"/>
  <c r="O104" i="7"/>
  <c r="N104" i="7"/>
  <c r="M104" i="7"/>
  <c r="L104" i="7"/>
  <c r="V142" i="7"/>
  <c r="AI142" i="7" s="1"/>
  <c r="U142" i="7"/>
  <c r="Q142" i="7"/>
  <c r="R142" i="7" s="1"/>
  <c r="P142" i="7"/>
  <c r="O142" i="7"/>
  <c r="N142" i="7"/>
  <c r="M142" i="7"/>
  <c r="L142" i="7"/>
  <c r="V178" i="7"/>
  <c r="U178" i="7"/>
  <c r="Q178" i="7"/>
  <c r="R178" i="7" s="1"/>
  <c r="P178" i="7"/>
  <c r="O178" i="7"/>
  <c r="N178" i="7"/>
  <c r="M178" i="7"/>
  <c r="L178" i="7"/>
  <c r="V203" i="7"/>
  <c r="U203" i="7"/>
  <c r="Q203" i="7"/>
  <c r="R203" i="7" s="1"/>
  <c r="P203" i="7"/>
  <c r="O203" i="7"/>
  <c r="N203" i="7"/>
  <c r="M203" i="7"/>
  <c r="L203" i="7"/>
  <c r="V25" i="7"/>
  <c r="U25" i="7"/>
  <c r="Q25" i="7"/>
  <c r="R25" i="7" s="1"/>
  <c r="P25" i="7"/>
  <c r="O25" i="7"/>
  <c r="N25" i="7"/>
  <c r="M25" i="7"/>
  <c r="L25" i="7"/>
  <c r="V355" i="7"/>
  <c r="AI355" i="7" s="1"/>
  <c r="U355" i="7"/>
  <c r="Q355" i="7"/>
  <c r="R355" i="7" s="1"/>
  <c r="P355" i="7"/>
  <c r="O355" i="7"/>
  <c r="N355" i="7"/>
  <c r="M355" i="7"/>
  <c r="L355" i="7"/>
  <c r="V204" i="7"/>
  <c r="AI204" i="7" s="1"/>
  <c r="U204" i="7"/>
  <c r="Q204" i="7"/>
  <c r="R204" i="7" s="1"/>
  <c r="P204" i="7"/>
  <c r="O204" i="7"/>
  <c r="N204" i="7"/>
  <c r="M204" i="7"/>
  <c r="L204" i="7"/>
  <c r="V257" i="7"/>
  <c r="U257" i="7"/>
  <c r="Q257" i="7"/>
  <c r="R257" i="7" s="1"/>
  <c r="P257" i="7"/>
  <c r="O257" i="7"/>
  <c r="N257" i="7"/>
  <c r="M257" i="7"/>
  <c r="L257" i="7"/>
  <c r="V226" i="7"/>
  <c r="AI226" i="7" s="1"/>
  <c r="U226" i="7"/>
  <c r="Q226" i="7"/>
  <c r="R226" i="7" s="1"/>
  <c r="P226" i="7"/>
  <c r="O226" i="7"/>
  <c r="N226" i="7"/>
  <c r="M226" i="7"/>
  <c r="L226" i="7"/>
  <c r="V330" i="7"/>
  <c r="U330" i="7"/>
  <c r="Q330" i="7"/>
  <c r="R330" i="7" s="1"/>
  <c r="P330" i="7"/>
  <c r="O330" i="7"/>
  <c r="N330" i="7"/>
  <c r="M330" i="7"/>
  <c r="L330" i="7"/>
  <c r="V15" i="7"/>
  <c r="AI15" i="7" s="1"/>
  <c r="U15" i="7"/>
  <c r="Q15" i="7"/>
  <c r="R15" i="7" s="1"/>
  <c r="P15" i="7"/>
  <c r="O15" i="7"/>
  <c r="N15" i="7"/>
  <c r="M15" i="7"/>
  <c r="L15" i="7"/>
  <c r="V81" i="7"/>
  <c r="AI81" i="7" s="1"/>
  <c r="U81" i="7"/>
  <c r="Q81" i="7"/>
  <c r="R81" i="7" s="1"/>
  <c r="P81" i="7"/>
  <c r="O81" i="7"/>
  <c r="N81" i="7"/>
  <c r="M81" i="7"/>
  <c r="L81" i="7"/>
  <c r="V236" i="7"/>
  <c r="AI236" i="7" s="1"/>
  <c r="U236" i="7"/>
  <c r="Q236" i="7"/>
  <c r="R236" i="7" s="1"/>
  <c r="P236" i="7"/>
  <c r="O236" i="7"/>
  <c r="N236" i="7"/>
  <c r="M236" i="7"/>
  <c r="L236" i="7"/>
  <c r="V78" i="7"/>
  <c r="AI78" i="7" s="1"/>
  <c r="U78" i="7"/>
  <c r="Q78" i="7"/>
  <c r="R78" i="7" s="1"/>
  <c r="P78" i="7"/>
  <c r="O78" i="7"/>
  <c r="N78" i="7"/>
  <c r="M78" i="7"/>
  <c r="L78" i="7"/>
  <c r="V114" i="7"/>
  <c r="AI114" i="7" s="1"/>
  <c r="U114" i="7"/>
  <c r="Q114" i="7"/>
  <c r="R114" i="7" s="1"/>
  <c r="P114" i="7"/>
  <c r="O114" i="7"/>
  <c r="N114" i="7"/>
  <c r="M114" i="7"/>
  <c r="L114" i="7"/>
  <c r="V369" i="7"/>
  <c r="AI369" i="7" s="1"/>
  <c r="U369" i="7"/>
  <c r="Q369" i="7"/>
  <c r="R369" i="7" s="1"/>
  <c r="P369" i="7"/>
  <c r="O369" i="7"/>
  <c r="N369" i="7"/>
  <c r="M369" i="7"/>
  <c r="L369" i="7"/>
  <c r="V335" i="7"/>
  <c r="AI335" i="7" s="1"/>
  <c r="U335" i="7"/>
  <c r="S335" i="7"/>
  <c r="T335" i="7" s="1"/>
  <c r="Q335" i="7"/>
  <c r="R335" i="7" s="1"/>
  <c r="P335" i="7"/>
  <c r="O335" i="7"/>
  <c r="N335" i="7"/>
  <c r="M335" i="7"/>
  <c r="L335" i="7"/>
  <c r="V333" i="7"/>
  <c r="AI333" i="7" s="1"/>
  <c r="U333" i="7"/>
  <c r="Q333" i="7"/>
  <c r="R333" i="7" s="1"/>
  <c r="P333" i="7"/>
  <c r="O333" i="7"/>
  <c r="N333" i="7"/>
  <c r="M333" i="7"/>
  <c r="L333" i="7"/>
  <c r="V166" i="7"/>
  <c r="AI166" i="7" s="1"/>
  <c r="U166" i="7"/>
  <c r="Q166" i="7"/>
  <c r="R166" i="7" s="1"/>
  <c r="P166" i="7"/>
  <c r="O166" i="7"/>
  <c r="N166" i="7"/>
  <c r="M166" i="7"/>
  <c r="L166" i="7"/>
  <c r="V309" i="7"/>
  <c r="U309" i="7"/>
  <c r="Q309" i="7"/>
  <c r="R309" i="7" s="1"/>
  <c r="P309" i="7"/>
  <c r="O309" i="7"/>
  <c r="N309" i="7"/>
  <c r="M309" i="7"/>
  <c r="L309" i="7"/>
  <c r="V357" i="7"/>
  <c r="U357" i="7"/>
  <c r="Q357" i="7"/>
  <c r="R357" i="7" s="1"/>
  <c r="P357" i="7"/>
  <c r="O357" i="7"/>
  <c r="N357" i="7"/>
  <c r="M357" i="7"/>
  <c r="L357" i="7"/>
  <c r="V45" i="7"/>
  <c r="AI45" i="7" s="1"/>
  <c r="U45" i="7"/>
  <c r="Q45" i="7"/>
  <c r="R45" i="7" s="1"/>
  <c r="P45" i="7"/>
  <c r="O45" i="7"/>
  <c r="N45" i="7"/>
  <c r="M45" i="7"/>
  <c r="L45" i="7"/>
  <c r="V159" i="7"/>
  <c r="AI159" i="7" s="1"/>
  <c r="U159" i="7"/>
  <c r="Q159" i="7"/>
  <c r="R159" i="7" s="1"/>
  <c r="P159" i="7"/>
  <c r="O159" i="7"/>
  <c r="N159" i="7"/>
  <c r="M159" i="7"/>
  <c r="L159" i="7"/>
  <c r="V129" i="7"/>
  <c r="AI129" i="7" s="1"/>
  <c r="U129" i="7"/>
  <c r="Q129" i="7"/>
  <c r="R129" i="7" s="1"/>
  <c r="P129" i="7"/>
  <c r="O129" i="7"/>
  <c r="N129" i="7"/>
  <c r="M129" i="7"/>
  <c r="L129" i="7"/>
  <c r="V41" i="7"/>
  <c r="U41" i="7"/>
  <c r="Q41" i="7"/>
  <c r="R41" i="7" s="1"/>
  <c r="P41" i="7"/>
  <c r="O41" i="7"/>
  <c r="N41" i="7"/>
  <c r="M41" i="7"/>
  <c r="L41" i="7"/>
  <c r="V273" i="7"/>
  <c r="U273" i="7"/>
  <c r="Q273" i="7"/>
  <c r="R273" i="7" s="1"/>
  <c r="P273" i="7"/>
  <c r="O273" i="7"/>
  <c r="N273" i="7"/>
  <c r="M273" i="7"/>
  <c r="L273" i="7"/>
  <c r="V242" i="7"/>
  <c r="AI242" i="7" s="1"/>
  <c r="U242" i="7"/>
  <c r="Q242" i="7"/>
  <c r="R242" i="7" s="1"/>
  <c r="P242" i="7"/>
  <c r="O242" i="7"/>
  <c r="N242" i="7"/>
  <c r="M242" i="7"/>
  <c r="L242" i="7"/>
  <c r="V37" i="7"/>
  <c r="U37" i="7"/>
  <c r="Q37" i="7"/>
  <c r="R37" i="7" s="1"/>
  <c r="P37" i="7"/>
  <c r="O37" i="7"/>
  <c r="N37" i="7"/>
  <c r="M37" i="7"/>
  <c r="L37" i="7"/>
  <c r="V72" i="7"/>
  <c r="AI72" i="7" s="1"/>
  <c r="U72" i="7"/>
  <c r="Q72" i="7"/>
  <c r="R72" i="7" s="1"/>
  <c r="P72" i="7"/>
  <c r="O72" i="7"/>
  <c r="N72" i="7"/>
  <c r="M72" i="7"/>
  <c r="L72" i="7"/>
  <c r="V82" i="7"/>
  <c r="U82" i="7"/>
  <c r="Q82" i="7"/>
  <c r="R82" i="7" s="1"/>
  <c r="P82" i="7"/>
  <c r="O82" i="7"/>
  <c r="N82" i="7"/>
  <c r="M82" i="7"/>
  <c r="L82" i="7"/>
  <c r="V346" i="7"/>
  <c r="AI346" i="7" s="1"/>
  <c r="U346" i="7"/>
  <c r="Q346" i="7"/>
  <c r="R346" i="7" s="1"/>
  <c r="P346" i="7"/>
  <c r="O346" i="7"/>
  <c r="N346" i="7"/>
  <c r="M346" i="7"/>
  <c r="L346" i="7"/>
  <c r="V389" i="7"/>
  <c r="AI389" i="7" s="1"/>
  <c r="U389" i="7"/>
  <c r="Q389" i="7"/>
  <c r="R389" i="7" s="1"/>
  <c r="P389" i="7"/>
  <c r="O389" i="7"/>
  <c r="N389" i="7"/>
  <c r="M389" i="7"/>
  <c r="L389" i="7"/>
  <c r="V152" i="7"/>
  <c r="AI152" i="7" s="1"/>
  <c r="U152" i="7"/>
  <c r="Q152" i="7"/>
  <c r="R152" i="7" s="1"/>
  <c r="P152" i="7"/>
  <c r="O152" i="7"/>
  <c r="N152" i="7"/>
  <c r="M152" i="7"/>
  <c r="L152" i="7"/>
  <c r="V339" i="7"/>
  <c r="AI339" i="7" s="1"/>
  <c r="U339" i="7"/>
  <c r="Q339" i="7"/>
  <c r="R339" i="7" s="1"/>
  <c r="P339" i="7"/>
  <c r="O339" i="7"/>
  <c r="N339" i="7"/>
  <c r="M339" i="7"/>
  <c r="L339" i="7"/>
  <c r="V105" i="7"/>
  <c r="U105" i="7"/>
  <c r="Q105" i="7"/>
  <c r="R105" i="7" s="1"/>
  <c r="P105" i="7"/>
  <c r="O105" i="7"/>
  <c r="N105" i="7"/>
  <c r="M105" i="7"/>
  <c r="L105" i="7"/>
  <c r="V43" i="7"/>
  <c r="U43" i="7"/>
  <c r="Q43" i="7"/>
  <c r="R43" i="7" s="1"/>
  <c r="P43" i="7"/>
  <c r="O43" i="7"/>
  <c r="N43" i="7"/>
  <c r="M43" i="7"/>
  <c r="L43" i="7"/>
  <c r="V232" i="7"/>
  <c r="AI232" i="7" s="1"/>
  <c r="U232" i="7"/>
  <c r="Q232" i="7"/>
  <c r="R232" i="7" s="1"/>
  <c r="P232" i="7"/>
  <c r="O232" i="7"/>
  <c r="N232" i="7"/>
  <c r="M232" i="7"/>
  <c r="L232" i="7"/>
  <c r="V88" i="7"/>
  <c r="AI88" i="7" s="1"/>
  <c r="U88" i="7"/>
  <c r="Q88" i="7"/>
  <c r="R88" i="7" s="1"/>
  <c r="P88" i="7"/>
  <c r="O88" i="7"/>
  <c r="N88" i="7"/>
  <c r="M88" i="7"/>
  <c r="L88" i="7"/>
  <c r="V361" i="7"/>
  <c r="AI361" i="7" s="1"/>
  <c r="U361" i="7"/>
  <c r="Q361" i="7"/>
  <c r="R361" i="7" s="1"/>
  <c r="P361" i="7"/>
  <c r="O361" i="7"/>
  <c r="N361" i="7"/>
  <c r="M361" i="7"/>
  <c r="L361" i="7"/>
  <c r="V145" i="7"/>
  <c r="AI145" i="7" s="1"/>
  <c r="U145" i="7"/>
  <c r="Q145" i="7"/>
  <c r="R145" i="7" s="1"/>
  <c r="P145" i="7"/>
  <c r="O145" i="7"/>
  <c r="N145" i="7"/>
  <c r="M145" i="7"/>
  <c r="L145" i="7"/>
  <c r="V272" i="7"/>
  <c r="U272" i="7"/>
  <c r="Q272" i="7"/>
  <c r="R272" i="7" s="1"/>
  <c r="P272" i="7"/>
  <c r="O272" i="7"/>
  <c r="N272" i="7"/>
  <c r="M272" i="7"/>
  <c r="L272" i="7"/>
  <c r="V113" i="7"/>
  <c r="U113" i="7"/>
  <c r="Q113" i="7"/>
  <c r="R113" i="7" s="1"/>
  <c r="P113" i="7"/>
  <c r="O113" i="7"/>
  <c r="N113" i="7"/>
  <c r="M113" i="7"/>
  <c r="L113" i="7"/>
  <c r="V256" i="7"/>
  <c r="AI256" i="7" s="1"/>
  <c r="U256" i="7"/>
  <c r="Q256" i="7"/>
  <c r="R256" i="7" s="1"/>
  <c r="P256" i="7"/>
  <c r="O256" i="7"/>
  <c r="N256" i="7"/>
  <c r="M256" i="7"/>
  <c r="L256" i="7"/>
  <c r="V173" i="7"/>
  <c r="U173" i="7"/>
  <c r="Q173" i="7"/>
  <c r="R173" i="7" s="1"/>
  <c r="P173" i="7"/>
  <c r="O173" i="7"/>
  <c r="N173" i="7"/>
  <c r="M173" i="7"/>
  <c r="L173" i="7"/>
  <c r="V93" i="7"/>
  <c r="AI93" i="7" s="1"/>
  <c r="U93" i="7"/>
  <c r="Q93" i="7"/>
  <c r="R93" i="7" s="1"/>
  <c r="P93" i="7"/>
  <c r="O93" i="7"/>
  <c r="N93" i="7"/>
  <c r="M93" i="7"/>
  <c r="L93" i="7"/>
  <c r="V118" i="7"/>
  <c r="AI118" i="7" s="1"/>
  <c r="U118" i="7"/>
  <c r="Q118" i="7"/>
  <c r="R118" i="7" s="1"/>
  <c r="P118" i="7"/>
  <c r="O118" i="7"/>
  <c r="N118" i="7"/>
  <c r="M118" i="7"/>
  <c r="L118" i="7"/>
  <c r="V360" i="7"/>
  <c r="AI360" i="7" s="1"/>
  <c r="U360" i="7"/>
  <c r="Q360" i="7"/>
  <c r="R360" i="7" s="1"/>
  <c r="P360" i="7"/>
  <c r="O360" i="7"/>
  <c r="N360" i="7"/>
  <c r="M360" i="7"/>
  <c r="L360" i="7"/>
  <c r="V297" i="7"/>
  <c r="AI297" i="7" s="1"/>
  <c r="U297" i="7"/>
  <c r="Q297" i="7"/>
  <c r="R297" i="7" s="1"/>
  <c r="P297" i="7"/>
  <c r="O297" i="7"/>
  <c r="N297" i="7"/>
  <c r="M297" i="7"/>
  <c r="L297" i="7"/>
  <c r="V306" i="7"/>
  <c r="AI306" i="7" s="1"/>
  <c r="U306" i="7"/>
  <c r="Q306" i="7"/>
  <c r="R306" i="7" s="1"/>
  <c r="P306" i="7"/>
  <c r="O306" i="7"/>
  <c r="N306" i="7"/>
  <c r="M306" i="7"/>
  <c r="L306" i="7"/>
  <c r="V241" i="7"/>
  <c r="AI241" i="7" s="1"/>
  <c r="U241" i="7"/>
  <c r="S241" i="7"/>
  <c r="T241" i="7" s="1"/>
  <c r="Q241" i="7"/>
  <c r="R241" i="7" s="1"/>
  <c r="P241" i="7"/>
  <c r="O241" i="7"/>
  <c r="N241" i="7"/>
  <c r="M241" i="7"/>
  <c r="L241" i="7"/>
  <c r="V184" i="7"/>
  <c r="U184" i="7"/>
  <c r="Q184" i="7"/>
  <c r="R184" i="7" s="1"/>
  <c r="P184" i="7"/>
  <c r="O184" i="7"/>
  <c r="N184" i="7"/>
  <c r="M184" i="7"/>
  <c r="L184" i="7"/>
  <c r="V358" i="7"/>
  <c r="U358" i="7"/>
  <c r="Q358" i="7"/>
  <c r="R358" i="7" s="1"/>
  <c r="P358" i="7"/>
  <c r="O358" i="7"/>
  <c r="N358" i="7"/>
  <c r="M358" i="7"/>
  <c r="L358" i="7"/>
  <c r="V307" i="7"/>
  <c r="AI307" i="7" s="1"/>
  <c r="U307" i="7"/>
  <c r="S307" i="7"/>
  <c r="T307" i="7" s="1"/>
  <c r="Q307" i="7"/>
  <c r="R307" i="7" s="1"/>
  <c r="P307" i="7"/>
  <c r="O307" i="7"/>
  <c r="N307" i="7"/>
  <c r="M307" i="7"/>
  <c r="L307" i="7"/>
  <c r="V5" i="7"/>
  <c r="U5" i="7"/>
  <c r="Q5" i="7"/>
  <c r="R5" i="7" s="1"/>
  <c r="P5" i="7"/>
  <c r="O5" i="7"/>
  <c r="N5" i="7"/>
  <c r="M5" i="7"/>
  <c r="L5" i="7"/>
  <c r="V200" i="7"/>
  <c r="AI200" i="7" s="1"/>
  <c r="U200" i="7"/>
  <c r="Q200" i="7"/>
  <c r="R200" i="7" s="1"/>
  <c r="P200" i="7"/>
  <c r="O200" i="7"/>
  <c r="N200" i="7"/>
  <c r="M200" i="7"/>
  <c r="L200" i="7"/>
  <c r="V92" i="7"/>
  <c r="AI92" i="7" s="1"/>
  <c r="U92" i="7"/>
  <c r="Q92" i="7"/>
  <c r="R92" i="7" s="1"/>
  <c r="P92" i="7"/>
  <c r="O92" i="7"/>
  <c r="N92" i="7"/>
  <c r="M92" i="7"/>
  <c r="L92" i="7"/>
  <c r="V56" i="7"/>
  <c r="AI56" i="7" s="1"/>
  <c r="U56" i="7"/>
  <c r="Q56" i="7"/>
  <c r="R56" i="7" s="1"/>
  <c r="P56" i="7"/>
  <c r="O56" i="7"/>
  <c r="N56" i="7"/>
  <c r="M56" i="7"/>
  <c r="L56" i="7"/>
  <c r="V267" i="7"/>
  <c r="AI267" i="7" s="1"/>
  <c r="U267" i="7"/>
  <c r="Q267" i="7"/>
  <c r="R267" i="7" s="1"/>
  <c r="P267" i="7"/>
  <c r="O267" i="7"/>
  <c r="N267" i="7"/>
  <c r="M267" i="7"/>
  <c r="L267" i="7"/>
  <c r="V387" i="7"/>
  <c r="AI387" i="7" s="1"/>
  <c r="U387" i="7"/>
  <c r="Q387" i="7"/>
  <c r="R387" i="7" s="1"/>
  <c r="P387" i="7"/>
  <c r="O387" i="7"/>
  <c r="N387" i="7"/>
  <c r="M387" i="7"/>
  <c r="L387" i="7"/>
  <c r="V258" i="7"/>
  <c r="AI258" i="7" s="1"/>
  <c r="U258" i="7"/>
  <c r="Q258" i="7"/>
  <c r="R258" i="7" s="1"/>
  <c r="P258" i="7"/>
  <c r="O258" i="7"/>
  <c r="N258" i="7"/>
  <c r="M258" i="7"/>
  <c r="L258" i="7"/>
  <c r="V221" i="7"/>
  <c r="AI221" i="7" s="1"/>
  <c r="U221" i="7"/>
  <c r="Q221" i="7"/>
  <c r="R221" i="7" s="1"/>
  <c r="P221" i="7"/>
  <c r="O221" i="7"/>
  <c r="N221" i="7"/>
  <c r="M221" i="7"/>
  <c r="L221" i="7"/>
  <c r="V345" i="7"/>
  <c r="U345" i="7"/>
  <c r="Q345" i="7"/>
  <c r="R345" i="7" s="1"/>
  <c r="P345" i="7"/>
  <c r="O345" i="7"/>
  <c r="N345" i="7"/>
  <c r="M345" i="7"/>
  <c r="L345" i="7"/>
  <c r="V180" i="7"/>
  <c r="AI180" i="7" s="1"/>
  <c r="U180" i="7"/>
  <c r="Q180" i="7"/>
  <c r="R180" i="7" s="1"/>
  <c r="P180" i="7"/>
  <c r="O180" i="7"/>
  <c r="N180" i="7"/>
  <c r="M180" i="7"/>
  <c r="L180" i="7"/>
  <c r="V353" i="7"/>
  <c r="AI353" i="7" s="1"/>
  <c r="U353" i="7"/>
  <c r="Q353" i="7"/>
  <c r="R353" i="7" s="1"/>
  <c r="P353" i="7"/>
  <c r="O353" i="7"/>
  <c r="N353" i="7"/>
  <c r="M353" i="7"/>
  <c r="L353" i="7"/>
  <c r="V18" i="7"/>
  <c r="U18" i="7"/>
  <c r="Q18" i="7"/>
  <c r="R18" i="7" s="1"/>
  <c r="P18" i="7"/>
  <c r="O18" i="7"/>
  <c r="N18" i="7"/>
  <c r="M18" i="7"/>
  <c r="L18" i="7"/>
  <c r="V91" i="7"/>
  <c r="U91" i="7"/>
  <c r="Q91" i="7"/>
  <c r="R91" i="7" s="1"/>
  <c r="P91" i="7"/>
  <c r="O91" i="7"/>
  <c r="N91" i="7"/>
  <c r="M91" i="7"/>
  <c r="L91" i="7"/>
  <c r="V234" i="7"/>
  <c r="AI234" i="7" s="1"/>
  <c r="U234" i="7"/>
  <c r="Q234" i="7"/>
  <c r="R234" i="7" s="1"/>
  <c r="P234" i="7"/>
  <c r="O234" i="7"/>
  <c r="N234" i="7"/>
  <c r="M234" i="7"/>
  <c r="L234" i="7"/>
  <c r="V120" i="7"/>
  <c r="U120" i="7"/>
  <c r="Q120" i="7"/>
  <c r="R120" i="7" s="1"/>
  <c r="P120" i="7"/>
  <c r="O120" i="7"/>
  <c r="N120" i="7"/>
  <c r="M120" i="7"/>
  <c r="L120" i="7"/>
  <c r="V10" i="7"/>
  <c r="AI10" i="7" s="1"/>
  <c r="U10" i="7"/>
  <c r="Q10" i="7"/>
  <c r="R10" i="7" s="1"/>
  <c r="P10" i="7"/>
  <c r="O10" i="7"/>
  <c r="N10" i="7"/>
  <c r="M10" i="7"/>
  <c r="L10" i="7"/>
  <c r="V62" i="7"/>
  <c r="U62" i="7"/>
  <c r="Q62" i="7"/>
  <c r="R62" i="7" s="1"/>
  <c r="P62" i="7"/>
  <c r="O62" i="7"/>
  <c r="N62" i="7"/>
  <c r="M62" i="7"/>
  <c r="L62" i="7"/>
  <c r="V63" i="7"/>
  <c r="AI63" i="7" s="1"/>
  <c r="U63" i="7"/>
  <c r="Q63" i="7"/>
  <c r="R63" i="7" s="1"/>
  <c r="P63" i="7"/>
  <c r="O63" i="7"/>
  <c r="N63" i="7"/>
  <c r="M63" i="7"/>
  <c r="L63" i="7"/>
  <c r="V131" i="7"/>
  <c r="U131" i="7"/>
  <c r="Q131" i="7"/>
  <c r="R131" i="7" s="1"/>
  <c r="P131" i="7"/>
  <c r="O131" i="7"/>
  <c r="N131" i="7"/>
  <c r="M131" i="7"/>
  <c r="L131" i="7"/>
  <c r="V13" i="7"/>
  <c r="U13" i="7"/>
  <c r="Q13" i="7"/>
  <c r="R13" i="7" s="1"/>
  <c r="P13" i="7"/>
  <c r="O13" i="7"/>
  <c r="N13" i="7"/>
  <c r="M13" i="7"/>
  <c r="L13" i="7"/>
  <c r="V235" i="7"/>
  <c r="AI235" i="7" s="1"/>
  <c r="U235" i="7"/>
  <c r="Q235" i="7"/>
  <c r="R235" i="7" s="1"/>
  <c r="P235" i="7"/>
  <c r="O235" i="7"/>
  <c r="N235" i="7"/>
  <c r="M235" i="7"/>
  <c r="L235" i="7"/>
  <c r="V16" i="7"/>
  <c r="U16" i="7"/>
  <c r="Q16" i="7"/>
  <c r="R16" i="7" s="1"/>
  <c r="P16" i="7"/>
  <c r="O16" i="7"/>
  <c r="N16" i="7"/>
  <c r="M16" i="7"/>
  <c r="L16" i="7"/>
  <c r="V9" i="7"/>
  <c r="U9" i="7"/>
  <c r="Q9" i="7"/>
  <c r="R9" i="7" s="1"/>
  <c r="P9" i="7"/>
  <c r="O9" i="7"/>
  <c r="N9" i="7"/>
  <c r="M9" i="7"/>
  <c r="L9" i="7"/>
  <c r="V19" i="7"/>
  <c r="AI19" i="7" s="1"/>
  <c r="U19" i="7"/>
  <c r="Q19" i="7"/>
  <c r="R19" i="7" s="1"/>
  <c r="P19" i="7"/>
  <c r="O19" i="7"/>
  <c r="N19" i="7"/>
  <c r="M19" i="7"/>
  <c r="L19" i="7"/>
  <c r="V278" i="7"/>
  <c r="U278" i="7"/>
  <c r="Q278" i="7"/>
  <c r="R278" i="7" s="1"/>
  <c r="P278" i="7"/>
  <c r="O278" i="7"/>
  <c r="N278" i="7"/>
  <c r="M278" i="7"/>
  <c r="L278" i="7"/>
  <c r="V192" i="7"/>
  <c r="AI192" i="7" s="1"/>
  <c r="U192" i="7"/>
  <c r="Q192" i="7"/>
  <c r="R192" i="7" s="1"/>
  <c r="P192" i="7"/>
  <c r="O192" i="7"/>
  <c r="N192" i="7"/>
  <c r="M192" i="7"/>
  <c r="L192" i="7"/>
  <c r="V193" i="7"/>
  <c r="AI193" i="7" s="1"/>
  <c r="U193" i="7"/>
  <c r="Q193" i="7"/>
  <c r="R193" i="7" s="1"/>
  <c r="P193" i="7"/>
  <c r="O193" i="7"/>
  <c r="N193" i="7"/>
  <c r="M193" i="7"/>
  <c r="L193" i="7"/>
  <c r="V208" i="7"/>
  <c r="AI208" i="7" s="1"/>
  <c r="U208" i="7"/>
  <c r="Q208" i="7"/>
  <c r="R208" i="7" s="1"/>
  <c r="P208" i="7"/>
  <c r="O208" i="7"/>
  <c r="N208" i="7"/>
  <c r="M208" i="7"/>
  <c r="L208" i="7"/>
  <c r="V165" i="7"/>
  <c r="U165" i="7"/>
  <c r="Q165" i="7"/>
  <c r="R165" i="7" s="1"/>
  <c r="P165" i="7"/>
  <c r="O165" i="7"/>
  <c r="N165" i="7"/>
  <c r="M165" i="7"/>
  <c r="L165" i="7"/>
  <c r="V197" i="7"/>
  <c r="U197" i="7"/>
  <c r="Q197" i="7"/>
  <c r="R197" i="7" s="1"/>
  <c r="P197" i="7"/>
  <c r="O197" i="7"/>
  <c r="N197" i="7"/>
  <c r="M197" i="7"/>
  <c r="L197" i="7"/>
  <c r="V289" i="7"/>
  <c r="AI289" i="7" s="1"/>
  <c r="U289" i="7"/>
  <c r="S289" i="7"/>
  <c r="T289" i="7" s="1"/>
  <c r="Q289" i="7"/>
  <c r="R289" i="7" s="1"/>
  <c r="P289" i="7"/>
  <c r="O289" i="7"/>
  <c r="N289" i="7"/>
  <c r="M289" i="7"/>
  <c r="L289" i="7"/>
  <c r="V342" i="7"/>
  <c r="AI342" i="7" s="1"/>
  <c r="U342" i="7"/>
  <c r="Q342" i="7"/>
  <c r="R342" i="7" s="1"/>
  <c r="P342" i="7"/>
  <c r="O342" i="7"/>
  <c r="N342" i="7"/>
  <c r="M342" i="7"/>
  <c r="L342" i="7"/>
  <c r="V275" i="7"/>
  <c r="AI275" i="7" s="1"/>
  <c r="U275" i="7"/>
  <c r="Q275" i="7"/>
  <c r="R275" i="7" s="1"/>
  <c r="P275" i="7"/>
  <c r="O275" i="7"/>
  <c r="N275" i="7"/>
  <c r="M275" i="7"/>
  <c r="L275" i="7"/>
  <c r="V137" i="7"/>
  <c r="AI137" i="7" s="1"/>
  <c r="U137" i="7"/>
  <c r="S137" i="7"/>
  <c r="T137" i="7" s="1"/>
  <c r="Q137" i="7"/>
  <c r="R137" i="7" s="1"/>
  <c r="P137" i="7"/>
  <c r="O137" i="7"/>
  <c r="N137" i="7"/>
  <c r="M137" i="7"/>
  <c r="L137" i="7"/>
  <c r="V169" i="7"/>
  <c r="U169" i="7"/>
  <c r="Q169" i="7"/>
  <c r="R169" i="7" s="1"/>
  <c r="P169" i="7"/>
  <c r="O169" i="7"/>
  <c r="N169" i="7"/>
  <c r="M169" i="7"/>
  <c r="L169" i="7"/>
  <c r="V270" i="7"/>
  <c r="U270" i="7"/>
  <c r="Q270" i="7"/>
  <c r="R270" i="7" s="1"/>
  <c r="P270" i="7"/>
  <c r="O270" i="7"/>
  <c r="N270" i="7"/>
  <c r="M270" i="7"/>
  <c r="L270" i="7"/>
  <c r="V44" i="7"/>
  <c r="U44" i="7"/>
  <c r="Q44" i="7"/>
  <c r="R44" i="7" s="1"/>
  <c r="P44" i="7"/>
  <c r="O44" i="7"/>
  <c r="N44" i="7"/>
  <c r="M44" i="7"/>
  <c r="L44" i="7"/>
  <c r="V323" i="7"/>
  <c r="U323" i="7"/>
  <c r="Q323" i="7"/>
  <c r="R323" i="7" s="1"/>
  <c r="P323" i="7"/>
  <c r="O323" i="7"/>
  <c r="N323" i="7"/>
  <c r="M323" i="7"/>
  <c r="L323" i="7"/>
  <c r="V218" i="7"/>
  <c r="U218" i="7"/>
  <c r="Q218" i="7"/>
  <c r="R218" i="7" s="1"/>
  <c r="P218" i="7"/>
  <c r="O218" i="7"/>
  <c r="N218" i="7"/>
  <c r="M218" i="7"/>
  <c r="L218" i="7"/>
  <c r="V205" i="7"/>
  <c r="U205" i="7"/>
  <c r="Q205" i="7"/>
  <c r="R205" i="7" s="1"/>
  <c r="P205" i="7"/>
  <c r="O205" i="7"/>
  <c r="N205" i="7"/>
  <c r="M205" i="7"/>
  <c r="L205" i="7"/>
  <c r="V305" i="7"/>
  <c r="U305" i="7"/>
  <c r="Q305" i="7"/>
  <c r="R305" i="7" s="1"/>
  <c r="P305" i="7"/>
  <c r="O305" i="7"/>
  <c r="N305" i="7"/>
  <c r="M305" i="7"/>
  <c r="L305" i="7"/>
  <c r="V103" i="7"/>
  <c r="U103" i="7"/>
  <c r="Q103" i="7"/>
  <c r="R103" i="7" s="1"/>
  <c r="P103" i="7"/>
  <c r="O103" i="7"/>
  <c r="N103" i="7"/>
  <c r="M103" i="7"/>
  <c r="L103" i="7"/>
  <c r="V29" i="7"/>
  <c r="U29" i="7"/>
  <c r="Q29" i="7"/>
  <c r="R29" i="7" s="1"/>
  <c r="P29" i="7"/>
  <c r="O29" i="7"/>
  <c r="N29" i="7"/>
  <c r="M29" i="7"/>
  <c r="L29" i="7"/>
  <c r="V317" i="7"/>
  <c r="U317" i="7"/>
  <c r="Q317" i="7"/>
  <c r="R317" i="7" s="1"/>
  <c r="P317" i="7"/>
  <c r="O317" i="7"/>
  <c r="N317" i="7"/>
  <c r="M317" i="7"/>
  <c r="L317" i="7"/>
  <c r="V294" i="7"/>
  <c r="U294" i="7"/>
  <c r="Q294" i="7"/>
  <c r="R294" i="7" s="1"/>
  <c r="P294" i="7"/>
  <c r="O294" i="7"/>
  <c r="N294" i="7"/>
  <c r="M294" i="7"/>
  <c r="L294" i="7"/>
  <c r="V313" i="7"/>
  <c r="U313" i="7"/>
  <c r="Q313" i="7"/>
  <c r="R313" i="7" s="1"/>
  <c r="P313" i="7"/>
  <c r="O313" i="7"/>
  <c r="N313" i="7"/>
  <c r="M313" i="7"/>
  <c r="L313" i="7"/>
  <c r="V40" i="7"/>
  <c r="AI40" i="7" s="1"/>
  <c r="U40" i="7"/>
  <c r="Q40" i="7"/>
  <c r="R40" i="7" s="1"/>
  <c r="P40" i="7"/>
  <c r="O40" i="7"/>
  <c r="N40" i="7"/>
  <c r="M40" i="7"/>
  <c r="L40" i="7"/>
  <c r="V7" i="7"/>
  <c r="U7" i="7"/>
  <c r="Q7" i="7"/>
  <c r="R7" i="7" s="1"/>
  <c r="P7" i="7"/>
  <c r="O7" i="7"/>
  <c r="N7" i="7"/>
  <c r="M7" i="7"/>
  <c r="L7" i="7"/>
  <c r="V55" i="7"/>
  <c r="U55" i="7"/>
  <c r="Q55" i="7"/>
  <c r="R55" i="7" s="1"/>
  <c r="P55" i="7"/>
  <c r="O55" i="7"/>
  <c r="N55" i="7"/>
  <c r="M55" i="7"/>
  <c r="L55" i="7"/>
  <c r="V66" i="7"/>
  <c r="U66" i="7"/>
  <c r="Q66" i="7"/>
  <c r="R66" i="7" s="1"/>
  <c r="P66" i="7"/>
  <c r="O66" i="7"/>
  <c r="N66" i="7"/>
  <c r="M66" i="7"/>
  <c r="L66" i="7"/>
  <c r="V109" i="7"/>
  <c r="U109" i="7"/>
  <c r="Q109" i="7"/>
  <c r="R109" i="7" s="1"/>
  <c r="P109" i="7"/>
  <c r="O109" i="7"/>
  <c r="N109" i="7"/>
  <c r="M109" i="7"/>
  <c r="L109" i="7"/>
  <c r="V136" i="7"/>
  <c r="U136" i="7"/>
  <c r="Q136" i="7"/>
  <c r="R136" i="7" s="1"/>
  <c r="P136" i="7"/>
  <c r="O136" i="7"/>
  <c r="N136" i="7"/>
  <c r="M136" i="7"/>
  <c r="L136" i="7"/>
  <c r="V263" i="7"/>
  <c r="U263" i="7"/>
  <c r="Q263" i="7"/>
  <c r="R263" i="7" s="1"/>
  <c r="P263" i="7"/>
  <c r="O263" i="7"/>
  <c r="N263" i="7"/>
  <c r="M263" i="7"/>
  <c r="L263" i="7"/>
  <c r="V6" i="7"/>
  <c r="U6" i="7"/>
  <c r="Q6" i="7"/>
  <c r="R6" i="7" s="1"/>
  <c r="P6" i="7"/>
  <c r="O6" i="7"/>
  <c r="N6" i="7"/>
  <c r="M6" i="7"/>
  <c r="L6" i="7"/>
  <c r="V239" i="7"/>
  <c r="U239" i="7"/>
  <c r="Q239" i="7"/>
  <c r="R239" i="7" s="1"/>
  <c r="P239" i="7"/>
  <c r="O239" i="7"/>
  <c r="N239" i="7"/>
  <c r="M239" i="7"/>
  <c r="L239" i="7"/>
  <c r="V194" i="7"/>
  <c r="U194" i="7"/>
  <c r="Q194" i="7"/>
  <c r="R194" i="7" s="1"/>
  <c r="P194" i="7"/>
  <c r="O194" i="7"/>
  <c r="N194" i="7"/>
  <c r="M194" i="7"/>
  <c r="L194" i="7"/>
  <c r="V231" i="7"/>
  <c r="U231" i="7"/>
  <c r="Q231" i="7"/>
  <c r="R231" i="7" s="1"/>
  <c r="P231" i="7"/>
  <c r="O231" i="7"/>
  <c r="N231" i="7"/>
  <c r="M231" i="7"/>
  <c r="L231" i="7"/>
  <c r="V181" i="7"/>
  <c r="U181" i="7"/>
  <c r="Q181" i="7"/>
  <c r="R181" i="7" s="1"/>
  <c r="P181" i="7"/>
  <c r="O181" i="7"/>
  <c r="N181" i="7"/>
  <c r="M181" i="7"/>
  <c r="L181" i="7"/>
  <c r="V65" i="7"/>
  <c r="U65" i="7"/>
  <c r="Q65" i="7"/>
  <c r="R65" i="7" s="1"/>
  <c r="P65" i="7"/>
  <c r="O65" i="7"/>
  <c r="N65" i="7"/>
  <c r="M65" i="7"/>
  <c r="L65" i="7"/>
  <c r="V158" i="7"/>
  <c r="U158" i="7"/>
  <c r="Q158" i="7"/>
  <c r="R158" i="7" s="1"/>
  <c r="P158" i="7"/>
  <c r="O158" i="7"/>
  <c r="N158" i="7"/>
  <c r="M158" i="7"/>
  <c r="L158" i="7"/>
  <c r="V249" i="7"/>
  <c r="U249" i="7"/>
  <c r="Q249" i="7"/>
  <c r="R249" i="7" s="1"/>
  <c r="P249" i="7"/>
  <c r="O249" i="7"/>
  <c r="N249" i="7"/>
  <c r="M249" i="7"/>
  <c r="L249" i="7"/>
  <c r="V140" i="7"/>
  <c r="U140" i="7"/>
  <c r="Q140" i="7"/>
  <c r="R140" i="7" s="1"/>
  <c r="P140" i="7"/>
  <c r="O140" i="7"/>
  <c r="N140" i="7"/>
  <c r="M140" i="7"/>
  <c r="L140" i="7"/>
  <c r="V224" i="7"/>
  <c r="U224" i="7"/>
  <c r="Q224" i="7"/>
  <c r="R224" i="7" s="1"/>
  <c r="P224" i="7"/>
  <c r="O224" i="7"/>
  <c r="N224" i="7"/>
  <c r="M224" i="7"/>
  <c r="L224" i="7"/>
  <c r="V319" i="7"/>
  <c r="U319" i="7"/>
  <c r="Q319" i="7"/>
  <c r="R319" i="7" s="1"/>
  <c r="P319" i="7"/>
  <c r="O319" i="7"/>
  <c r="N319" i="7"/>
  <c r="M319" i="7"/>
  <c r="L319" i="7"/>
  <c r="V124" i="7"/>
  <c r="U124" i="7"/>
  <c r="Q124" i="7"/>
  <c r="R124" i="7" s="1"/>
  <c r="P124" i="7"/>
  <c r="O124" i="7"/>
  <c r="N124" i="7"/>
  <c r="M124" i="7"/>
  <c r="L124" i="7"/>
  <c r="V73" i="7"/>
  <c r="U73" i="7"/>
  <c r="Q73" i="7"/>
  <c r="R73" i="7" s="1"/>
  <c r="P73" i="7"/>
  <c r="O73" i="7"/>
  <c r="N73" i="7"/>
  <c r="M73" i="7"/>
  <c r="L73" i="7"/>
  <c r="V268" i="7"/>
  <c r="U268" i="7"/>
  <c r="Q268" i="7"/>
  <c r="R268" i="7" s="1"/>
  <c r="P268" i="7"/>
  <c r="O268" i="7"/>
  <c r="N268" i="7"/>
  <c r="M268" i="7"/>
  <c r="L268" i="7"/>
  <c r="V115" i="7"/>
  <c r="U115" i="7"/>
  <c r="Q115" i="7"/>
  <c r="R115" i="7" s="1"/>
  <c r="P115" i="7"/>
  <c r="O115" i="7"/>
  <c r="N115" i="7"/>
  <c r="M115" i="7"/>
  <c r="L115" i="7"/>
  <c r="V90" i="7"/>
  <c r="AI90" i="7" s="1"/>
  <c r="U90" i="7"/>
  <c r="Q90" i="7"/>
  <c r="R90" i="7" s="1"/>
  <c r="P90" i="7"/>
  <c r="O90" i="7"/>
  <c r="N90" i="7"/>
  <c r="M90" i="7"/>
  <c r="L90" i="7"/>
  <c r="V252" i="7"/>
  <c r="U252" i="7"/>
  <c r="Q252" i="7"/>
  <c r="R252" i="7" s="1"/>
  <c r="P252" i="7"/>
  <c r="O252" i="7"/>
  <c r="N252" i="7"/>
  <c r="M252" i="7"/>
  <c r="L252" i="7"/>
  <c r="V334" i="7"/>
  <c r="U334" i="7"/>
  <c r="Q334" i="7"/>
  <c r="R334" i="7" s="1"/>
  <c r="P334" i="7"/>
  <c r="O334" i="7"/>
  <c r="N334" i="7"/>
  <c r="M334" i="7"/>
  <c r="L334" i="7"/>
  <c r="V248" i="7"/>
  <c r="U248" i="7"/>
  <c r="Q248" i="7"/>
  <c r="R248" i="7" s="1"/>
  <c r="P248" i="7"/>
  <c r="O248" i="7"/>
  <c r="N248" i="7"/>
  <c r="M248" i="7"/>
  <c r="L248" i="7"/>
  <c r="V38" i="7"/>
  <c r="U38" i="7"/>
  <c r="Q38" i="7"/>
  <c r="R38" i="7" s="1"/>
  <c r="P38" i="7"/>
  <c r="O38" i="7"/>
  <c r="N38" i="7"/>
  <c r="M38" i="7"/>
  <c r="L38" i="7"/>
  <c r="V51" i="7"/>
  <c r="U51" i="7"/>
  <c r="Q51" i="7"/>
  <c r="R51" i="7" s="1"/>
  <c r="P51" i="7"/>
  <c r="O51" i="7"/>
  <c r="N51" i="7"/>
  <c r="M51" i="7"/>
  <c r="L51" i="7"/>
  <c r="V174" i="7"/>
  <c r="U174" i="7"/>
  <c r="Q174" i="7"/>
  <c r="R174" i="7" s="1"/>
  <c r="P174" i="7"/>
  <c r="O174" i="7"/>
  <c r="N174" i="7"/>
  <c r="M174" i="7"/>
  <c r="L174" i="7"/>
  <c r="V36" i="7"/>
  <c r="U36" i="7"/>
  <c r="Q36" i="7"/>
  <c r="R36" i="7" s="1"/>
  <c r="P36" i="7"/>
  <c r="O36" i="7"/>
  <c r="N36" i="7"/>
  <c r="M36" i="7"/>
  <c r="L36" i="7"/>
  <c r="V382" i="7"/>
  <c r="AI382" i="7" s="1"/>
  <c r="U382" i="7"/>
  <c r="S382" i="7"/>
  <c r="T382" i="7" s="1"/>
  <c r="Q382" i="7"/>
  <c r="R382" i="7" s="1"/>
  <c r="P382" i="7"/>
  <c r="O382" i="7"/>
  <c r="N382" i="7"/>
  <c r="M382" i="7"/>
  <c r="L382" i="7"/>
  <c r="V20" i="7"/>
  <c r="U20" i="7"/>
  <c r="Q20" i="7"/>
  <c r="R20" i="7" s="1"/>
  <c r="P20" i="7"/>
  <c r="O20" i="7"/>
  <c r="N20" i="7"/>
  <c r="M20" i="7"/>
  <c r="L20" i="7"/>
  <c r="V61" i="7"/>
  <c r="AI61" i="7" s="1"/>
  <c r="U61" i="7"/>
  <c r="Q61" i="7"/>
  <c r="R61" i="7" s="1"/>
  <c r="P61" i="7"/>
  <c r="O61" i="7"/>
  <c r="N61" i="7"/>
  <c r="M61" i="7"/>
  <c r="L61" i="7"/>
  <c r="V164" i="7"/>
  <c r="AI164" i="7" s="1"/>
  <c r="U164" i="7"/>
  <c r="Q164" i="7"/>
  <c r="R164" i="7" s="1"/>
  <c r="P164" i="7"/>
  <c r="O164" i="7"/>
  <c r="N164" i="7"/>
  <c r="M164" i="7"/>
  <c r="L164" i="7"/>
  <c r="V187" i="7"/>
  <c r="U187" i="7"/>
  <c r="Q187" i="7"/>
  <c r="R187" i="7" s="1"/>
  <c r="P187" i="7"/>
  <c r="O187" i="7"/>
  <c r="N187" i="7"/>
  <c r="M187" i="7"/>
  <c r="L187" i="7"/>
  <c r="V246" i="7"/>
  <c r="U246" i="7"/>
  <c r="Q246" i="7"/>
  <c r="R246" i="7" s="1"/>
  <c r="P246" i="7"/>
  <c r="O246" i="7"/>
  <c r="N246" i="7"/>
  <c r="M246" i="7"/>
  <c r="L246" i="7"/>
  <c r="V68" i="7"/>
  <c r="AI68" i="7" s="1"/>
  <c r="U68" i="7"/>
  <c r="Q68" i="7"/>
  <c r="R68" i="7" s="1"/>
  <c r="P68" i="7"/>
  <c r="O68" i="7"/>
  <c r="N68" i="7"/>
  <c r="M68" i="7"/>
  <c r="L68" i="7"/>
  <c r="V211" i="7"/>
  <c r="AI211" i="7" s="1"/>
  <c r="U211" i="7"/>
  <c r="Q211" i="7"/>
  <c r="R211" i="7" s="1"/>
  <c r="P211" i="7"/>
  <c r="O211" i="7"/>
  <c r="N211" i="7"/>
  <c r="M211" i="7"/>
  <c r="L211" i="7"/>
  <c r="V122" i="7"/>
  <c r="AI122" i="7" s="1"/>
  <c r="U122" i="7"/>
  <c r="Q122" i="7"/>
  <c r="R122" i="7" s="1"/>
  <c r="P122" i="7"/>
  <c r="O122" i="7"/>
  <c r="N122" i="7"/>
  <c r="M122" i="7"/>
  <c r="L122" i="7"/>
  <c r="V284" i="7"/>
  <c r="AI284" i="7" s="1"/>
  <c r="U284" i="7"/>
  <c r="S284" i="7"/>
  <c r="T284" i="7" s="1"/>
  <c r="Q284" i="7"/>
  <c r="R284" i="7" s="1"/>
  <c r="P284" i="7"/>
  <c r="O284" i="7"/>
  <c r="N284" i="7"/>
  <c r="M284" i="7"/>
  <c r="L284" i="7"/>
  <c r="V303" i="7"/>
  <c r="U303" i="7"/>
  <c r="Q303" i="7"/>
  <c r="R303" i="7" s="1"/>
  <c r="P303" i="7"/>
  <c r="O303" i="7"/>
  <c r="N303" i="7"/>
  <c r="M303" i="7"/>
  <c r="L303" i="7"/>
  <c r="V225" i="7"/>
  <c r="U225" i="7"/>
  <c r="Q225" i="7"/>
  <c r="R225" i="7" s="1"/>
  <c r="P225" i="7"/>
  <c r="O225" i="7"/>
  <c r="N225" i="7"/>
  <c r="M225" i="7"/>
  <c r="L225" i="7"/>
  <c r="V49" i="7"/>
  <c r="U49" i="7"/>
  <c r="Q49" i="7"/>
  <c r="R49" i="7" s="1"/>
  <c r="P49" i="7"/>
  <c r="O49" i="7"/>
  <c r="N49" i="7"/>
  <c r="M49" i="7"/>
  <c r="L49" i="7"/>
  <c r="V59" i="7"/>
  <c r="AI59" i="7" s="1"/>
  <c r="U59" i="7"/>
  <c r="Q59" i="7"/>
  <c r="R59" i="7" s="1"/>
  <c r="P59" i="7"/>
  <c r="O59" i="7"/>
  <c r="N59" i="7"/>
  <c r="M59" i="7"/>
  <c r="L59" i="7"/>
  <c r="V240" i="7"/>
  <c r="U240" i="7"/>
  <c r="Q240" i="7"/>
  <c r="R240" i="7" s="1"/>
  <c r="P240" i="7"/>
  <c r="O240" i="7"/>
  <c r="N240" i="7"/>
  <c r="M240" i="7"/>
  <c r="L240" i="7"/>
  <c r="V14" i="7"/>
  <c r="U14" i="7"/>
  <c r="Q14" i="7"/>
  <c r="R14" i="7" s="1"/>
  <c r="P14" i="7"/>
  <c r="O14" i="7"/>
  <c r="N14" i="7"/>
  <c r="M14" i="7"/>
  <c r="L14" i="7"/>
  <c r="V301" i="7"/>
  <c r="U301" i="7"/>
  <c r="Q301" i="7"/>
  <c r="R301" i="7" s="1"/>
  <c r="P301" i="7"/>
  <c r="O301" i="7"/>
  <c r="N301" i="7"/>
  <c r="M301" i="7"/>
  <c r="L301" i="7"/>
  <c r="V83" i="7"/>
  <c r="U83" i="7"/>
  <c r="Q83" i="7"/>
  <c r="R83" i="7" s="1"/>
  <c r="P83" i="7"/>
  <c r="O83" i="7"/>
  <c r="N83" i="7"/>
  <c r="M83" i="7"/>
  <c r="L83" i="7"/>
  <c r="V163" i="7"/>
  <c r="U163" i="7"/>
  <c r="Q163" i="7"/>
  <c r="R163" i="7" s="1"/>
  <c r="P163" i="7"/>
  <c r="O163" i="7"/>
  <c r="N163" i="7"/>
  <c r="M163" i="7"/>
  <c r="L163" i="7"/>
  <c r="V85" i="7"/>
  <c r="U85" i="7"/>
  <c r="Q85" i="7"/>
  <c r="R85" i="7" s="1"/>
  <c r="P85" i="7"/>
  <c r="O85" i="7"/>
  <c r="N85" i="7"/>
  <c r="M85" i="7"/>
  <c r="L85" i="7"/>
  <c r="V325" i="7"/>
  <c r="U325" i="7"/>
  <c r="Q325" i="7"/>
  <c r="R325" i="7" s="1"/>
  <c r="P325" i="7"/>
  <c r="O325" i="7"/>
  <c r="N325" i="7"/>
  <c r="M325" i="7"/>
  <c r="L325" i="7"/>
  <c r="V53" i="7"/>
  <c r="U53" i="7"/>
  <c r="Q53" i="7"/>
  <c r="R53" i="7" s="1"/>
  <c r="P53" i="7"/>
  <c r="O53" i="7"/>
  <c r="N53" i="7"/>
  <c r="M53" i="7"/>
  <c r="L53" i="7"/>
  <c r="V39" i="7"/>
  <c r="AI39" i="7" s="1"/>
  <c r="U39" i="7"/>
  <c r="Q39" i="7"/>
  <c r="R39" i="7" s="1"/>
  <c r="P39" i="7"/>
  <c r="O39" i="7"/>
  <c r="N39" i="7"/>
  <c r="M39" i="7"/>
  <c r="L39" i="7"/>
  <c r="V266" i="7"/>
  <c r="U266" i="7"/>
  <c r="Q266" i="7"/>
  <c r="R266" i="7" s="1"/>
  <c r="P266" i="7"/>
  <c r="O266" i="7"/>
  <c r="N266" i="7"/>
  <c r="M266" i="7"/>
  <c r="L266" i="7"/>
  <c r="V191" i="7"/>
  <c r="U191" i="7"/>
  <c r="Q191" i="7"/>
  <c r="R191" i="7" s="1"/>
  <c r="P191" i="7"/>
  <c r="O191" i="7"/>
  <c r="N191" i="7"/>
  <c r="M191" i="7"/>
  <c r="L191" i="7"/>
  <c r="V144" i="7"/>
  <c r="U144" i="7"/>
  <c r="Q144" i="7"/>
  <c r="R144" i="7" s="1"/>
  <c r="P144" i="7"/>
  <c r="O144" i="7"/>
  <c r="N144" i="7"/>
  <c r="M144" i="7"/>
  <c r="L144" i="7"/>
  <c r="V274" i="7"/>
  <c r="U274" i="7"/>
  <c r="Q274" i="7"/>
  <c r="R274" i="7" s="1"/>
  <c r="P274" i="7"/>
  <c r="O274" i="7"/>
  <c r="N274" i="7"/>
  <c r="M274" i="7"/>
  <c r="L274" i="7"/>
  <c r="V243" i="7"/>
  <c r="AI243" i="7" s="1"/>
  <c r="U243" i="7"/>
  <c r="S243" i="7"/>
  <c r="T243" i="7" s="1"/>
  <c r="Q243" i="7"/>
  <c r="R243" i="7" s="1"/>
  <c r="P243" i="7"/>
  <c r="O243" i="7"/>
  <c r="N243" i="7"/>
  <c r="M243" i="7"/>
  <c r="L243" i="7"/>
  <c r="V367" i="7"/>
  <c r="U367" i="7"/>
  <c r="Q367" i="7"/>
  <c r="R367" i="7" s="1"/>
  <c r="P367" i="7"/>
  <c r="O367" i="7"/>
  <c r="N367" i="7"/>
  <c r="M367" i="7"/>
  <c r="L367" i="7"/>
  <c r="V300" i="7"/>
  <c r="U300" i="7"/>
  <c r="Q300" i="7"/>
  <c r="R300" i="7" s="1"/>
  <c r="P300" i="7"/>
  <c r="O300" i="7"/>
  <c r="N300" i="7"/>
  <c r="M300" i="7"/>
  <c r="L300" i="7"/>
  <c r="V100" i="7"/>
  <c r="U100" i="7"/>
  <c r="Q100" i="7"/>
  <c r="R100" i="7" s="1"/>
  <c r="P100" i="7"/>
  <c r="O100" i="7"/>
  <c r="N100" i="7"/>
  <c r="M100" i="7"/>
  <c r="L100" i="7"/>
  <c r="V283" i="7"/>
  <c r="AI283" i="7" s="1"/>
  <c r="U283" i="7"/>
  <c r="Q283" i="7"/>
  <c r="R283" i="7" s="1"/>
  <c r="P283" i="7"/>
  <c r="O283" i="7"/>
  <c r="N283" i="7"/>
  <c r="M283" i="7"/>
  <c r="L283" i="7"/>
  <c r="V199" i="7"/>
  <c r="U199" i="7"/>
  <c r="Q199" i="7"/>
  <c r="R199" i="7" s="1"/>
  <c r="P199" i="7"/>
  <c r="O199" i="7"/>
  <c r="N199" i="7"/>
  <c r="M199" i="7"/>
  <c r="L199" i="7"/>
  <c r="V133" i="7"/>
  <c r="U133" i="7"/>
  <c r="Q133" i="7"/>
  <c r="R133" i="7" s="1"/>
  <c r="P133" i="7"/>
  <c r="O133" i="7"/>
  <c r="N133" i="7"/>
  <c r="M133" i="7"/>
  <c r="L133" i="7"/>
  <c r="V195" i="7"/>
  <c r="U195" i="7"/>
  <c r="Q195" i="7"/>
  <c r="R195" i="7" s="1"/>
  <c r="P195" i="7"/>
  <c r="O195" i="7"/>
  <c r="N195" i="7"/>
  <c r="M195" i="7"/>
  <c r="L195" i="7"/>
  <c r="V46" i="7"/>
  <c r="U46" i="7"/>
  <c r="Q46" i="7"/>
  <c r="R46" i="7" s="1"/>
  <c r="P46" i="7"/>
  <c r="O46" i="7"/>
  <c r="N46" i="7"/>
  <c r="M46" i="7"/>
  <c r="L46" i="7"/>
  <c r="V247" i="7"/>
  <c r="U247" i="7"/>
  <c r="Q247" i="7"/>
  <c r="R247" i="7" s="1"/>
  <c r="P247" i="7"/>
  <c r="O247" i="7"/>
  <c r="N247" i="7"/>
  <c r="M247" i="7"/>
  <c r="L247" i="7"/>
  <c r="V209" i="7"/>
  <c r="U209" i="7"/>
  <c r="Q209" i="7"/>
  <c r="R209" i="7" s="1"/>
  <c r="P209" i="7"/>
  <c r="O209" i="7"/>
  <c r="N209" i="7"/>
  <c r="M209" i="7"/>
  <c r="L209" i="7"/>
  <c r="V233" i="7"/>
  <c r="AI233" i="7" s="1"/>
  <c r="U233" i="7"/>
  <c r="S233" i="7"/>
  <c r="T233" i="7" s="1"/>
  <c r="Q233" i="7"/>
  <c r="R233" i="7" s="1"/>
  <c r="P233" i="7"/>
  <c r="O233" i="7"/>
  <c r="N233" i="7"/>
  <c r="M233" i="7"/>
  <c r="L233" i="7"/>
  <c r="V227" i="7"/>
  <c r="U227" i="7"/>
  <c r="Q227" i="7"/>
  <c r="R227" i="7" s="1"/>
  <c r="P227" i="7"/>
  <c r="O227" i="7"/>
  <c r="N227" i="7"/>
  <c r="M227" i="7"/>
  <c r="L227" i="7"/>
  <c r="V324" i="7"/>
  <c r="U324" i="7"/>
  <c r="Q324" i="7"/>
  <c r="R324" i="7" s="1"/>
  <c r="P324" i="7"/>
  <c r="O324" i="7"/>
  <c r="N324" i="7"/>
  <c r="M324" i="7"/>
  <c r="L324" i="7"/>
  <c r="V31" i="7"/>
  <c r="U31" i="7"/>
  <c r="Q31" i="7"/>
  <c r="R31" i="7" s="1"/>
  <c r="P31" i="7"/>
  <c r="O31" i="7"/>
  <c r="N31" i="7"/>
  <c r="M31" i="7"/>
  <c r="L31" i="7"/>
  <c r="V315" i="7"/>
  <c r="U315" i="7"/>
  <c r="Q315" i="7"/>
  <c r="R315" i="7" s="1"/>
  <c r="P315" i="7"/>
  <c r="O315" i="7"/>
  <c r="N315" i="7"/>
  <c r="M315" i="7"/>
  <c r="L315" i="7"/>
  <c r="V134" i="7"/>
  <c r="U134" i="7"/>
  <c r="Q134" i="7"/>
  <c r="R134" i="7" s="1"/>
  <c r="P134" i="7"/>
  <c r="O134" i="7"/>
  <c r="N134" i="7"/>
  <c r="M134" i="7"/>
  <c r="L134" i="7"/>
  <c r="V141" i="7"/>
  <c r="U141" i="7"/>
  <c r="Q141" i="7"/>
  <c r="R141" i="7" s="1"/>
  <c r="P141" i="7"/>
  <c r="O141" i="7"/>
  <c r="N141" i="7"/>
  <c r="M141" i="7"/>
  <c r="L141" i="7"/>
  <c r="V285" i="7"/>
  <c r="U285" i="7"/>
  <c r="Q285" i="7"/>
  <c r="R285" i="7" s="1"/>
  <c r="P285" i="7"/>
  <c r="O285" i="7"/>
  <c r="N285" i="7"/>
  <c r="M285" i="7"/>
  <c r="L285" i="7"/>
  <c r="V261" i="7"/>
  <c r="U261" i="7"/>
  <c r="Q261" i="7"/>
  <c r="R261" i="7" s="1"/>
  <c r="P261" i="7"/>
  <c r="O261" i="7"/>
  <c r="N261" i="7"/>
  <c r="M261" i="7"/>
  <c r="L261" i="7"/>
  <c r="V76" i="7"/>
  <c r="U76" i="7"/>
  <c r="Q76" i="7"/>
  <c r="R76" i="7" s="1"/>
  <c r="P76" i="7"/>
  <c r="O76" i="7"/>
  <c r="N76" i="7"/>
  <c r="M76" i="7"/>
  <c r="L76" i="7"/>
  <c r="V331" i="7"/>
  <c r="AI331" i="7" s="1"/>
  <c r="U331" i="7"/>
  <c r="S331" i="7"/>
  <c r="T331" i="7" s="1"/>
  <c r="Q331" i="7"/>
  <c r="R331" i="7" s="1"/>
  <c r="P331" i="7"/>
  <c r="O331" i="7"/>
  <c r="N331" i="7"/>
  <c r="M331" i="7"/>
  <c r="L331" i="7"/>
  <c r="V269" i="7"/>
  <c r="U269" i="7"/>
  <c r="Q269" i="7"/>
  <c r="R269" i="7" s="1"/>
  <c r="P269" i="7"/>
  <c r="O269" i="7"/>
  <c r="N269" i="7"/>
  <c r="M269" i="7"/>
  <c r="L269" i="7"/>
  <c r="V310" i="7"/>
  <c r="AI310" i="7" s="1"/>
  <c r="U310" i="7"/>
  <c r="Q310" i="7"/>
  <c r="R310" i="7" s="1"/>
  <c r="P310" i="7"/>
  <c r="O310" i="7"/>
  <c r="N310" i="7"/>
  <c r="M310" i="7"/>
  <c r="L310" i="7"/>
  <c r="V318" i="7"/>
  <c r="U318" i="7"/>
  <c r="Q318" i="7"/>
  <c r="R318" i="7" s="1"/>
  <c r="P318" i="7"/>
  <c r="O318" i="7"/>
  <c r="N318" i="7"/>
  <c r="M318" i="7"/>
  <c r="L318" i="7"/>
  <c r="V121" i="7"/>
  <c r="U121" i="7"/>
  <c r="Q121" i="7"/>
  <c r="R121" i="7" s="1"/>
  <c r="P121" i="7"/>
  <c r="O121" i="7"/>
  <c r="N121" i="7"/>
  <c r="M121" i="7"/>
  <c r="L121" i="7"/>
  <c r="V116" i="7"/>
  <c r="U116" i="7"/>
  <c r="Q116" i="7"/>
  <c r="R116" i="7" s="1"/>
  <c r="P116" i="7"/>
  <c r="O116" i="7"/>
  <c r="N116" i="7"/>
  <c r="M116" i="7"/>
  <c r="L116" i="7"/>
  <c r="V106" i="7"/>
  <c r="AI106" i="7" s="1"/>
  <c r="U106" i="7"/>
  <c r="Q106" i="7"/>
  <c r="R106" i="7" s="1"/>
  <c r="P106" i="7"/>
  <c r="O106" i="7"/>
  <c r="N106" i="7"/>
  <c r="M106" i="7"/>
  <c r="L106" i="7"/>
  <c r="V287" i="7"/>
  <c r="U287" i="7"/>
  <c r="Q287" i="7"/>
  <c r="R287" i="7" s="1"/>
  <c r="P287" i="7"/>
  <c r="O287" i="7"/>
  <c r="N287" i="7"/>
  <c r="M287" i="7"/>
  <c r="L287" i="7"/>
  <c r="V386" i="7"/>
  <c r="AI386" i="7" s="1"/>
  <c r="U386" i="7"/>
  <c r="Q386" i="7"/>
  <c r="R386" i="7" s="1"/>
  <c r="P386" i="7"/>
  <c r="O386" i="7"/>
  <c r="N386" i="7"/>
  <c r="M386" i="7"/>
  <c r="L386" i="7"/>
  <c r="V80" i="7"/>
  <c r="AI80" i="7" s="1"/>
  <c r="U80" i="7"/>
  <c r="Q80" i="7"/>
  <c r="R80" i="7" s="1"/>
  <c r="P80" i="7"/>
  <c r="O80" i="7"/>
  <c r="N80" i="7"/>
  <c r="M80" i="7"/>
  <c r="L80" i="7"/>
  <c r="V308" i="7"/>
  <c r="U308" i="7"/>
  <c r="Q308" i="7"/>
  <c r="R308" i="7" s="1"/>
  <c r="P308" i="7"/>
  <c r="O308" i="7"/>
  <c r="N308" i="7"/>
  <c r="M308" i="7"/>
  <c r="L308" i="7"/>
  <c r="V395" i="7"/>
  <c r="AI395" i="7" s="1"/>
  <c r="U395" i="7"/>
  <c r="Q395" i="7"/>
  <c r="R395" i="7" s="1"/>
  <c r="P395" i="7"/>
  <c r="O395" i="7"/>
  <c r="N395" i="7"/>
  <c r="M395" i="7"/>
  <c r="L395" i="7"/>
  <c r="V298" i="7"/>
  <c r="U298" i="7"/>
  <c r="Q298" i="7"/>
  <c r="R298" i="7" s="1"/>
  <c r="P298" i="7"/>
  <c r="O298" i="7"/>
  <c r="N298" i="7"/>
  <c r="M298" i="7"/>
  <c r="L298" i="7"/>
  <c r="V135" i="7"/>
  <c r="AI135" i="7" s="1"/>
  <c r="U135" i="7"/>
  <c r="Q135" i="7"/>
  <c r="R135" i="7" s="1"/>
  <c r="P135" i="7"/>
  <c r="O135" i="7"/>
  <c r="N135" i="7"/>
  <c r="M135" i="7"/>
  <c r="L135" i="7"/>
  <c r="V77" i="7"/>
  <c r="AI77" i="7" s="1"/>
  <c r="U77" i="7"/>
  <c r="Q77" i="7"/>
  <c r="R77" i="7" s="1"/>
  <c r="P77" i="7"/>
  <c r="O77" i="7"/>
  <c r="N77" i="7"/>
  <c r="M77" i="7"/>
  <c r="L77" i="7"/>
  <c r="V222" i="7"/>
  <c r="AI222" i="7" s="1"/>
  <c r="U222" i="7"/>
  <c r="S222" i="7"/>
  <c r="T222" i="7" s="1"/>
  <c r="Q222" i="7"/>
  <c r="R222" i="7" s="1"/>
  <c r="P222" i="7"/>
  <c r="O222" i="7"/>
  <c r="N222" i="7"/>
  <c r="M222" i="7"/>
  <c r="L222" i="7"/>
  <c r="V288" i="7"/>
  <c r="U288" i="7"/>
  <c r="Q288" i="7"/>
  <c r="R288" i="7" s="1"/>
  <c r="P288" i="7"/>
  <c r="O288" i="7"/>
  <c r="N288" i="7"/>
  <c r="M288" i="7"/>
  <c r="L288" i="7"/>
  <c r="V3" i="7"/>
  <c r="U3" i="7"/>
  <c r="Q3" i="7"/>
  <c r="R3" i="7" s="1"/>
  <c r="P3" i="7"/>
  <c r="O3" i="7"/>
  <c r="N3" i="7"/>
  <c r="M3" i="7"/>
  <c r="L3" i="7"/>
  <c r="V148" i="7"/>
  <c r="U148" i="7"/>
  <c r="Q148" i="7"/>
  <c r="R148" i="7" s="1"/>
  <c r="P148" i="7"/>
  <c r="O148" i="7"/>
  <c r="N148" i="7"/>
  <c r="M148" i="7"/>
  <c r="L148" i="7"/>
  <c r="V47" i="7"/>
  <c r="U47" i="7"/>
  <c r="Q47" i="7"/>
  <c r="R47" i="7" s="1"/>
  <c r="P47" i="7"/>
  <c r="O47" i="7"/>
  <c r="N47" i="7"/>
  <c r="M47" i="7"/>
  <c r="L47" i="7"/>
  <c r="V54" i="7"/>
  <c r="U54" i="7"/>
  <c r="Q54" i="7"/>
  <c r="R54" i="7" s="1"/>
  <c r="P54" i="7"/>
  <c r="O54" i="7"/>
  <c r="N54" i="7"/>
  <c r="M54" i="7"/>
  <c r="L54" i="7"/>
  <c r="V276" i="7"/>
  <c r="U276" i="7"/>
  <c r="Q276" i="7"/>
  <c r="R276" i="7" s="1"/>
  <c r="P276" i="7"/>
  <c r="O276" i="7"/>
  <c r="N276" i="7"/>
  <c r="M276" i="7"/>
  <c r="L276" i="7"/>
  <c r="V52" i="7"/>
  <c r="U52" i="7"/>
  <c r="Q52" i="7"/>
  <c r="R52" i="7" s="1"/>
  <c r="P52" i="7"/>
  <c r="O52" i="7"/>
  <c r="N52" i="7"/>
  <c r="M52" i="7"/>
  <c r="L52" i="7"/>
  <c r="V74" i="7"/>
  <c r="U74" i="7"/>
  <c r="Q74" i="7"/>
  <c r="R74" i="7" s="1"/>
  <c r="P74" i="7"/>
  <c r="O74" i="7"/>
  <c r="N74" i="7"/>
  <c r="M74" i="7"/>
  <c r="L74" i="7"/>
  <c r="V101" i="7"/>
  <c r="AI101" i="7" s="1"/>
  <c r="U101" i="7"/>
  <c r="Q101" i="7"/>
  <c r="R101" i="7" s="1"/>
  <c r="P101" i="7"/>
  <c r="O101" i="7"/>
  <c r="N101" i="7"/>
  <c r="M101" i="7"/>
  <c r="L101" i="7"/>
  <c r="V214" i="7"/>
  <c r="U214" i="7"/>
  <c r="Q214" i="7"/>
  <c r="R214" i="7" s="1"/>
  <c r="P214" i="7"/>
  <c r="O214" i="7"/>
  <c r="N214" i="7"/>
  <c r="M214" i="7"/>
  <c r="L214" i="7"/>
  <c r="V17" i="7"/>
  <c r="U17" i="7"/>
  <c r="Q17" i="7"/>
  <c r="R17" i="7" s="1"/>
  <c r="P17" i="7"/>
  <c r="O17" i="7"/>
  <c r="N17" i="7"/>
  <c r="M17" i="7"/>
  <c r="L17" i="7"/>
  <c r="V217" i="7"/>
  <c r="U217" i="7"/>
  <c r="Q217" i="7"/>
  <c r="R217" i="7" s="1"/>
  <c r="P217" i="7"/>
  <c r="O217" i="7"/>
  <c r="N217" i="7"/>
  <c r="M217" i="7"/>
  <c r="L217" i="7"/>
  <c r="V94" i="7"/>
  <c r="U94" i="7"/>
  <c r="Q94" i="7"/>
  <c r="R94" i="7" s="1"/>
  <c r="P94" i="7"/>
  <c r="O94" i="7"/>
  <c r="N94" i="7"/>
  <c r="M94" i="7"/>
  <c r="L94" i="7"/>
  <c r="V344" i="7"/>
  <c r="U344" i="7"/>
  <c r="Q344" i="7"/>
  <c r="R344" i="7" s="1"/>
  <c r="P344" i="7"/>
  <c r="O344" i="7"/>
  <c r="N344" i="7"/>
  <c r="M344" i="7"/>
  <c r="L344" i="7"/>
  <c r="V23" i="7"/>
  <c r="U23" i="7"/>
  <c r="Q23" i="7"/>
  <c r="R23" i="7" s="1"/>
  <c r="P23" i="7"/>
  <c r="O23" i="7"/>
  <c r="N23" i="7"/>
  <c r="M23" i="7"/>
  <c r="L23" i="7"/>
  <c r="V123" i="7"/>
  <c r="U123" i="7"/>
  <c r="Q123" i="7"/>
  <c r="R123" i="7" s="1"/>
  <c r="P123" i="7"/>
  <c r="O123" i="7"/>
  <c r="N123" i="7"/>
  <c r="M123" i="7"/>
  <c r="L123" i="7"/>
  <c r="V108" i="7"/>
  <c r="U108" i="7"/>
  <c r="Q108" i="7"/>
  <c r="R108" i="7" s="1"/>
  <c r="P108" i="7"/>
  <c r="O108" i="7"/>
  <c r="N108" i="7"/>
  <c r="M108" i="7"/>
  <c r="L108" i="7"/>
  <c r="V75" i="7"/>
  <c r="U75" i="7"/>
  <c r="Q75" i="7"/>
  <c r="R75" i="7" s="1"/>
  <c r="P75" i="7"/>
  <c r="O75" i="7"/>
  <c r="N75" i="7"/>
  <c r="M75" i="7"/>
  <c r="L75" i="7"/>
  <c r="V176" i="7"/>
  <c r="U176" i="7"/>
  <c r="Q176" i="7"/>
  <c r="R176" i="7" s="1"/>
  <c r="P176" i="7"/>
  <c r="O176" i="7"/>
  <c r="N176" i="7"/>
  <c r="M176" i="7"/>
  <c r="L176" i="7"/>
  <c r="V98" i="7"/>
  <c r="U98" i="7"/>
  <c r="Q98" i="7"/>
  <c r="R98" i="7" s="1"/>
  <c r="P98" i="7"/>
  <c r="O98" i="7"/>
  <c r="N98" i="7"/>
  <c r="M98" i="7"/>
  <c r="L98" i="7"/>
  <c r="V119" i="7"/>
  <c r="U119" i="7"/>
  <c r="Q119" i="7"/>
  <c r="R119" i="7" s="1"/>
  <c r="P119" i="7"/>
  <c r="O119" i="7"/>
  <c r="N119" i="7"/>
  <c r="M119" i="7"/>
  <c r="L119" i="7"/>
  <c r="V86" i="7"/>
  <c r="U86" i="7"/>
  <c r="Q86" i="7"/>
  <c r="R86" i="7" s="1"/>
  <c r="P86" i="7"/>
  <c r="O86" i="7"/>
  <c r="N86" i="7"/>
  <c r="M86" i="7"/>
  <c r="L86" i="7"/>
  <c r="V111" i="7"/>
  <c r="U111" i="7"/>
  <c r="Q111" i="7"/>
  <c r="R111" i="7" s="1"/>
  <c r="P111" i="7"/>
  <c r="O111" i="7"/>
  <c r="N111" i="7"/>
  <c r="M111" i="7"/>
  <c r="L111" i="7"/>
  <c r="V336" i="7"/>
  <c r="AI336" i="7" s="1"/>
  <c r="U336" i="7"/>
  <c r="S336" i="7"/>
  <c r="T336" i="7" s="1"/>
  <c r="Q336" i="7"/>
  <c r="R336" i="7" s="1"/>
  <c r="P336" i="7"/>
  <c r="O336" i="7"/>
  <c r="N336" i="7"/>
  <c r="M336" i="7"/>
  <c r="L336" i="7"/>
  <c r="V149" i="7"/>
  <c r="U149" i="7"/>
  <c r="Q149" i="7"/>
  <c r="R149" i="7" s="1"/>
  <c r="P149" i="7"/>
  <c r="O149" i="7"/>
  <c r="N149" i="7"/>
  <c r="M149" i="7"/>
  <c r="L149" i="7"/>
  <c r="V64" i="7"/>
  <c r="U64" i="7"/>
  <c r="Q64" i="7"/>
  <c r="R64" i="7" s="1"/>
  <c r="P64" i="7"/>
  <c r="O64" i="7"/>
  <c r="N64" i="7"/>
  <c r="M64" i="7"/>
  <c r="L64" i="7"/>
  <c r="V250" i="7"/>
  <c r="U250" i="7"/>
  <c r="Q250" i="7"/>
  <c r="R250" i="7" s="1"/>
  <c r="P250" i="7"/>
  <c r="O250" i="7"/>
  <c r="N250" i="7"/>
  <c r="M250" i="7"/>
  <c r="L250" i="7"/>
  <c r="V125" i="7"/>
  <c r="U125" i="7"/>
  <c r="Q125" i="7"/>
  <c r="R125" i="7" s="1"/>
  <c r="P125" i="7"/>
  <c r="O125" i="7"/>
  <c r="N125" i="7"/>
  <c r="M125" i="7"/>
  <c r="L125" i="7"/>
  <c r="V112" i="7"/>
  <c r="U112" i="7"/>
  <c r="Q112" i="7"/>
  <c r="R112" i="7" s="1"/>
  <c r="P112" i="7"/>
  <c r="O112" i="7"/>
  <c r="N112" i="7"/>
  <c r="M112" i="7"/>
  <c r="L112" i="7"/>
  <c r="V57" i="7"/>
  <c r="U57" i="7"/>
  <c r="Q57" i="7"/>
  <c r="R57" i="7" s="1"/>
  <c r="P57" i="7"/>
  <c r="O57" i="7"/>
  <c r="N57" i="7"/>
  <c r="M57" i="7"/>
  <c r="L57" i="7"/>
  <c r="V155" i="7"/>
  <c r="U155" i="7"/>
  <c r="Q155" i="7"/>
  <c r="R155" i="7" s="1"/>
  <c r="P155" i="7"/>
  <c r="O155" i="7"/>
  <c r="N155" i="7"/>
  <c r="M155" i="7"/>
  <c r="L155" i="7"/>
  <c r="V30" i="7"/>
  <c r="U30" i="7"/>
  <c r="Q30" i="7"/>
  <c r="R30" i="7" s="1"/>
  <c r="P30" i="7"/>
  <c r="O30" i="7"/>
  <c r="N30" i="7"/>
  <c r="M30" i="7"/>
  <c r="L30" i="7"/>
  <c r="V365" i="7"/>
  <c r="U365" i="7"/>
  <c r="Q365" i="7"/>
  <c r="R365" i="7" s="1"/>
  <c r="P365" i="7"/>
  <c r="O365" i="7"/>
  <c r="N365" i="7"/>
  <c r="M365" i="7"/>
  <c r="L365" i="7"/>
  <c r="V69" i="7"/>
  <c r="U69" i="7"/>
  <c r="Q69" i="7"/>
  <c r="R69" i="7" s="1"/>
  <c r="P69" i="7"/>
  <c r="O69" i="7"/>
  <c r="N69" i="7"/>
  <c r="M69" i="7"/>
  <c r="L69" i="7"/>
  <c r="V143" i="7"/>
  <c r="U143" i="7"/>
  <c r="Q143" i="7"/>
  <c r="R143" i="7" s="1"/>
  <c r="P143" i="7"/>
  <c r="O143" i="7"/>
  <c r="N143" i="7"/>
  <c r="M143" i="7"/>
  <c r="L143" i="7"/>
  <c r="V60" i="7"/>
  <c r="U60" i="7"/>
  <c r="Q60" i="7"/>
  <c r="R60" i="7" s="1"/>
  <c r="P60" i="7"/>
  <c r="O60" i="7"/>
  <c r="N60" i="7"/>
  <c r="M60" i="7"/>
  <c r="L60" i="7"/>
  <c r="V245" i="7"/>
  <c r="U245" i="7"/>
  <c r="Q245" i="7"/>
  <c r="R245" i="7" s="1"/>
  <c r="P245" i="7"/>
  <c r="O245" i="7"/>
  <c r="N245" i="7"/>
  <c r="M245" i="7"/>
  <c r="L245" i="7"/>
  <c r="V102" i="7"/>
  <c r="U102" i="7"/>
  <c r="Q102" i="7"/>
  <c r="R102" i="7" s="1"/>
  <c r="P102" i="7"/>
  <c r="O102" i="7"/>
  <c r="N102" i="7"/>
  <c r="M102" i="7"/>
  <c r="L102" i="7"/>
  <c r="V383" i="7"/>
  <c r="AI383" i="7" s="1"/>
  <c r="U383" i="7"/>
  <c r="S383" i="7"/>
  <c r="T383" i="7" s="1"/>
  <c r="Q383" i="7"/>
  <c r="R383" i="7" s="1"/>
  <c r="P383" i="7"/>
  <c r="O383" i="7"/>
  <c r="N383" i="7"/>
  <c r="M383" i="7"/>
  <c r="L383" i="7"/>
  <c r="V24" i="7"/>
  <c r="U24" i="7"/>
  <c r="Q24" i="7"/>
  <c r="R24" i="7" s="1"/>
  <c r="P24" i="7"/>
  <c r="O24" i="7"/>
  <c r="N24" i="7"/>
  <c r="M24" i="7"/>
  <c r="L24" i="7"/>
  <c r="V183" i="7"/>
  <c r="U183" i="7"/>
  <c r="Q183" i="7"/>
  <c r="R183" i="7" s="1"/>
  <c r="P183" i="7"/>
  <c r="O183" i="7"/>
  <c r="N183" i="7"/>
  <c r="M183" i="7"/>
  <c r="L183" i="7"/>
  <c r="V154" i="7"/>
  <c r="U154" i="7"/>
  <c r="Q154" i="7"/>
  <c r="R154" i="7" s="1"/>
  <c r="P154" i="7"/>
  <c r="O154" i="7"/>
  <c r="N154" i="7"/>
  <c r="M154" i="7"/>
  <c r="L154" i="7"/>
  <c r="V215" i="7"/>
  <c r="U215" i="7"/>
  <c r="Q215" i="7"/>
  <c r="R215" i="7" s="1"/>
  <c r="P215" i="7"/>
  <c r="O215" i="7"/>
  <c r="N215" i="7"/>
  <c r="M215" i="7"/>
  <c r="L215" i="7"/>
  <c r="V48" i="7"/>
  <c r="U48" i="7"/>
  <c r="Q48" i="7"/>
  <c r="R48" i="7" s="1"/>
  <c r="P48" i="7"/>
  <c r="O48" i="7"/>
  <c r="N48" i="7"/>
  <c r="M48" i="7"/>
  <c r="L48" i="7"/>
  <c r="V67" i="7"/>
  <c r="U67" i="7"/>
  <c r="Q67" i="7"/>
  <c r="R67" i="7" s="1"/>
  <c r="P67" i="7"/>
  <c r="O67" i="7"/>
  <c r="N67" i="7"/>
  <c r="M67" i="7"/>
  <c r="L67" i="7"/>
  <c r="V153" i="7"/>
  <c r="U153" i="7"/>
  <c r="Q153" i="7"/>
  <c r="R153" i="7" s="1"/>
  <c r="P153" i="7"/>
  <c r="O153" i="7"/>
  <c r="N153" i="7"/>
  <c r="M153" i="7"/>
  <c r="L153" i="7"/>
  <c r="V130" i="7"/>
  <c r="U130" i="7"/>
  <c r="Q130" i="7"/>
  <c r="R130" i="7" s="1"/>
  <c r="P130" i="7"/>
  <c r="O130" i="7"/>
  <c r="N130" i="7"/>
  <c r="M130" i="7"/>
  <c r="L130" i="7"/>
  <c r="V79" i="7"/>
  <c r="U79" i="7"/>
  <c r="Q79" i="7"/>
  <c r="R79" i="7" s="1"/>
  <c r="P79" i="7"/>
  <c r="O79" i="7"/>
  <c r="N79" i="7"/>
  <c r="M79" i="7"/>
  <c r="L79" i="7"/>
  <c r="V296" i="7"/>
  <c r="U296" i="7"/>
  <c r="Q296" i="7"/>
  <c r="R296" i="7" s="1"/>
  <c r="P296" i="7"/>
  <c r="O296" i="7"/>
  <c r="N296" i="7"/>
  <c r="M296" i="7"/>
  <c r="L296" i="7"/>
  <c r="AG4" i="7"/>
  <c r="AF4" i="7"/>
  <c r="AB4" i="7"/>
  <c r="AC4" i="7" s="1"/>
  <c r="AA4" i="7"/>
  <c r="Z4" i="7"/>
  <c r="Y4" i="7"/>
  <c r="X4" i="7"/>
  <c r="V4" i="7"/>
  <c r="U4" i="7"/>
  <c r="Q4" i="7"/>
  <c r="R4" i="7" s="1"/>
  <c r="P4" i="7"/>
  <c r="O4" i="7"/>
  <c r="N4" i="7"/>
  <c r="M4" i="7"/>
  <c r="L4" i="7"/>
  <c r="V377" i="7"/>
  <c r="AI377" i="7" s="1"/>
  <c r="U377" i="7"/>
  <c r="S377" i="7"/>
  <c r="T377" i="7" s="1"/>
  <c r="Q377" i="7"/>
  <c r="R377" i="7" s="1"/>
  <c r="P377" i="7"/>
  <c r="O377" i="7"/>
  <c r="N377" i="7"/>
  <c r="M377" i="7"/>
  <c r="L377" i="7"/>
  <c r="V117" i="7"/>
  <c r="U117" i="7"/>
  <c r="Q117" i="7"/>
  <c r="R117" i="7" s="1"/>
  <c r="P117" i="7"/>
  <c r="O117" i="7"/>
  <c r="N117" i="7"/>
  <c r="M117" i="7"/>
  <c r="L117" i="7"/>
  <c r="V186" i="7"/>
  <c r="U186" i="7"/>
  <c r="Q186" i="7"/>
  <c r="R186" i="7" s="1"/>
  <c r="P186" i="7"/>
  <c r="O186" i="7"/>
  <c r="N186" i="7"/>
  <c r="M186" i="7"/>
  <c r="L186" i="7"/>
  <c r="V371" i="7"/>
  <c r="U371" i="7"/>
  <c r="Q371" i="7"/>
  <c r="R371" i="7" s="1"/>
  <c r="P371" i="7"/>
  <c r="O371" i="7"/>
  <c r="N371" i="7"/>
  <c r="M371" i="7"/>
  <c r="L371" i="7"/>
  <c r="V132" i="7"/>
  <c r="U132" i="7"/>
  <c r="Q132" i="7"/>
  <c r="R132" i="7" s="1"/>
  <c r="P132" i="7"/>
  <c r="O132" i="7"/>
  <c r="N132" i="7"/>
  <c r="M132" i="7"/>
  <c r="L132" i="7"/>
  <c r="V370" i="7"/>
  <c r="U370" i="7"/>
  <c r="Q370" i="7"/>
  <c r="R370" i="7" s="1"/>
  <c r="P370" i="7"/>
  <c r="O370" i="7"/>
  <c r="N370" i="7"/>
  <c r="M370" i="7"/>
  <c r="L370" i="7"/>
  <c r="V126" i="7"/>
  <c r="U126" i="7"/>
  <c r="Q126" i="7"/>
  <c r="R126" i="7" s="1"/>
  <c r="P126" i="7"/>
  <c r="O126" i="7"/>
  <c r="N126" i="7"/>
  <c r="M126" i="7"/>
  <c r="L126" i="7"/>
  <c r="V127" i="7"/>
  <c r="U127" i="7"/>
  <c r="Q127" i="7"/>
  <c r="R127" i="7" s="1"/>
  <c r="P127" i="7"/>
  <c r="O127" i="7"/>
  <c r="N127" i="7"/>
  <c r="M127" i="7"/>
  <c r="L127" i="7"/>
  <c r="V110" i="7"/>
  <c r="U110" i="7"/>
  <c r="Q110" i="7"/>
  <c r="R110" i="7" s="1"/>
  <c r="P110" i="7"/>
  <c r="O110" i="7"/>
  <c r="N110" i="7"/>
  <c r="M110" i="7"/>
  <c r="L110" i="7"/>
  <c r="V253" i="7"/>
  <c r="U253" i="7"/>
  <c r="Q253" i="7"/>
  <c r="R253" i="7" s="1"/>
  <c r="P253" i="7"/>
  <c r="O253" i="7"/>
  <c r="N253" i="7"/>
  <c r="M253" i="7"/>
  <c r="L253" i="7"/>
  <c r="V89" i="7"/>
  <c r="U89" i="7"/>
  <c r="Q89" i="7"/>
  <c r="R89" i="7" s="1"/>
  <c r="P89" i="7"/>
  <c r="O89" i="7"/>
  <c r="N89" i="7"/>
  <c r="M89" i="7"/>
  <c r="L89" i="7"/>
  <c r="V84" i="7"/>
  <c r="U84" i="7"/>
  <c r="Q84" i="7"/>
  <c r="R84" i="7" s="1"/>
  <c r="P84" i="7"/>
  <c r="O84" i="7"/>
  <c r="N84" i="7"/>
  <c r="M84" i="7"/>
  <c r="L84" i="7"/>
  <c r="F1" i="7"/>
  <c r="H375" i="7" s="1"/>
  <c r="I375" i="7" s="1"/>
  <c r="F1" i="11"/>
  <c r="F1" i="5"/>
  <c r="G374" i="5" s="1"/>
  <c r="S119" i="7" s="1"/>
  <c r="T119" i="7" s="1"/>
  <c r="G182" i="4"/>
  <c r="F1" i="4"/>
  <c r="G57" i="4" s="1"/>
  <c r="G285" i="4" l="1"/>
  <c r="G300" i="4"/>
  <c r="G318" i="4"/>
  <c r="G4" i="4"/>
  <c r="G67" i="4"/>
  <c r="G209" i="4"/>
  <c r="G45" i="4"/>
  <c r="G253" i="4"/>
  <c r="G163" i="4"/>
  <c r="G259" i="4"/>
  <c r="G195" i="4"/>
  <c r="G299" i="4"/>
  <c r="G92" i="4"/>
  <c r="G325" i="4"/>
  <c r="G370" i="4"/>
  <c r="G39" i="4"/>
  <c r="G201" i="4"/>
  <c r="G60" i="4"/>
  <c r="G334" i="4"/>
  <c r="G266" i="4"/>
  <c r="G33" i="4"/>
  <c r="G78" i="4"/>
  <c r="G336" i="4"/>
  <c r="G203" i="4"/>
  <c r="G159" i="4"/>
  <c r="G74" i="4"/>
  <c r="G220" i="4"/>
  <c r="G396" i="4"/>
  <c r="G202" i="4"/>
  <c r="G306" i="4"/>
  <c r="G180" i="4"/>
  <c r="G310" i="4"/>
  <c r="G187" i="4"/>
  <c r="G23" i="4"/>
  <c r="G110" i="4"/>
  <c r="G153" i="4"/>
  <c r="G279" i="4"/>
  <c r="AI4" i="7"/>
  <c r="AI36" i="7"/>
  <c r="AI73" i="7"/>
  <c r="AI158" i="7"/>
  <c r="AI181" i="7"/>
  <c r="AI6" i="7"/>
  <c r="AI66" i="7"/>
  <c r="AI7" i="7"/>
  <c r="AI29" i="7"/>
  <c r="AI44" i="7"/>
  <c r="AI169" i="7"/>
  <c r="AI334" i="7"/>
  <c r="AI140" i="7"/>
  <c r="AI51" i="7"/>
  <c r="AI248" i="7"/>
  <c r="AI252" i="7"/>
  <c r="AI268" i="7"/>
  <c r="AI249" i="7"/>
  <c r="AI231" i="7"/>
  <c r="AI109" i="7"/>
  <c r="AI55" i="7"/>
  <c r="AI317" i="7"/>
  <c r="AI134" i="7"/>
  <c r="AI65" i="7"/>
  <c r="AI263" i="7"/>
  <c r="AI313" i="7"/>
  <c r="AI103" i="7"/>
  <c r="AI205" i="7"/>
  <c r="AI323" i="7"/>
  <c r="AI324" i="7"/>
  <c r="AI261" i="7"/>
  <c r="AI76" i="7"/>
  <c r="AI315" i="7"/>
  <c r="G382" i="11"/>
  <c r="H382" i="11" s="1"/>
  <c r="G389" i="11"/>
  <c r="AI57" i="7"/>
  <c r="AI367" i="7"/>
  <c r="AI100" i="7"/>
  <c r="AI300" i="7"/>
  <c r="AI111" i="7"/>
  <c r="AI344" i="7"/>
  <c r="AI288" i="7"/>
  <c r="AI119" i="7"/>
  <c r="AI108" i="7"/>
  <c r="AI74" i="7"/>
  <c r="AI47" i="7"/>
  <c r="AI266" i="7"/>
  <c r="AI23" i="7"/>
  <c r="AI53" i="7"/>
  <c r="AI163" i="7"/>
  <c r="AI86" i="7"/>
  <c r="AI217" i="7"/>
  <c r="AI52" i="7"/>
  <c r="AI148" i="7"/>
  <c r="AI191" i="7"/>
  <c r="AI85" i="7"/>
  <c r="AI301" i="7"/>
  <c r="AI347" i="7"/>
  <c r="AI24" i="7"/>
  <c r="AI69" i="7"/>
  <c r="AI30" i="7"/>
  <c r="AI126" i="7"/>
  <c r="AI153" i="7"/>
  <c r="AI84" i="7"/>
  <c r="AI110" i="7"/>
  <c r="AI48" i="7"/>
  <c r="AI253" i="7"/>
  <c r="AI370" i="7"/>
  <c r="G72" i="11"/>
  <c r="AD47" i="7" s="1"/>
  <c r="G190" i="11"/>
  <c r="AD29" i="7" s="1"/>
  <c r="G340" i="11"/>
  <c r="AD33" i="7" s="1"/>
  <c r="AI155" i="7"/>
  <c r="AI209" i="7"/>
  <c r="AI46" i="7"/>
  <c r="AI133" i="7"/>
  <c r="G23" i="11"/>
  <c r="H23" i="11" s="1"/>
  <c r="G55" i="11"/>
  <c r="AD98" i="7" s="1"/>
  <c r="G103" i="11"/>
  <c r="H103" i="11" s="1"/>
  <c r="G132" i="11"/>
  <c r="AD83" i="7" s="1"/>
  <c r="G168" i="11"/>
  <c r="AD140" i="7" s="1"/>
  <c r="G207" i="11"/>
  <c r="AD208" i="7" s="1"/>
  <c r="G248" i="11"/>
  <c r="AD173" i="7" s="1"/>
  <c r="G283" i="11"/>
  <c r="AD236" i="7" s="1"/>
  <c r="G300" i="11"/>
  <c r="G316" i="11"/>
  <c r="H316" i="11" s="1"/>
  <c r="G378" i="11"/>
  <c r="AD151" i="7" s="1"/>
  <c r="AI125" i="7"/>
  <c r="G4" i="11"/>
  <c r="G14" i="11"/>
  <c r="H14" i="11" s="1"/>
  <c r="G26" i="11"/>
  <c r="G36" i="11"/>
  <c r="AD383" i="7" s="1"/>
  <c r="G47" i="11"/>
  <c r="AD125" i="7" s="1"/>
  <c r="G58" i="11"/>
  <c r="AD108" i="7" s="1"/>
  <c r="G79" i="11"/>
  <c r="G90" i="11"/>
  <c r="G108" i="11"/>
  <c r="AD227" i="7" s="1"/>
  <c r="G121" i="11"/>
  <c r="G135" i="11"/>
  <c r="AD240" i="7" s="1"/>
  <c r="G158" i="11"/>
  <c r="AD334" i="7" s="1"/>
  <c r="G173" i="11"/>
  <c r="AD65" i="7" s="1"/>
  <c r="G192" i="11"/>
  <c r="AD305" i="7" s="1"/>
  <c r="G210" i="11"/>
  <c r="G234" i="11"/>
  <c r="AD56" i="7" s="1"/>
  <c r="G251" i="11"/>
  <c r="AD272" i="7" s="1"/>
  <c r="G266" i="11"/>
  <c r="AD242" i="7" s="1"/>
  <c r="G289" i="11"/>
  <c r="H289" i="11" s="1"/>
  <c r="G307" i="11"/>
  <c r="AD390" i="7" s="1"/>
  <c r="G326" i="11"/>
  <c r="G350" i="11"/>
  <c r="G390" i="11"/>
  <c r="AD128" i="7" s="1"/>
  <c r="G9" i="11"/>
  <c r="AD127" i="7" s="1"/>
  <c r="G42" i="11"/>
  <c r="AD365" i="7" s="1"/>
  <c r="G117" i="11"/>
  <c r="H117" i="11" s="1"/>
  <c r="G232" i="11"/>
  <c r="AD258" i="7" s="1"/>
  <c r="AI60" i="7"/>
  <c r="AI365" i="7"/>
  <c r="AI112" i="7"/>
  <c r="AI149" i="7"/>
  <c r="AI199" i="7"/>
  <c r="G18" i="11"/>
  <c r="G37" i="11"/>
  <c r="G95" i="11"/>
  <c r="AD76" i="7" s="1"/>
  <c r="G159" i="11"/>
  <c r="G239" i="11"/>
  <c r="AD358" i="7" s="1"/>
  <c r="G351" i="11"/>
  <c r="H351" i="11" s="1"/>
  <c r="AI150" i="7"/>
  <c r="AI277" i="7"/>
  <c r="G32" i="11"/>
  <c r="AD154" i="7" s="1"/>
  <c r="G89" i="11"/>
  <c r="G146" i="11"/>
  <c r="G265" i="11"/>
  <c r="AD37" i="7" s="1"/>
  <c r="AI143" i="7"/>
  <c r="G5" i="11"/>
  <c r="G28" i="11"/>
  <c r="AD153" i="7" s="1"/>
  <c r="G48" i="11"/>
  <c r="AD250" i="7" s="1"/>
  <c r="G65" i="11"/>
  <c r="H65" i="11" s="1"/>
  <c r="G84" i="11"/>
  <c r="G109" i="11"/>
  <c r="G126" i="11"/>
  <c r="AD266" i="7" s="1"/>
  <c r="G139" i="11"/>
  <c r="AD303" i="7" s="1"/>
  <c r="G177" i="11"/>
  <c r="AD194" i="7" s="1"/>
  <c r="G198" i="11"/>
  <c r="AD270" i="7" s="1"/>
  <c r="G223" i="11"/>
  <c r="H223" i="11" s="1"/>
  <c r="G256" i="11"/>
  <c r="AD232" i="7" s="1"/>
  <c r="G272" i="11"/>
  <c r="AD45" i="7" s="1"/>
  <c r="G290" i="11"/>
  <c r="G308" i="11"/>
  <c r="AD28" i="7" s="1"/>
  <c r="G327" i="11"/>
  <c r="AD50" i="7" s="1"/>
  <c r="G8" i="11"/>
  <c r="H8" i="11" s="1"/>
  <c r="G19" i="11"/>
  <c r="AD377" i="7" s="1"/>
  <c r="G31" i="11"/>
  <c r="AD215" i="7" s="1"/>
  <c r="G40" i="11"/>
  <c r="AD143" i="7" s="1"/>
  <c r="G53" i="11"/>
  <c r="G66" i="11"/>
  <c r="AD214" i="7" s="1"/>
  <c r="G86" i="11"/>
  <c r="AD386" i="7" s="1"/>
  <c r="G97" i="11"/>
  <c r="H97" i="11" s="1"/>
  <c r="G114" i="11"/>
  <c r="AD195" i="7" s="1"/>
  <c r="G127" i="11"/>
  <c r="AD39" i="7" s="1"/>
  <c r="G145" i="11"/>
  <c r="AD164" i="7" s="1"/>
  <c r="G166" i="11"/>
  <c r="AD319" i="7" s="1"/>
  <c r="G184" i="11"/>
  <c r="G201" i="11"/>
  <c r="AD137" i="7" s="1"/>
  <c r="G225" i="11"/>
  <c r="AD91" i="7" s="1"/>
  <c r="G242" i="11"/>
  <c r="AD306" i="7" s="1"/>
  <c r="G258" i="11"/>
  <c r="AD105" i="7" s="1"/>
  <c r="G276" i="11"/>
  <c r="AD333" i="7" s="1"/>
  <c r="G297" i="11"/>
  <c r="AD104" i="7" s="1"/>
  <c r="G314" i="11"/>
  <c r="AD177" i="7" s="1"/>
  <c r="G337" i="11"/>
  <c r="H337" i="11" s="1"/>
  <c r="G364" i="11"/>
  <c r="AD279" i="7" s="1"/>
  <c r="AI329" i="7"/>
  <c r="H36" i="11"/>
  <c r="AE383" i="7" s="1"/>
  <c r="G6" i="11"/>
  <c r="AD253" i="7" s="1"/>
  <c r="G11" i="11"/>
  <c r="G15" i="11"/>
  <c r="AD371" i="7" s="1"/>
  <c r="G20" i="11"/>
  <c r="G33" i="11"/>
  <c r="H33" i="11" s="1"/>
  <c r="G39" i="11"/>
  <c r="AD60" i="7" s="1"/>
  <c r="G44" i="11"/>
  <c r="AD155" i="7" s="1"/>
  <c r="G49" i="11"/>
  <c r="AD64" i="7" s="1"/>
  <c r="G56" i="11"/>
  <c r="AD176" i="7" s="1"/>
  <c r="G61" i="11"/>
  <c r="G68" i="11"/>
  <c r="G75" i="11"/>
  <c r="AD3" i="7" s="1"/>
  <c r="G80" i="11"/>
  <c r="H80" i="11" s="1"/>
  <c r="G87" i="11"/>
  <c r="AD287" i="7" s="1"/>
  <c r="G99" i="11"/>
  <c r="H99" i="11" s="1"/>
  <c r="G104" i="11"/>
  <c r="AD134" i="7" s="1"/>
  <c r="G111" i="11"/>
  <c r="H111" i="11" s="1"/>
  <c r="G118" i="11"/>
  <c r="G123" i="11"/>
  <c r="AD274" i="7" s="1"/>
  <c r="G130" i="11"/>
  <c r="AD85" i="7" s="1"/>
  <c r="G141" i="11"/>
  <c r="AD122" i="7" s="1"/>
  <c r="G149" i="11"/>
  <c r="H149" i="11" s="1"/>
  <c r="G154" i="11"/>
  <c r="AD174" i="7" s="1"/>
  <c r="G161" i="11"/>
  <c r="H161" i="11" s="1"/>
  <c r="G170" i="11"/>
  <c r="AD249" i="7" s="1"/>
  <c r="G179" i="11"/>
  <c r="AD6" i="7" s="1"/>
  <c r="G186" i="11"/>
  <c r="G196" i="11"/>
  <c r="G203" i="11"/>
  <c r="AD342" i="7" s="1"/>
  <c r="G211" i="11"/>
  <c r="AD278" i="7" s="1"/>
  <c r="G220" i="11"/>
  <c r="AD62" i="7" s="1"/>
  <c r="G228" i="11"/>
  <c r="G235" i="11"/>
  <c r="AD92" i="7" s="1"/>
  <c r="G245" i="11"/>
  <c r="AD360" i="7" s="1"/>
  <c r="G252" i="11"/>
  <c r="AD145" i="7" s="1"/>
  <c r="G260" i="11"/>
  <c r="AD152" i="7" s="1"/>
  <c r="G269" i="11"/>
  <c r="G277" i="11"/>
  <c r="AD335" i="7" s="1"/>
  <c r="G284" i="11"/>
  <c r="AD81" i="7" s="1"/>
  <c r="G294" i="11"/>
  <c r="AD203" i="7" s="1"/>
  <c r="G301" i="11"/>
  <c r="AD172" i="7" s="1"/>
  <c r="G309" i="11"/>
  <c r="H309" i="11" s="1"/>
  <c r="G318" i="11"/>
  <c r="AD70" i="7" s="1"/>
  <c r="G332" i="11"/>
  <c r="AD189" i="7" s="1"/>
  <c r="G344" i="11"/>
  <c r="AD282" i="7" s="1"/>
  <c r="G357" i="11"/>
  <c r="AD42" i="7" s="1"/>
  <c r="G369" i="11"/>
  <c r="G388" i="11"/>
  <c r="H388" i="11" s="1"/>
  <c r="G384" i="11"/>
  <c r="AD138" i="7" s="1"/>
  <c r="G377" i="11"/>
  <c r="AD337" i="7" s="1"/>
  <c r="G374" i="11"/>
  <c r="AD171" i="7" s="1"/>
  <c r="G370" i="11"/>
  <c r="AD220" i="7" s="1"/>
  <c r="G366" i="11"/>
  <c r="AD196" i="7" s="1"/>
  <c r="G363" i="11"/>
  <c r="AD219" i="7" s="1"/>
  <c r="G356" i="11"/>
  <c r="AD343" i="7" s="1"/>
  <c r="G352" i="11"/>
  <c r="AD95" i="7" s="1"/>
  <c r="G345" i="11"/>
  <c r="AD271" i="7" s="1"/>
  <c r="G342" i="11"/>
  <c r="AD223" i="7" s="1"/>
  <c r="G338" i="11"/>
  <c r="AD229" i="7" s="1"/>
  <c r="G334" i="11"/>
  <c r="AD312" i="7" s="1"/>
  <c r="G331" i="11"/>
  <c r="AD280" i="7" s="1"/>
  <c r="G324" i="11"/>
  <c r="G320" i="11"/>
  <c r="AD362" i="7" s="1"/>
  <c r="G313" i="11"/>
  <c r="AD160" i="7" s="1"/>
  <c r="G310" i="11"/>
  <c r="AD290" i="7" s="1"/>
  <c r="G306" i="11"/>
  <c r="H306" i="11" s="1"/>
  <c r="G302" i="11"/>
  <c r="H302" i="11" s="1"/>
  <c r="G299" i="11"/>
  <c r="AD286" i="7" s="1"/>
  <c r="G292" i="11"/>
  <c r="H292" i="11" s="1"/>
  <c r="G288" i="11"/>
  <c r="AD257" i="7" s="1"/>
  <c r="G281" i="11"/>
  <c r="G279" i="11"/>
  <c r="AD369" i="7" s="1"/>
  <c r="G275" i="11"/>
  <c r="AD166" i="7" s="1"/>
  <c r="G271" i="11"/>
  <c r="H271" i="11" s="1"/>
  <c r="G268" i="11"/>
  <c r="AD41" i="7" s="1"/>
  <c r="G264" i="11"/>
  <c r="AD72" i="7" s="1"/>
  <c r="G261" i="11"/>
  <c r="AD389" i="7" s="1"/>
  <c r="G257" i="11"/>
  <c r="AD43" i="7" s="1"/>
  <c r="G253" i="11"/>
  <c r="AD361" i="7" s="1"/>
  <c r="G250" i="11"/>
  <c r="AD113" i="7" s="1"/>
  <c r="G244" i="11"/>
  <c r="G240" i="11"/>
  <c r="AD184" i="7" s="1"/>
  <c r="G233" i="11"/>
  <c r="G230" i="11"/>
  <c r="G226" i="11"/>
  <c r="G222" i="11"/>
  <c r="G219" i="11"/>
  <c r="AD63" i="7" s="1"/>
  <c r="G216" i="11"/>
  <c r="AD235" i="7" s="1"/>
  <c r="G213" i="11"/>
  <c r="H213" i="11" s="1"/>
  <c r="G209" i="11"/>
  <c r="AD193" i="7" s="1"/>
  <c r="G205" i="11"/>
  <c r="AD197" i="7" s="1"/>
  <c r="G202" i="11"/>
  <c r="G199" i="11"/>
  <c r="H199" i="11" s="1"/>
  <c r="G195" i="11"/>
  <c r="AD323" i="7" s="1"/>
  <c r="G191" i="11"/>
  <c r="G188" i="11"/>
  <c r="AD294" i="7" s="1"/>
  <c r="G182" i="11"/>
  <c r="AD109" i="7" s="1"/>
  <c r="G178" i="11"/>
  <c r="AD239" i="7" s="1"/>
  <c r="G174" i="11"/>
  <c r="G171" i="11"/>
  <c r="G164" i="11"/>
  <c r="AD73" i="7" s="1"/>
  <c r="G160" i="11"/>
  <c r="AD90" i="7" s="1"/>
  <c r="G386" i="11"/>
  <c r="G381" i="11"/>
  <c r="AD281" i="7" s="1"/>
  <c r="G376" i="11"/>
  <c r="AD363" i="7" s="1"/>
  <c r="G372" i="11"/>
  <c r="AD185" i="7" s="1"/>
  <c r="G367" i="11"/>
  <c r="AD188" i="7" s="1"/>
  <c r="G362" i="11"/>
  <c r="AD168" i="7" s="1"/>
  <c r="G358" i="11"/>
  <c r="AD35" i="7" s="1"/>
  <c r="G353" i="11"/>
  <c r="AD32" i="7" s="1"/>
  <c r="G348" i="11"/>
  <c r="H348" i="11" s="1"/>
  <c r="G339" i="11"/>
  <c r="AD238" i="7" s="1"/>
  <c r="G333" i="11"/>
  <c r="AD293" i="7" s="1"/>
  <c r="G329" i="11"/>
  <c r="H329" i="11" s="1"/>
  <c r="G325" i="11"/>
  <c r="H325" i="11" s="1"/>
  <c r="G319" i="11"/>
  <c r="AD162" i="7" s="1"/>
  <c r="G315" i="11"/>
  <c r="AD321" i="7" s="1"/>
  <c r="G311" i="11"/>
  <c r="AD58" i="7" s="1"/>
  <c r="G305" i="11"/>
  <c r="H305" i="11" s="1"/>
  <c r="G296" i="11"/>
  <c r="AD142" i="7" s="1"/>
  <c r="G291" i="11"/>
  <c r="AD355" i="7" s="1"/>
  <c r="G286" i="11"/>
  <c r="AD330" i="7" s="1"/>
  <c r="G282" i="11"/>
  <c r="H282" i="11" s="1"/>
  <c r="G278" i="11"/>
  <c r="H278" i="11" s="1"/>
  <c r="G273" i="11"/>
  <c r="AD357" i="7" s="1"/>
  <c r="G259" i="11"/>
  <c r="AD339" i="7" s="1"/>
  <c r="G254" i="11"/>
  <c r="H254" i="11" s="1"/>
  <c r="G249" i="11"/>
  <c r="AD256" i="7" s="1"/>
  <c r="G246" i="11"/>
  <c r="G241" i="11"/>
  <c r="AD241" i="7" s="1"/>
  <c r="G236" i="11"/>
  <c r="AD200" i="7" s="1"/>
  <c r="G227" i="11"/>
  <c r="AD353" i="7" s="1"/>
  <c r="G221" i="11"/>
  <c r="AD10" i="7" s="1"/>
  <c r="G217" i="11"/>
  <c r="AD13" i="7" s="1"/>
  <c r="G214" i="11"/>
  <c r="AD9" i="7" s="1"/>
  <c r="G208" i="11"/>
  <c r="H208" i="11" s="1"/>
  <c r="G204" i="11"/>
  <c r="AD289" i="7" s="1"/>
  <c r="G194" i="11"/>
  <c r="AD218" i="7" s="1"/>
  <c r="G189" i="11"/>
  <c r="G185" i="11"/>
  <c r="AD7" i="7" s="1"/>
  <c r="G181" i="11"/>
  <c r="AD136" i="7" s="1"/>
  <c r="G176" i="11"/>
  <c r="AD231" i="7" s="1"/>
  <c r="G172" i="11"/>
  <c r="H172" i="11" s="1"/>
  <c r="G167" i="11"/>
  <c r="H167" i="11" s="1"/>
  <c r="G162" i="11"/>
  <c r="AD115" i="7" s="1"/>
  <c r="G157" i="11"/>
  <c r="AD248" i="7" s="1"/>
  <c r="G153" i="11"/>
  <c r="H153" i="11" s="1"/>
  <c r="G151" i="11"/>
  <c r="AD382" i="7" s="1"/>
  <c r="G147" i="11"/>
  <c r="AD61" i="7" s="1"/>
  <c r="G143" i="11"/>
  <c r="AD68" i="7" s="1"/>
  <c r="G140" i="11"/>
  <c r="AD284" i="7" s="1"/>
  <c r="G136" i="11"/>
  <c r="AD59" i="7" s="1"/>
  <c r="G133" i="11"/>
  <c r="AD301" i="7" s="1"/>
  <c r="G129" i="11"/>
  <c r="AD325" i="7" s="1"/>
  <c r="G125" i="11"/>
  <c r="AD191" i="7" s="1"/>
  <c r="G122" i="11"/>
  <c r="AD243" i="7" s="1"/>
  <c r="G116" i="11"/>
  <c r="G112" i="11"/>
  <c r="AD247" i="7" s="1"/>
  <c r="G105" i="11"/>
  <c r="AD315" i="7" s="1"/>
  <c r="G102" i="11"/>
  <c r="H102" i="11" s="1"/>
  <c r="G98" i="11"/>
  <c r="G94" i="11"/>
  <c r="G91" i="11"/>
  <c r="AD318" i="7" s="1"/>
  <c r="G88" i="11"/>
  <c r="AD106" i="7" s="1"/>
  <c r="G85" i="11"/>
  <c r="AD80" i="7" s="1"/>
  <c r="G81" i="11"/>
  <c r="G77" i="11"/>
  <c r="H77" i="11" s="1"/>
  <c r="G74" i="11"/>
  <c r="AD148" i="7" s="1"/>
  <c r="G71" i="11"/>
  <c r="AD54" i="7" s="1"/>
  <c r="G67" i="11"/>
  <c r="AD101" i="7" s="1"/>
  <c r="G63" i="11"/>
  <c r="AD217" i="7" s="1"/>
  <c r="G60" i="11"/>
  <c r="AD123" i="7" s="1"/>
  <c r="G54" i="11"/>
  <c r="AD119" i="7" s="1"/>
  <c r="G50" i="11"/>
  <c r="AD149" i="7" s="1"/>
  <c r="G46" i="11"/>
  <c r="AD112" i="7" s="1"/>
  <c r="G43" i="11"/>
  <c r="AD30" i="7" s="1"/>
  <c r="G387" i="11"/>
  <c r="AD259" i="7" s="1"/>
  <c r="G380" i="11"/>
  <c r="H380" i="11" s="1"/>
  <c r="G375" i="11"/>
  <c r="AD139" i="7" s="1"/>
  <c r="G368" i="11"/>
  <c r="AD27" i="7" s="1"/>
  <c r="G361" i="11"/>
  <c r="AD244" i="7" s="1"/>
  <c r="G355" i="11"/>
  <c r="AD21" i="7" s="1"/>
  <c r="G349" i="11"/>
  <c r="G343" i="11"/>
  <c r="AD341" i="7" s="1"/>
  <c r="G336" i="11"/>
  <c r="AD201" i="7" s="1"/>
  <c r="G330" i="11"/>
  <c r="AD264" i="7" s="1"/>
  <c r="G323" i="11"/>
  <c r="AD327" i="7" s="1"/>
  <c r="G317" i="11"/>
  <c r="AD34" i="7" s="1"/>
  <c r="G304" i="11"/>
  <c r="AD349" i="7" s="1"/>
  <c r="G298" i="11"/>
  <c r="AD107" i="7" s="1"/>
  <c r="G293" i="11"/>
  <c r="AD25" i="7" s="1"/>
  <c r="G285" i="11"/>
  <c r="AD15" i="7" s="1"/>
  <c r="G280" i="11"/>
  <c r="AD114" i="7" s="1"/>
  <c r="G274" i="11"/>
  <c r="AD309" i="7" s="1"/>
  <c r="G267" i="11"/>
  <c r="AD273" i="7" s="1"/>
  <c r="G262" i="11"/>
  <c r="AD346" i="7" s="1"/>
  <c r="G255" i="11"/>
  <c r="AD88" i="7" s="1"/>
  <c r="G243" i="11"/>
  <c r="H243" i="11" s="1"/>
  <c r="G237" i="11"/>
  <c r="G231" i="11"/>
  <c r="AD387" i="7" s="1"/>
  <c r="G224" i="11"/>
  <c r="AD234" i="7" s="1"/>
  <c r="G218" i="11"/>
  <c r="AD131" i="7" s="1"/>
  <c r="G212" i="11"/>
  <c r="G206" i="11"/>
  <c r="AD165" i="7" s="1"/>
  <c r="G200" i="11"/>
  <c r="AD169" i="7" s="1"/>
  <c r="G193" i="11"/>
  <c r="G187" i="11"/>
  <c r="AD313" i="7" s="1"/>
  <c r="G183" i="11"/>
  <c r="AD66" i="7" s="1"/>
  <c r="G175" i="11"/>
  <c r="H175" i="11" s="1"/>
  <c r="G169" i="11"/>
  <c r="G163" i="11"/>
  <c r="AD268" i="7" s="1"/>
  <c r="G156" i="11"/>
  <c r="AD38" i="7" s="1"/>
  <c r="G152" i="11"/>
  <c r="AD36" i="7" s="1"/>
  <c r="G148" i="11"/>
  <c r="H148" i="11" s="1"/>
  <c r="G142" i="11"/>
  <c r="G138" i="11"/>
  <c r="AD225" i="7" s="1"/>
  <c r="G134" i="11"/>
  <c r="AD14" i="7" s="1"/>
  <c r="G128" i="11"/>
  <c r="AD53" i="7" s="1"/>
  <c r="G124" i="11"/>
  <c r="AD144" i="7" s="1"/>
  <c r="G120" i="11"/>
  <c r="AD300" i="7" s="1"/>
  <c r="G115" i="11"/>
  <c r="AD133" i="7" s="1"/>
  <c r="G110" i="11"/>
  <c r="AD209" i="7" s="1"/>
  <c r="G106" i="11"/>
  <c r="AD31" i="7" s="1"/>
  <c r="G101" i="11"/>
  <c r="H101" i="11" s="1"/>
  <c r="G96" i="11"/>
  <c r="AD261" i="7" s="1"/>
  <c r="G92" i="11"/>
  <c r="AD310" i="7" s="1"/>
  <c r="G83" i="11"/>
  <c r="AD395" i="7" s="1"/>
  <c r="G78" i="11"/>
  <c r="G73" i="11"/>
  <c r="H73" i="11" s="1"/>
  <c r="G69" i="11"/>
  <c r="G64" i="11"/>
  <c r="AD17" i="7" s="1"/>
  <c r="G59" i="11"/>
  <c r="AD23" i="7" s="1"/>
  <c r="G51" i="11"/>
  <c r="AD336" i="7" s="1"/>
  <c r="G45" i="11"/>
  <c r="G41" i="11"/>
  <c r="G38" i="11"/>
  <c r="G34" i="11"/>
  <c r="AD183" i="7" s="1"/>
  <c r="G30" i="11"/>
  <c r="G27" i="11"/>
  <c r="H27" i="11" s="1"/>
  <c r="G24" i="11"/>
  <c r="H24" i="11" s="1"/>
  <c r="G21" i="11"/>
  <c r="AD296" i="7" s="1"/>
  <c r="G17" i="11"/>
  <c r="G13" i="11"/>
  <c r="H13" i="11" s="1"/>
  <c r="G10" i="11"/>
  <c r="AD126" i="7" s="1"/>
  <c r="G7" i="11"/>
  <c r="AD110" i="7" s="1"/>
  <c r="G3" i="11"/>
  <c r="H3" i="11" s="1"/>
  <c r="G385" i="11"/>
  <c r="AD299" i="7" s="1"/>
  <c r="G379" i="11"/>
  <c r="H379" i="11" s="1"/>
  <c r="G373" i="11"/>
  <c r="AD11" i="7" s="1"/>
  <c r="G365" i="11"/>
  <c r="G360" i="11"/>
  <c r="H360" i="11" s="1"/>
  <c r="G354" i="11"/>
  <c r="AD97" i="7" s="1"/>
  <c r="G347" i="11"/>
  <c r="AD146" i="7" s="1"/>
  <c r="G341" i="11"/>
  <c r="H341" i="11" s="1"/>
  <c r="G335" i="11"/>
  <c r="AD96" i="7" s="1"/>
  <c r="G328" i="11"/>
  <c r="AD87" i="7" s="1"/>
  <c r="G322" i="11"/>
  <c r="AD210" i="7" s="1"/>
  <c r="G12" i="11"/>
  <c r="AD132" i="7" s="1"/>
  <c r="G16" i="11"/>
  <c r="H16" i="11" s="1"/>
  <c r="G22" i="11"/>
  <c r="AD79" i="7" s="1"/>
  <c r="G25" i="11"/>
  <c r="H25" i="11" s="1"/>
  <c r="G29" i="11"/>
  <c r="AD67" i="7" s="1"/>
  <c r="G35" i="11"/>
  <c r="AD24" i="7" s="1"/>
  <c r="G52" i="11"/>
  <c r="G57" i="11"/>
  <c r="AD75" i="7" s="1"/>
  <c r="G62" i="11"/>
  <c r="G70" i="11"/>
  <c r="AD276" i="7" s="1"/>
  <c r="G76" i="11"/>
  <c r="AD288" i="7" s="1"/>
  <c r="G82" i="11"/>
  <c r="G93" i="11"/>
  <c r="G100" i="11"/>
  <c r="AD141" i="7" s="1"/>
  <c r="G107" i="11"/>
  <c r="AD324" i="7" s="1"/>
  <c r="G113" i="11"/>
  <c r="AD46" i="7" s="1"/>
  <c r="G119" i="11"/>
  <c r="AD100" i="7" s="1"/>
  <c r="G131" i="11"/>
  <c r="AD163" i="7" s="1"/>
  <c r="G137" i="11"/>
  <c r="G144" i="11"/>
  <c r="AD246" i="7" s="1"/>
  <c r="G150" i="11"/>
  <c r="AD20" i="7" s="1"/>
  <c r="G155" i="11"/>
  <c r="AD51" i="7" s="1"/>
  <c r="G165" i="11"/>
  <c r="AD124" i="7" s="1"/>
  <c r="G180" i="11"/>
  <c r="G197" i="11"/>
  <c r="H197" i="11" s="1"/>
  <c r="G215" i="11"/>
  <c r="AD16" i="7" s="1"/>
  <c r="G229" i="11"/>
  <c r="AD345" i="7" s="1"/>
  <c r="G238" i="11"/>
  <c r="AD307" i="7" s="1"/>
  <c r="G247" i="11"/>
  <c r="AD93" i="7" s="1"/>
  <c r="G263" i="11"/>
  <c r="AD82" i="7" s="1"/>
  <c r="G270" i="11"/>
  <c r="G287" i="11"/>
  <c r="AD226" i="7" s="1"/>
  <c r="G295" i="11"/>
  <c r="AD178" i="7" s="1"/>
  <c r="G303" i="11"/>
  <c r="H303" i="11" s="1"/>
  <c r="G312" i="11"/>
  <c r="H312" i="11" s="1"/>
  <c r="G321" i="11"/>
  <c r="H321" i="11" s="1"/>
  <c r="G346" i="11"/>
  <c r="AD292" i="7" s="1"/>
  <c r="G359" i="11"/>
  <c r="AD26" i="7" s="1"/>
  <c r="G371" i="11"/>
  <c r="AD12" i="7" s="1"/>
  <c r="G383" i="11"/>
  <c r="AD99" i="7" s="1"/>
  <c r="AI132" i="7"/>
  <c r="AI287" i="7"/>
  <c r="AI285" i="7"/>
  <c r="AI79" i="7"/>
  <c r="AI123" i="7"/>
  <c r="AI38" i="7"/>
  <c r="AI378" i="7"/>
  <c r="AI332" i="7"/>
  <c r="AI212" i="7"/>
  <c r="G249" i="5"/>
  <c r="S182" i="7" s="1"/>
  <c r="T182" i="7" s="1"/>
  <c r="G149" i="5"/>
  <c r="G342" i="5"/>
  <c r="S51" i="7" s="1"/>
  <c r="T51" i="7" s="1"/>
  <c r="G57" i="5"/>
  <c r="S287" i="7" s="1"/>
  <c r="T287" i="7" s="1"/>
  <c r="AI13" i="7"/>
  <c r="AI385" i="7"/>
  <c r="G80" i="5"/>
  <c r="S33" i="7" s="1"/>
  <c r="T33" i="7" s="1"/>
  <c r="G176" i="5"/>
  <c r="S389" i="7" s="1"/>
  <c r="T389" i="7" s="1"/>
  <c r="G269" i="5"/>
  <c r="S216" i="7" s="1"/>
  <c r="T216" i="7" s="1"/>
  <c r="G369" i="5"/>
  <c r="S76" i="7" s="1"/>
  <c r="T76" i="7" s="1"/>
  <c r="G16" i="5"/>
  <c r="S47" i="7" s="1"/>
  <c r="T47" i="7" s="1"/>
  <c r="G103" i="5"/>
  <c r="S123" i="7" s="1"/>
  <c r="T123" i="7" s="1"/>
  <c r="G196" i="5"/>
  <c r="S201" i="7" s="1"/>
  <c r="T201" i="7" s="1"/>
  <c r="G296" i="5"/>
  <c r="G39" i="5"/>
  <c r="S322" i="7" s="1"/>
  <c r="T322" i="7" s="1"/>
  <c r="G123" i="5"/>
  <c r="S53" i="7" s="1"/>
  <c r="T53" i="7" s="1"/>
  <c r="G222" i="5"/>
  <c r="S180" i="7" s="1"/>
  <c r="T180" i="7" s="1"/>
  <c r="G322" i="5"/>
  <c r="S169" i="7" s="1"/>
  <c r="T169" i="7" s="1"/>
  <c r="G64" i="5"/>
  <c r="S185" i="7" s="1"/>
  <c r="T185" i="7" s="1"/>
  <c r="G105" i="5"/>
  <c r="S254" i="7" s="1"/>
  <c r="T254" i="7" s="1"/>
  <c r="G204" i="5"/>
  <c r="S252" i="7" s="1"/>
  <c r="T252" i="7" s="1"/>
  <c r="G350" i="5"/>
  <c r="S116" i="7" s="1"/>
  <c r="T116" i="7" s="1"/>
  <c r="G23" i="5"/>
  <c r="S32" i="7" s="1"/>
  <c r="T32" i="7" s="1"/>
  <c r="G41" i="5"/>
  <c r="S315" i="7" s="1"/>
  <c r="T315" i="7" s="1"/>
  <c r="G87" i="5"/>
  <c r="S31" i="7" s="1"/>
  <c r="T31" i="7" s="1"/>
  <c r="G131" i="5"/>
  <c r="S103" i="7" s="1"/>
  <c r="T103" i="7" s="1"/>
  <c r="G157" i="5"/>
  <c r="S329" i="7" s="1"/>
  <c r="T329" i="7" s="1"/>
  <c r="G178" i="5"/>
  <c r="S87" i="7" s="1"/>
  <c r="T87" i="7" s="1"/>
  <c r="G230" i="5"/>
  <c r="S83" i="7" s="1"/>
  <c r="T83" i="7" s="1"/>
  <c r="G251" i="5"/>
  <c r="S133" i="7" s="1"/>
  <c r="T133" i="7" s="1"/>
  <c r="G277" i="5"/>
  <c r="S238" i="7" s="1"/>
  <c r="T238" i="7" s="1"/>
  <c r="G304" i="5"/>
  <c r="S37" i="7" s="1"/>
  <c r="T37" i="7" s="1"/>
  <c r="G324" i="5"/>
  <c r="S369" i="7" s="1"/>
  <c r="T369" i="7" s="1"/>
  <c r="G377" i="5"/>
  <c r="S181" i="7" s="1"/>
  <c r="T181" i="7" s="1"/>
  <c r="G7" i="5"/>
  <c r="S239" i="7" s="1"/>
  <c r="T239" i="7" s="1"/>
  <c r="G25" i="5"/>
  <c r="S35" i="7" s="1"/>
  <c r="T35" i="7" s="1"/>
  <c r="G48" i="5"/>
  <c r="S223" i="7" s="1"/>
  <c r="T223" i="7" s="1"/>
  <c r="G71" i="5"/>
  <c r="S330" i="7" s="1"/>
  <c r="T330" i="7" s="1"/>
  <c r="G89" i="5"/>
  <c r="S67" i="7" s="1"/>
  <c r="T67" i="7" s="1"/>
  <c r="G113" i="5"/>
  <c r="S113" i="7" s="1"/>
  <c r="T113" i="7" s="1"/>
  <c r="G139" i="5"/>
  <c r="S362" i="7" s="1"/>
  <c r="T362" i="7" s="1"/>
  <c r="G160" i="5"/>
  <c r="S178" i="7" s="1"/>
  <c r="T178" i="7" s="1"/>
  <c r="G186" i="5"/>
  <c r="S203" i="7" s="1"/>
  <c r="T203" i="7" s="1"/>
  <c r="G212" i="5"/>
  <c r="S15" i="7" s="1"/>
  <c r="T15" i="7" s="1"/>
  <c r="G233" i="5"/>
  <c r="S298" i="7" s="1"/>
  <c r="T298" i="7" s="1"/>
  <c r="G259" i="5"/>
  <c r="S200" i="7" s="1"/>
  <c r="T200" i="7" s="1"/>
  <c r="G285" i="5"/>
  <c r="S24" i="7" s="1"/>
  <c r="T24" i="7" s="1"/>
  <c r="G306" i="5"/>
  <c r="S104" i="7" s="1"/>
  <c r="T104" i="7" s="1"/>
  <c r="G332" i="5"/>
  <c r="G358" i="5"/>
  <c r="S355" i="7" s="1"/>
  <c r="T355" i="7" s="1"/>
  <c r="G379" i="5"/>
  <c r="S140" i="7" s="1"/>
  <c r="T140" i="7" s="1"/>
  <c r="G9" i="5"/>
  <c r="S323" i="7" s="1"/>
  <c r="T323" i="7" s="1"/>
  <c r="G32" i="5"/>
  <c r="S105" i="7" s="1"/>
  <c r="T105" i="7" s="1"/>
  <c r="G55" i="5"/>
  <c r="S101" i="7" s="1"/>
  <c r="T101" i="7" s="1"/>
  <c r="G73" i="5"/>
  <c r="S146" i="7" s="1"/>
  <c r="T146" i="7" s="1"/>
  <c r="G96" i="5"/>
  <c r="S277" i="7" s="1"/>
  <c r="T277" i="7" s="1"/>
  <c r="G121" i="5"/>
  <c r="S192" i="7" s="1"/>
  <c r="T192" i="7" s="1"/>
  <c r="G141" i="5"/>
  <c r="S204" i="7" s="1"/>
  <c r="T204" i="7" s="1"/>
  <c r="G168" i="5"/>
  <c r="S124" i="7" s="1"/>
  <c r="T124" i="7" s="1"/>
  <c r="G194" i="5"/>
  <c r="S23" i="7" s="1"/>
  <c r="T23" i="7" s="1"/>
  <c r="G214" i="5"/>
  <c r="S19" i="7" s="1"/>
  <c r="T19" i="7" s="1"/>
  <c r="G241" i="5"/>
  <c r="S148" i="7" s="1"/>
  <c r="T148" i="7" s="1"/>
  <c r="G267" i="5"/>
  <c r="S3" i="7" s="1"/>
  <c r="T3" i="7" s="1"/>
  <c r="G288" i="5"/>
  <c r="G314" i="5"/>
  <c r="S108" i="7" s="1"/>
  <c r="T108" i="7" s="1"/>
  <c r="G340" i="5"/>
  <c r="S68" i="7" s="1"/>
  <c r="T68" i="7" s="1"/>
  <c r="G361" i="5"/>
  <c r="S54" i="7" s="1"/>
  <c r="T54" i="7" s="1"/>
  <c r="G8" i="5"/>
  <c r="S211" i="7" s="1"/>
  <c r="T211" i="7" s="1"/>
  <c r="G17" i="5"/>
  <c r="S297" i="7" s="1"/>
  <c r="T297" i="7" s="1"/>
  <c r="G31" i="5"/>
  <c r="S253" i="7" s="1"/>
  <c r="T253" i="7" s="1"/>
  <c r="G40" i="5"/>
  <c r="S171" i="7" s="1"/>
  <c r="T171" i="7" s="1"/>
  <c r="G49" i="5"/>
  <c r="S332" i="7" s="1"/>
  <c r="T332" i="7" s="1"/>
  <c r="G63" i="5"/>
  <c r="S18" i="7" s="1"/>
  <c r="T18" i="7" s="1"/>
  <c r="G72" i="5"/>
  <c r="S170" i="7" s="1"/>
  <c r="T170" i="7" s="1"/>
  <c r="G81" i="5"/>
  <c r="S117" i="7" s="1"/>
  <c r="T117" i="7" s="1"/>
  <c r="G95" i="5"/>
  <c r="S39" i="7" s="1"/>
  <c r="T39" i="7" s="1"/>
  <c r="G104" i="5"/>
  <c r="S347" i="7" s="1"/>
  <c r="T347" i="7" s="1"/>
  <c r="G114" i="5"/>
  <c r="S72" i="7" s="1"/>
  <c r="T72" i="7" s="1"/>
  <c r="G130" i="5"/>
  <c r="S360" i="7" s="1"/>
  <c r="T360" i="7" s="1"/>
  <c r="G140" i="5"/>
  <c r="G150" i="5"/>
  <c r="S7" i="7" s="1"/>
  <c r="T7" i="7" s="1"/>
  <c r="G166" i="5"/>
  <c r="S110" i="7" s="1"/>
  <c r="T110" i="7" s="1"/>
  <c r="G177" i="5"/>
  <c r="S337" i="7" s="1"/>
  <c r="T337" i="7" s="1"/>
  <c r="G187" i="5"/>
  <c r="S248" i="7" s="1"/>
  <c r="T248" i="7" s="1"/>
  <c r="G203" i="5"/>
  <c r="S264" i="7" s="1"/>
  <c r="T264" i="7" s="1"/>
  <c r="G213" i="5"/>
  <c r="S5" i="7" s="1"/>
  <c r="T5" i="7" s="1"/>
  <c r="G224" i="5"/>
  <c r="S334" i="7" s="1"/>
  <c r="T334" i="7" s="1"/>
  <c r="G240" i="5"/>
  <c r="S266" i="7" s="1"/>
  <c r="T266" i="7" s="1"/>
  <c r="G250" i="5"/>
  <c r="S163" i="7" s="1"/>
  <c r="T163" i="7" s="1"/>
  <c r="G260" i="5"/>
  <c r="G276" i="5"/>
  <c r="S234" i="7" s="1"/>
  <c r="T234" i="7" s="1"/>
  <c r="G286" i="5"/>
  <c r="S194" i="7" s="1"/>
  <c r="T194" i="7" s="1"/>
  <c r="G297" i="5"/>
  <c r="G313" i="5"/>
  <c r="S214" i="7" s="1"/>
  <c r="T214" i="7" s="1"/>
  <c r="G323" i="5"/>
  <c r="G333" i="5"/>
  <c r="S107" i="7" s="1"/>
  <c r="T107" i="7" s="1"/>
  <c r="G349" i="5"/>
  <c r="S273" i="7" s="1"/>
  <c r="T273" i="7" s="1"/>
  <c r="G360" i="5"/>
  <c r="S270" i="7" s="1"/>
  <c r="T270" i="7" s="1"/>
  <c r="G370" i="5"/>
  <c r="S387" i="7" s="1"/>
  <c r="T387" i="7" s="1"/>
  <c r="G15" i="5"/>
  <c r="S186" i="7" s="1"/>
  <c r="T186" i="7" s="1"/>
  <c r="G24" i="5"/>
  <c r="S26" i="7" s="1"/>
  <c r="T26" i="7" s="1"/>
  <c r="G33" i="5"/>
  <c r="S151" i="7" s="1"/>
  <c r="T151" i="7" s="1"/>
  <c r="G47" i="5"/>
  <c r="S102" i="7" s="1"/>
  <c r="T102" i="7" s="1"/>
  <c r="G56" i="5"/>
  <c r="S17" i="7" s="1"/>
  <c r="T17" i="7" s="1"/>
  <c r="G65" i="5"/>
  <c r="S139" i="7" s="1"/>
  <c r="T139" i="7" s="1"/>
  <c r="G79" i="5"/>
  <c r="S229" i="7" s="1"/>
  <c r="T229" i="7" s="1"/>
  <c r="G88" i="5"/>
  <c r="G97" i="5"/>
  <c r="S325" i="7" s="1"/>
  <c r="T325" i="7" s="1"/>
  <c r="G112" i="5"/>
  <c r="G122" i="5"/>
  <c r="S106" i="7" s="1"/>
  <c r="T106" i="7" s="1"/>
  <c r="G132" i="5"/>
  <c r="S378" i="7" s="1"/>
  <c r="T378" i="7" s="1"/>
  <c r="G148" i="5"/>
  <c r="S318" i="7" s="1"/>
  <c r="T318" i="7" s="1"/>
  <c r="G158" i="5"/>
  <c r="S88" i="7" s="1"/>
  <c r="T88" i="7" s="1"/>
  <c r="G169" i="5"/>
  <c r="S350" i="7" s="1"/>
  <c r="T350" i="7" s="1"/>
  <c r="G185" i="5"/>
  <c r="G195" i="5"/>
  <c r="S125" i="7" s="1"/>
  <c r="T125" i="7" s="1"/>
  <c r="G205" i="5"/>
  <c r="S226" i="7" s="1"/>
  <c r="T226" i="7" s="1"/>
  <c r="G221" i="5"/>
  <c r="S205" i="7" s="1"/>
  <c r="T205" i="7" s="1"/>
  <c r="G232" i="5"/>
  <c r="S227" i="7" s="1"/>
  <c r="T227" i="7" s="1"/>
  <c r="G242" i="5"/>
  <c r="S127" i="7" s="1"/>
  <c r="T127" i="7" s="1"/>
  <c r="G258" i="5"/>
  <c r="S199" i="7" s="1"/>
  <c r="T199" i="7" s="1"/>
  <c r="G268" i="5"/>
  <c r="S97" i="7" s="1"/>
  <c r="T97" i="7" s="1"/>
  <c r="G278" i="5"/>
  <c r="S343" i="7" s="1"/>
  <c r="T343" i="7" s="1"/>
  <c r="G294" i="5"/>
  <c r="S353" i="7" s="1"/>
  <c r="T353" i="7" s="1"/>
  <c r="G305" i="5"/>
  <c r="S70" i="7" s="1"/>
  <c r="T70" i="7" s="1"/>
  <c r="G315" i="5"/>
  <c r="S306" i="7" s="1"/>
  <c r="T306" i="7" s="1"/>
  <c r="G331" i="5"/>
  <c r="S58" i="7" s="1"/>
  <c r="T58" i="7" s="1"/>
  <c r="G341" i="5"/>
  <c r="S75" i="7" s="1"/>
  <c r="T75" i="7" s="1"/>
  <c r="G352" i="5"/>
  <c r="S61" i="7" s="1"/>
  <c r="T61" i="7" s="1"/>
  <c r="G368" i="5"/>
  <c r="S346" i="7" s="1"/>
  <c r="T346" i="7" s="1"/>
  <c r="G378" i="5"/>
  <c r="S118" i="7" s="1"/>
  <c r="T118" i="7" s="1"/>
  <c r="G189" i="4"/>
  <c r="G31" i="4"/>
  <c r="G70" i="4"/>
  <c r="G340" i="4"/>
  <c r="G297" i="4"/>
  <c r="G40" i="4"/>
  <c r="G56" i="4"/>
  <c r="G356" i="4"/>
  <c r="G377" i="4"/>
  <c r="G10" i="4"/>
  <c r="G217" i="4"/>
  <c r="G5" i="4"/>
  <c r="G103" i="4"/>
  <c r="G317" i="4"/>
  <c r="G292" i="4"/>
  <c r="G286" i="4"/>
  <c r="G19" i="4"/>
  <c r="G365" i="4"/>
  <c r="G271" i="4"/>
  <c r="G389" i="4"/>
  <c r="G313" i="4"/>
  <c r="G273" i="4"/>
  <c r="G149" i="4"/>
  <c r="G9" i="4"/>
  <c r="G339" i="4"/>
  <c r="G393" i="4"/>
  <c r="G305" i="4"/>
  <c r="G322" i="4"/>
  <c r="G277" i="4"/>
  <c r="G35" i="4"/>
  <c r="G20" i="4"/>
  <c r="G301" i="4"/>
  <c r="G12" i="4"/>
  <c r="G43" i="4"/>
  <c r="G227" i="4"/>
  <c r="G174" i="4"/>
  <c r="G239" i="4"/>
  <c r="G178" i="4"/>
  <c r="G235" i="4"/>
  <c r="G369" i="4"/>
  <c r="G76" i="4"/>
  <c r="G75" i="4"/>
  <c r="G181" i="4"/>
  <c r="G156" i="4"/>
  <c r="G62" i="4"/>
  <c r="G139" i="4"/>
  <c r="G82" i="4"/>
  <c r="G72" i="4"/>
  <c r="G79" i="4"/>
  <c r="G210" i="4"/>
  <c r="G15" i="4"/>
  <c r="G109" i="4"/>
  <c r="G244" i="4"/>
  <c r="G38" i="4"/>
  <c r="G294" i="4"/>
  <c r="G11" i="4"/>
  <c r="G311" i="4"/>
  <c r="G267" i="4"/>
  <c r="G145" i="4"/>
  <c r="G262" i="4"/>
  <c r="G255" i="4"/>
  <c r="G283" i="4"/>
  <c r="G347" i="4"/>
  <c r="G291" i="4"/>
  <c r="G51" i="4"/>
  <c r="G278" i="4"/>
  <c r="G137" i="4"/>
  <c r="G144" i="4"/>
  <c r="G85" i="4"/>
  <c r="G375" i="4"/>
  <c r="G363" i="4"/>
  <c r="G323" i="4"/>
  <c r="G205" i="4"/>
  <c r="G342" i="4"/>
  <c r="G241" i="4"/>
  <c r="G383" i="4"/>
  <c r="G237" i="4"/>
  <c r="G200" i="4"/>
  <c r="G64" i="4"/>
  <c r="G245" i="4"/>
  <c r="G276" i="4"/>
  <c r="G52" i="4"/>
  <c r="G99" i="4"/>
  <c r="G130" i="4"/>
  <c r="G86" i="4"/>
  <c r="G121" i="4"/>
  <c r="G240" i="4"/>
  <c r="G302" i="4"/>
  <c r="G89" i="4"/>
  <c r="G388" i="4"/>
  <c r="G213" i="4"/>
  <c r="G272" i="4"/>
  <c r="G151" i="4"/>
  <c r="G34" i="4"/>
  <c r="G314" i="4"/>
  <c r="G312" i="4"/>
  <c r="G250" i="4"/>
  <c r="G385" i="4"/>
  <c r="G298" i="4"/>
  <c r="G111" i="4"/>
  <c r="G242" i="4"/>
  <c r="G66" i="4"/>
  <c r="G392" i="4"/>
  <c r="G97" i="4"/>
  <c r="G275" i="4"/>
  <c r="G53" i="4"/>
  <c r="G372" i="4"/>
  <c r="G190" i="4"/>
  <c r="G120" i="4"/>
  <c r="G155" i="4"/>
  <c r="G171" i="4"/>
  <c r="G46" i="4"/>
  <c r="G116" i="4"/>
  <c r="G176" i="4"/>
  <c r="G332" i="4"/>
  <c r="G91" i="4"/>
  <c r="G147" i="4"/>
  <c r="G87" i="4"/>
  <c r="G338" i="4"/>
  <c r="G204" i="4"/>
  <c r="G122" i="4"/>
  <c r="G48" i="4"/>
  <c r="G238" i="4"/>
  <c r="G167" i="4"/>
  <c r="G270" i="4"/>
  <c r="G16" i="4"/>
  <c r="G132" i="4"/>
  <c r="G183" i="4"/>
  <c r="G177" i="4"/>
  <c r="G104" i="4"/>
  <c r="G309" i="4"/>
  <c r="G358" i="4"/>
  <c r="G282" i="4"/>
  <c r="G233" i="4"/>
  <c r="G88" i="4"/>
  <c r="G373" i="4"/>
  <c r="G349" i="4"/>
  <c r="G166" i="4"/>
  <c r="G61" i="4"/>
  <c r="G380" i="4"/>
  <c r="G361" i="4"/>
  <c r="G256" i="4"/>
  <c r="G229" i="4"/>
  <c r="G95" i="4"/>
  <c r="G246" i="4"/>
  <c r="G14" i="4"/>
  <c r="G152" i="4"/>
  <c r="G30" i="4"/>
  <c r="G37" i="4"/>
  <c r="G335" i="4"/>
  <c r="G284" i="4"/>
  <c r="G321" i="4"/>
  <c r="G269" i="4"/>
  <c r="G3" i="4"/>
  <c r="G225" i="4"/>
  <c r="G154" i="4"/>
  <c r="G160" i="4"/>
  <c r="G260" i="4"/>
  <c r="G341" i="4"/>
  <c r="G81" i="4"/>
  <c r="G96" i="4"/>
  <c r="G71" i="4"/>
  <c r="G214" i="4"/>
  <c r="G26" i="4"/>
  <c r="G197" i="4"/>
  <c r="G131" i="4"/>
  <c r="G18" i="4"/>
  <c r="G49" i="4"/>
  <c r="G331" i="4"/>
  <c r="G101" i="4"/>
  <c r="G287" i="4"/>
  <c r="G117" i="4"/>
  <c r="G324" i="4"/>
  <c r="G73" i="4"/>
  <c r="G175" i="4"/>
  <c r="G304" i="4"/>
  <c r="G258" i="4"/>
  <c r="G265" i="4"/>
  <c r="G354" i="4"/>
  <c r="G25" i="4"/>
  <c r="G77" i="4"/>
  <c r="G21" i="4"/>
  <c r="G251" i="4"/>
  <c r="G157" i="4"/>
  <c r="G135" i="4"/>
  <c r="G47" i="4"/>
  <c r="G55" i="4"/>
  <c r="G170" i="4"/>
  <c r="G366" i="4"/>
  <c r="G28" i="4"/>
  <c r="G280" i="4"/>
  <c r="G359" i="4"/>
  <c r="G162" i="4"/>
  <c r="G13" i="4"/>
  <c r="G345" i="4"/>
  <c r="G141" i="4"/>
  <c r="G226" i="4"/>
  <c r="G192" i="4"/>
  <c r="G353" i="4"/>
  <c r="G327" i="4"/>
  <c r="G93" i="4"/>
  <c r="G381" i="4"/>
  <c r="G351" i="4"/>
  <c r="G184" i="4"/>
  <c r="G211" i="4"/>
  <c r="G268" i="4"/>
  <c r="G36" i="4"/>
  <c r="G206" i="4"/>
  <c r="G362" i="4"/>
  <c r="G252" i="4"/>
  <c r="G118" i="4"/>
  <c r="G367" i="4"/>
  <c r="G193" i="4"/>
  <c r="G379" i="4"/>
  <c r="G106" i="4"/>
  <c r="G360" i="4"/>
  <c r="G199" i="4"/>
  <c r="G84" i="4"/>
  <c r="G228" i="4"/>
  <c r="G150" i="4"/>
  <c r="G212" i="4"/>
  <c r="G185" i="4"/>
  <c r="G142" i="4"/>
  <c r="G58" i="4"/>
  <c r="G208" i="4"/>
  <c r="G146" i="4"/>
  <c r="G68" i="4"/>
  <c r="G274" i="4"/>
  <c r="G133" i="4"/>
  <c r="G29" i="4"/>
  <c r="G100" i="4"/>
  <c r="G112" i="4"/>
  <c r="G169" i="4"/>
  <c r="G247" i="4"/>
  <c r="G215" i="4"/>
  <c r="G328" i="4"/>
  <c r="G391" i="4"/>
  <c r="G290" i="4"/>
  <c r="G257" i="4"/>
  <c r="G127" i="4"/>
  <c r="G343" i="4"/>
  <c r="G289" i="4"/>
  <c r="G333" i="4"/>
  <c r="G218" i="4"/>
  <c r="G161" i="4"/>
  <c r="G83" i="4"/>
  <c r="G168" i="4"/>
  <c r="G263" i="4"/>
  <c r="G50" i="4"/>
  <c r="G386" i="4"/>
  <c r="G17" i="4"/>
  <c r="G196" i="4"/>
  <c r="G397" i="4"/>
  <c r="G264" i="4"/>
  <c r="G216" i="4"/>
  <c r="G165" i="4"/>
  <c r="G384" i="4"/>
  <c r="G221" i="4"/>
  <c r="G249" i="4"/>
  <c r="H132" i="7"/>
  <c r="I132" i="7" s="1"/>
  <c r="H111" i="7"/>
  <c r="I111" i="7" s="1"/>
  <c r="H108" i="7"/>
  <c r="I108" i="7" s="1"/>
  <c r="H3" i="7"/>
  <c r="I3" i="7" s="1"/>
  <c r="H20" i="7"/>
  <c r="I20" i="7" s="1"/>
  <c r="H82" i="7"/>
  <c r="I82" i="7" s="1"/>
  <c r="AI26" i="7"/>
  <c r="AI352" i="7"/>
  <c r="AI182" i="7"/>
  <c r="AI366" i="7"/>
  <c r="AI130" i="7"/>
  <c r="AI102" i="7"/>
  <c r="H365" i="7"/>
  <c r="I365" i="7" s="1"/>
  <c r="H386" i="7"/>
  <c r="I386" i="7" s="1"/>
  <c r="AI141" i="7"/>
  <c r="H227" i="7"/>
  <c r="I227" i="7" s="1"/>
  <c r="H199" i="7"/>
  <c r="I199" i="7" s="1"/>
  <c r="H266" i="7"/>
  <c r="I266" i="7" s="1"/>
  <c r="AI325" i="7"/>
  <c r="H301" i="7"/>
  <c r="I301" i="7" s="1"/>
  <c r="AI187" i="7"/>
  <c r="H137" i="7"/>
  <c r="I137" i="7" s="1"/>
  <c r="H290" i="7"/>
  <c r="I290" i="7" s="1"/>
  <c r="AI290" i="7"/>
  <c r="H251" i="7"/>
  <c r="I251" i="7" s="1"/>
  <c r="AI251" i="7"/>
  <c r="AI314" i="7"/>
  <c r="AI371" i="7"/>
  <c r="H4" i="7"/>
  <c r="I4" i="7" s="1"/>
  <c r="AI98" i="7"/>
  <c r="AI298" i="7"/>
  <c r="H76" i="7"/>
  <c r="I76" i="7" s="1"/>
  <c r="AI227" i="7"/>
  <c r="H14" i="7"/>
  <c r="I14" i="7" s="1"/>
  <c r="AI14" i="7"/>
  <c r="H249" i="7"/>
  <c r="I249" i="7" s="1"/>
  <c r="H193" i="7"/>
  <c r="I193" i="7" s="1"/>
  <c r="H152" i="7"/>
  <c r="I152" i="7" s="1"/>
  <c r="H127" i="7"/>
  <c r="I127" i="7" s="1"/>
  <c r="H79" i="7"/>
  <c r="I79" i="7" s="1"/>
  <c r="H153" i="7"/>
  <c r="I153" i="7" s="1"/>
  <c r="H261" i="7"/>
  <c r="I261" i="7" s="1"/>
  <c r="H68" i="7"/>
  <c r="I68" i="7" s="1"/>
  <c r="H136" i="7"/>
  <c r="I136" i="7" s="1"/>
  <c r="H370" i="7"/>
  <c r="I370" i="7" s="1"/>
  <c r="H296" i="7"/>
  <c r="I296" i="7" s="1"/>
  <c r="H24" i="7"/>
  <c r="I24" i="7" s="1"/>
  <c r="H39" i="7"/>
  <c r="I39" i="7" s="1"/>
  <c r="H252" i="7"/>
  <c r="I252" i="7" s="1"/>
  <c r="H280" i="7"/>
  <c r="I280" i="7" s="1"/>
  <c r="H155" i="7"/>
  <c r="I155" i="7" s="1"/>
  <c r="H222" i="7"/>
  <c r="I222" i="7" s="1"/>
  <c r="H360" i="7"/>
  <c r="I360" i="7" s="1"/>
  <c r="H210" i="7"/>
  <c r="I210" i="7" s="1"/>
  <c r="H253" i="7"/>
  <c r="I253" i="7" s="1"/>
  <c r="H383" i="7"/>
  <c r="I383" i="7" s="1"/>
  <c r="H269" i="7"/>
  <c r="I269" i="7" s="1"/>
  <c r="H31" i="7"/>
  <c r="I31" i="7" s="1"/>
  <c r="H100" i="7"/>
  <c r="I100" i="7" s="1"/>
  <c r="H122" i="7"/>
  <c r="I122" i="7" s="1"/>
  <c r="H335" i="7"/>
  <c r="I335" i="7" s="1"/>
  <c r="AI131" i="7"/>
  <c r="AI20" i="7"/>
  <c r="AI257" i="7"/>
  <c r="AI269" i="7"/>
  <c r="AI280" i="7"/>
  <c r="AI214" i="7"/>
  <c r="AI296" i="7"/>
  <c r="AI318" i="7"/>
  <c r="AI308" i="7"/>
  <c r="AI35" i="7"/>
  <c r="AI244" i="7"/>
  <c r="AI219" i="7"/>
  <c r="AI279" i="7"/>
  <c r="AI255" i="7"/>
  <c r="AI17" i="7"/>
  <c r="AI67" i="7"/>
  <c r="AI270" i="7"/>
  <c r="H13" i="7"/>
  <c r="I13" i="7" s="1"/>
  <c r="AI357" i="7"/>
  <c r="AI330" i="7"/>
  <c r="AI350" i="7"/>
  <c r="AI62" i="7"/>
  <c r="H257" i="7"/>
  <c r="I257" i="7" s="1"/>
  <c r="H286" i="7"/>
  <c r="I286" i="7" s="1"/>
  <c r="AI328" i="7"/>
  <c r="AI177" i="7"/>
  <c r="AI326" i="7"/>
  <c r="AI96" i="7"/>
  <c r="H237" i="7"/>
  <c r="I237" i="7" s="1"/>
  <c r="AI340" i="7"/>
  <c r="AI172" i="7"/>
  <c r="AI188" i="7"/>
  <c r="AI127" i="7"/>
  <c r="AI215" i="7"/>
  <c r="AI250" i="7"/>
  <c r="AI3" i="7"/>
  <c r="AI240" i="7"/>
  <c r="AI246" i="7"/>
  <c r="AI115" i="7"/>
  <c r="AI136" i="7"/>
  <c r="AI197" i="7"/>
  <c r="AI165" i="7"/>
  <c r="AI25" i="7"/>
  <c r="AI162" i="7"/>
  <c r="AI50" i="7"/>
  <c r="AI117" i="7"/>
  <c r="H154" i="7"/>
  <c r="I154" i="7" s="1"/>
  <c r="AI154" i="7"/>
  <c r="AI183" i="7"/>
  <c r="H64" i="7"/>
  <c r="I64" i="7" s="1"/>
  <c r="AI64" i="7"/>
  <c r="AI176" i="7"/>
  <c r="AI75" i="7"/>
  <c r="H52" i="7"/>
  <c r="I52" i="7" s="1"/>
  <c r="AI276" i="7"/>
  <c r="H36" i="7"/>
  <c r="I36" i="7" s="1"/>
  <c r="AI124" i="7"/>
  <c r="H181" i="7"/>
  <c r="I181" i="7" s="1"/>
  <c r="AI294" i="7"/>
  <c r="H118" i="7"/>
  <c r="I118" i="7" s="1"/>
  <c r="AI113" i="7"/>
  <c r="AI272" i="7"/>
  <c r="AI82" i="7"/>
  <c r="H238" i="7"/>
  <c r="I238" i="7" s="1"/>
  <c r="AI33" i="7"/>
  <c r="AI21" i="7"/>
  <c r="AI12" i="7"/>
  <c r="AI363" i="7"/>
  <c r="AI254" i="7"/>
  <c r="AI374" i="7"/>
  <c r="AI167" i="7"/>
  <c r="AI260" i="7"/>
  <c r="AI146" i="7"/>
  <c r="AI196" i="7"/>
  <c r="AI31" i="7"/>
  <c r="AI195" i="7"/>
  <c r="AI274" i="7"/>
  <c r="AI303" i="7"/>
  <c r="AI91" i="7"/>
  <c r="AI18" i="7"/>
  <c r="AI184" i="7"/>
  <c r="AI273" i="7"/>
  <c r="AI41" i="7"/>
  <c r="AI178" i="7"/>
  <c r="H336" i="7"/>
  <c r="I336" i="7" s="1"/>
  <c r="AI54" i="7"/>
  <c r="AI116" i="7"/>
  <c r="H324" i="7"/>
  <c r="I324" i="7" s="1"/>
  <c r="H144" i="7"/>
  <c r="I144" i="7" s="1"/>
  <c r="AI144" i="7"/>
  <c r="H83" i="7"/>
  <c r="I83" i="7" s="1"/>
  <c r="AI83" i="7"/>
  <c r="H174" i="7"/>
  <c r="I174" i="7" s="1"/>
  <c r="AI174" i="7"/>
  <c r="AI319" i="7"/>
  <c r="H231" i="7"/>
  <c r="I231" i="7" s="1"/>
  <c r="AI194" i="7"/>
  <c r="AI239" i="7"/>
  <c r="H323" i="7"/>
  <c r="I323" i="7" s="1"/>
  <c r="H345" i="7"/>
  <c r="I345" i="7" s="1"/>
  <c r="AI105" i="7"/>
  <c r="H129" i="7"/>
  <c r="I129" i="7" s="1"/>
  <c r="H42" i="7"/>
  <c r="I42" i="7" s="1"/>
  <c r="AI42" i="7"/>
  <c r="H281" i="7"/>
  <c r="I281" i="7" s="1"/>
  <c r="H304" i="7"/>
  <c r="I304" i="7" s="1"/>
  <c r="H302" i="7"/>
  <c r="I302" i="7" s="1"/>
  <c r="AI338" i="7"/>
  <c r="AI157" i="7"/>
  <c r="AD4" i="7"/>
  <c r="H20" i="11"/>
  <c r="AE4" i="7" s="1"/>
  <c r="H173" i="11"/>
  <c r="AE65" i="7" s="1"/>
  <c r="H381" i="11"/>
  <c r="AE281" i="7" s="1"/>
  <c r="AI225" i="7"/>
  <c r="H333" i="11"/>
  <c r="AE293" i="7" s="1"/>
  <c r="H104" i="11"/>
  <c r="AE134" i="7" s="1"/>
  <c r="H239" i="11"/>
  <c r="AE358" i="7" s="1"/>
  <c r="H387" i="11"/>
  <c r="AE259" i="7" s="1"/>
  <c r="H126" i="11"/>
  <c r="AE266" i="7" s="1"/>
  <c r="H158" i="11"/>
  <c r="AE334" i="7" s="1"/>
  <c r="H46" i="11"/>
  <c r="AE112" i="7" s="1"/>
  <c r="H367" i="11"/>
  <c r="AE188" i="7" s="1"/>
  <c r="H105" i="11"/>
  <c r="AE315" i="7" s="1"/>
  <c r="H376" i="11"/>
  <c r="AE363" i="7" s="1"/>
  <c r="H205" i="11"/>
  <c r="AE197" i="7" s="1"/>
  <c r="H308" i="11"/>
  <c r="AE28" i="7" s="1"/>
  <c r="H47" i="11"/>
  <c r="AE125" i="7" s="1"/>
  <c r="H296" i="11"/>
  <c r="AE142" i="7" s="1"/>
  <c r="H227" i="11"/>
  <c r="AE353" i="7" s="1"/>
  <c r="H265" i="11"/>
  <c r="AE37" i="7" s="1"/>
  <c r="H291" i="11"/>
  <c r="AE355" i="7" s="1"/>
  <c r="AI5" i="7"/>
  <c r="H31" i="11"/>
  <c r="AE215" i="7" s="1"/>
  <c r="H63" i="11"/>
  <c r="AE217" i="7" s="1"/>
  <c r="H19" i="11"/>
  <c r="AE377" i="7" s="1"/>
  <c r="H249" i="11"/>
  <c r="AE256" i="7" s="1"/>
  <c r="H275" i="11"/>
  <c r="AE166" i="7" s="1"/>
  <c r="H307" i="11"/>
  <c r="AE390" i="7" s="1"/>
  <c r="H313" i="11"/>
  <c r="AE160" i="7" s="1"/>
  <c r="H339" i="11"/>
  <c r="AE238" i="7" s="1"/>
  <c r="H345" i="11"/>
  <c r="AE271" i="7" s="1"/>
  <c r="AI173" i="7"/>
  <c r="G18" i="5"/>
  <c r="G42" i="5"/>
  <c r="S143" i="7" s="1"/>
  <c r="T143" i="7" s="1"/>
  <c r="G74" i="5"/>
  <c r="G115" i="5"/>
  <c r="S63" i="7" s="1"/>
  <c r="T63" i="7" s="1"/>
  <c r="G161" i="5"/>
  <c r="S219" i="7" s="1"/>
  <c r="T219" i="7" s="1"/>
  <c r="G197" i="5"/>
  <c r="S374" i="7" s="1"/>
  <c r="T374" i="7" s="1"/>
  <c r="G225" i="5"/>
  <c r="G252" i="5"/>
  <c r="S288" i="7" s="1"/>
  <c r="T288" i="7" s="1"/>
  <c r="G289" i="5"/>
  <c r="S308" i="7" s="1"/>
  <c r="T308" i="7" s="1"/>
  <c r="G316" i="5"/>
  <c r="G344" i="5"/>
  <c r="S141" i="7" s="1"/>
  <c r="T141" i="7" s="1"/>
  <c r="G362" i="5"/>
  <c r="S385" i="7" s="1"/>
  <c r="T385" i="7" s="1"/>
  <c r="H58" i="11"/>
  <c r="AE108" i="7" s="1"/>
  <c r="H74" i="11"/>
  <c r="AE148" i="7" s="1"/>
  <c r="H122" i="11"/>
  <c r="AE243" i="7" s="1"/>
  <c r="H250" i="11"/>
  <c r="AE113" i="7" s="1"/>
  <c r="G3" i="5"/>
  <c r="S367" i="7" s="1"/>
  <c r="T367" i="7" s="1"/>
  <c r="G27" i="5"/>
  <c r="S71" i="7" s="1"/>
  <c r="T71" i="7" s="1"/>
  <c r="G51" i="5"/>
  <c r="S90" i="7" s="1"/>
  <c r="T90" i="7" s="1"/>
  <c r="G91" i="5"/>
  <c r="S62" i="7" s="1"/>
  <c r="T62" i="7" s="1"/>
  <c r="G116" i="5"/>
  <c r="G153" i="5"/>
  <c r="S14" i="7" s="1"/>
  <c r="T14" i="7" s="1"/>
  <c r="G189" i="5"/>
  <c r="S305" i="7" s="1"/>
  <c r="T305" i="7" s="1"/>
  <c r="G226" i="5"/>
  <c r="S265" i="7" s="1"/>
  <c r="T265" i="7" s="1"/>
  <c r="G253" i="5"/>
  <c r="S165" i="7" s="1"/>
  <c r="T165" i="7" s="1"/>
  <c r="G281" i="5"/>
  <c r="S134" i="7" s="1"/>
  <c r="T134" i="7" s="1"/>
  <c r="G299" i="5"/>
  <c r="S296" i="7" s="1"/>
  <c r="T296" i="7" s="1"/>
  <c r="G326" i="5"/>
  <c r="S12" i="7" s="1"/>
  <c r="T12" i="7" s="1"/>
  <c r="G345" i="5"/>
  <c r="S365" i="7" s="1"/>
  <c r="T365" i="7" s="1"/>
  <c r="G354" i="5"/>
  <c r="S263" i="7" s="1"/>
  <c r="T263" i="7" s="1"/>
  <c r="G381" i="5"/>
  <c r="S300" i="7" s="1"/>
  <c r="T300" i="7" s="1"/>
  <c r="H214" i="7"/>
  <c r="I214" i="7" s="1"/>
  <c r="H74" i="7"/>
  <c r="I74" i="7" s="1"/>
  <c r="H288" i="7"/>
  <c r="I288" i="7" s="1"/>
  <c r="H106" i="7"/>
  <c r="I106" i="7" s="1"/>
  <c r="H73" i="7"/>
  <c r="I73" i="7" s="1"/>
  <c r="H29" i="7"/>
  <c r="I29" i="7" s="1"/>
  <c r="H270" i="7"/>
  <c r="I270" i="7" s="1"/>
  <c r="H18" i="7"/>
  <c r="I18" i="7" s="1"/>
  <c r="H200" i="7"/>
  <c r="I200" i="7" s="1"/>
  <c r="H271" i="7"/>
  <c r="I271" i="7" s="1"/>
  <c r="G10" i="5"/>
  <c r="S69" i="7" s="1"/>
  <c r="T69" i="7" s="1"/>
  <c r="G50" i="5"/>
  <c r="S177" i="7" s="1"/>
  <c r="T177" i="7" s="1"/>
  <c r="G90" i="5"/>
  <c r="S174" i="7" s="1"/>
  <c r="T174" i="7" s="1"/>
  <c r="G133" i="5"/>
  <c r="G170" i="5"/>
  <c r="S220" i="7" s="1"/>
  <c r="T220" i="7" s="1"/>
  <c r="G206" i="5"/>
  <c r="S361" i="7" s="1"/>
  <c r="T361" i="7" s="1"/>
  <c r="G261" i="5"/>
  <c r="G298" i="5"/>
  <c r="G325" i="5"/>
  <c r="S11" i="7" s="1"/>
  <c r="T11" i="7" s="1"/>
  <c r="G371" i="5"/>
  <c r="S93" i="7" s="1"/>
  <c r="T93" i="7" s="1"/>
  <c r="H378" i="11"/>
  <c r="AE151" i="7" s="1"/>
  <c r="G11" i="5"/>
  <c r="S44" i="7" s="1"/>
  <c r="T44" i="7" s="1"/>
  <c r="G43" i="5"/>
  <c r="S257" i="7" s="1"/>
  <c r="T257" i="7" s="1"/>
  <c r="G67" i="5"/>
  <c r="S314" i="7" s="1"/>
  <c r="T314" i="7" s="1"/>
  <c r="G83" i="5"/>
  <c r="G107" i="5"/>
  <c r="S74" i="7" s="1"/>
  <c r="T74" i="7" s="1"/>
  <c r="G134" i="5"/>
  <c r="S86" i="7" s="1"/>
  <c r="T86" i="7" s="1"/>
  <c r="G162" i="5"/>
  <c r="S138" i="7" s="1"/>
  <c r="T138" i="7" s="1"/>
  <c r="G180" i="5"/>
  <c r="S158" i="7" s="1"/>
  <c r="T158" i="7" s="1"/>
  <c r="G208" i="5"/>
  <c r="S269" i="7" s="1"/>
  <c r="T269" i="7" s="1"/>
  <c r="G244" i="5"/>
  <c r="S352" i="7" s="1"/>
  <c r="T352" i="7" s="1"/>
  <c r="G272" i="5"/>
  <c r="S41" i="7" s="1"/>
  <c r="T41" i="7" s="1"/>
  <c r="G308" i="5"/>
  <c r="S255" i="7" s="1"/>
  <c r="T255" i="7" s="1"/>
  <c r="G372" i="5"/>
  <c r="S112" i="7" s="1"/>
  <c r="T112" i="7" s="1"/>
  <c r="H229" i="11"/>
  <c r="AE345" i="7" s="1"/>
  <c r="H277" i="11"/>
  <c r="AE335" i="7" s="1"/>
  <c r="G376" i="4"/>
  <c r="G191" i="4"/>
  <c r="G254" i="4"/>
  <c r="G224" i="4"/>
  <c r="G352" i="4"/>
  <c r="G80" i="4"/>
  <c r="G108" i="4"/>
  <c r="G143" i="4"/>
  <c r="G243" i="4"/>
  <c r="G207" i="4"/>
  <c r="G390" i="4"/>
  <c r="G329" i="4"/>
  <c r="G307" i="4"/>
  <c r="G115" i="4"/>
  <c r="G395" i="4"/>
  <c r="G219" i="4"/>
  <c r="G223" i="4"/>
  <c r="G148" i="4"/>
  <c r="G186" i="4"/>
  <c r="G337" i="4"/>
  <c r="G27" i="4"/>
  <c r="G179" i="4"/>
  <c r="G378" i="4"/>
  <c r="G128" i="4"/>
  <c r="G230" i="4"/>
  <c r="G326" i="4"/>
  <c r="G346" i="4"/>
  <c r="G357" i="4"/>
  <c r="G232" i="4"/>
  <c r="G7" i="4"/>
  <c r="G102" i="4"/>
  <c r="G65" i="4"/>
  <c r="G368" i="4"/>
  <c r="G134" i="4"/>
  <c r="G69" i="4"/>
  <c r="G90" i="4"/>
  <c r="G330" i="4"/>
  <c r="G41" i="4"/>
  <c r="G234" i="4"/>
  <c r="G22" i="4"/>
  <c r="G303" i="4"/>
  <c r="G371" i="4"/>
  <c r="G6" i="4"/>
  <c r="G319" i="4"/>
  <c r="G158" i="4"/>
  <c r="G315" i="4"/>
  <c r="G124" i="4"/>
  <c r="G63" i="4"/>
  <c r="G136" i="4"/>
  <c r="G4" i="5"/>
  <c r="S184" i="7" s="1"/>
  <c r="T184" i="7" s="1"/>
  <c r="G12" i="5"/>
  <c r="G20" i="5"/>
  <c r="S131" i="7" s="1"/>
  <c r="T131" i="7" s="1"/>
  <c r="G28" i="5"/>
  <c r="S28" i="7" s="1"/>
  <c r="T28" i="7" s="1"/>
  <c r="G36" i="5"/>
  <c r="S173" i="7" s="1"/>
  <c r="T173" i="7" s="1"/>
  <c r="G44" i="5"/>
  <c r="S187" i="7" s="1"/>
  <c r="T187" i="7" s="1"/>
  <c r="G52" i="5"/>
  <c r="S66" i="7" s="1"/>
  <c r="T66" i="7" s="1"/>
  <c r="G60" i="5"/>
  <c r="S212" i="7" s="1"/>
  <c r="T212" i="7" s="1"/>
  <c r="G68" i="5"/>
  <c r="S324" i="7" s="1"/>
  <c r="T324" i="7" s="1"/>
  <c r="G76" i="5"/>
  <c r="S91" i="7" s="1"/>
  <c r="T91" i="7" s="1"/>
  <c r="G84" i="5"/>
  <c r="S114" i="7" s="1"/>
  <c r="T114" i="7" s="1"/>
  <c r="G92" i="5"/>
  <c r="S341" i="7" s="1"/>
  <c r="T341" i="7" s="1"/>
  <c r="G100" i="5"/>
  <c r="S344" i="7" s="1"/>
  <c r="T344" i="7" s="1"/>
  <c r="G108" i="5"/>
  <c r="S317" i="7" s="1"/>
  <c r="T317" i="7" s="1"/>
  <c r="G117" i="5"/>
  <c r="G126" i="5"/>
  <c r="S327" i="7" s="1"/>
  <c r="T327" i="7" s="1"/>
  <c r="G136" i="5"/>
  <c r="S25" i="7" s="1"/>
  <c r="T25" i="7" s="1"/>
  <c r="G145" i="5"/>
  <c r="S81" i="7" s="1"/>
  <c r="T81" i="7" s="1"/>
  <c r="G154" i="5"/>
  <c r="S4" i="7" s="1"/>
  <c r="T4" i="7" s="1"/>
  <c r="G163" i="5"/>
  <c r="S145" i="7" s="1"/>
  <c r="T145" i="7" s="1"/>
  <c r="G172" i="5"/>
  <c r="S283" i="7" s="1"/>
  <c r="T283" i="7" s="1"/>
  <c r="G181" i="5"/>
  <c r="S132" i="7" s="1"/>
  <c r="T132" i="7" s="1"/>
  <c r="G190" i="5"/>
  <c r="S155" i="7" s="1"/>
  <c r="T155" i="7" s="1"/>
  <c r="G200" i="5"/>
  <c r="S339" i="7" s="1"/>
  <c r="T339" i="7" s="1"/>
  <c r="G209" i="5"/>
  <c r="G218" i="5"/>
  <c r="G227" i="5"/>
  <c r="S395" i="7" s="1"/>
  <c r="T395" i="7" s="1"/>
  <c r="G236" i="5"/>
  <c r="S394" i="7" s="1"/>
  <c r="T394" i="7" s="1"/>
  <c r="G245" i="5"/>
  <c r="S100" i="7" s="1"/>
  <c r="T100" i="7" s="1"/>
  <c r="G254" i="5"/>
  <c r="S122" i="7" s="1"/>
  <c r="T122" i="7" s="1"/>
  <c r="G264" i="5"/>
  <c r="S301" i="7" s="1"/>
  <c r="T301" i="7" s="1"/>
  <c r="G273" i="5"/>
  <c r="S59" i="7" s="1"/>
  <c r="T59" i="7" s="1"/>
  <c r="G282" i="5"/>
  <c r="S250" i="7" s="1"/>
  <c r="T250" i="7" s="1"/>
  <c r="G291" i="5"/>
  <c r="S136" i="7" s="1"/>
  <c r="T136" i="7" s="1"/>
  <c r="G300" i="5"/>
  <c r="S236" i="7" s="1"/>
  <c r="T236" i="7" s="1"/>
  <c r="G309" i="5"/>
  <c r="S202" i="7" s="1"/>
  <c r="T202" i="7" s="1"/>
  <c r="G318" i="5"/>
  <c r="S98" i="7" s="1"/>
  <c r="T98" i="7" s="1"/>
  <c r="G328" i="5"/>
  <c r="S55" i="7" s="1"/>
  <c r="T55" i="7" s="1"/>
  <c r="G337" i="5"/>
  <c r="S152" i="7" s="1"/>
  <c r="T152" i="7" s="1"/>
  <c r="G346" i="5"/>
  <c r="S363" i="7" s="1"/>
  <c r="T363" i="7" s="1"/>
  <c r="G355" i="5"/>
  <c r="S149" i="7" s="1"/>
  <c r="T149" i="7" s="1"/>
  <c r="G364" i="5"/>
  <c r="S168" i="7" s="1"/>
  <c r="T168" i="7" s="1"/>
  <c r="G373" i="5"/>
  <c r="S42" i="7" s="1"/>
  <c r="T42" i="7" s="1"/>
  <c r="G382" i="5"/>
  <c r="S208" i="7" s="1"/>
  <c r="T208" i="7" s="1"/>
  <c r="H43" i="11"/>
  <c r="AE30" i="7" s="1"/>
  <c r="H59" i="11"/>
  <c r="AE23" i="7" s="1"/>
  <c r="H64" i="11"/>
  <c r="AE17" i="7" s="1"/>
  <c r="H75" i="11"/>
  <c r="AE3" i="7" s="1"/>
  <c r="H86" i="11"/>
  <c r="AE386" i="7" s="1"/>
  <c r="H107" i="11"/>
  <c r="AE324" i="7" s="1"/>
  <c r="H139" i="11"/>
  <c r="AE303" i="7" s="1"/>
  <c r="H155" i="11"/>
  <c r="AE51" i="7" s="1"/>
  <c r="H182" i="11"/>
  <c r="AE109" i="7" s="1"/>
  <c r="H187" i="11"/>
  <c r="AE313" i="7" s="1"/>
  <c r="H214" i="11"/>
  <c r="AE9" i="7" s="1"/>
  <c r="H219" i="11"/>
  <c r="AE63" i="7" s="1"/>
  <c r="H224" i="11"/>
  <c r="AE234" i="7" s="1"/>
  <c r="H267" i="11"/>
  <c r="AE273" i="7" s="1"/>
  <c r="H272" i="11"/>
  <c r="AE45" i="7" s="1"/>
  <c r="H283" i="11"/>
  <c r="AE236" i="7" s="1"/>
  <c r="H294" i="11"/>
  <c r="AE203" i="7" s="1"/>
  <c r="H310" i="11"/>
  <c r="AE290" i="7" s="1"/>
  <c r="H320" i="11"/>
  <c r="AE362" i="7" s="1"/>
  <c r="H352" i="11"/>
  <c r="AE95" i="7" s="1"/>
  <c r="H363" i="11"/>
  <c r="AE219" i="7" s="1"/>
  <c r="H368" i="11"/>
  <c r="AE27" i="7" s="1"/>
  <c r="H374" i="11"/>
  <c r="AE171" i="7" s="1"/>
  <c r="H384" i="11"/>
  <c r="AE138" i="7" s="1"/>
  <c r="H340" i="7"/>
  <c r="I340" i="7" s="1"/>
  <c r="H157" i="7"/>
  <c r="I157" i="7" s="1"/>
  <c r="H388" i="7"/>
  <c r="I388" i="7" s="1"/>
  <c r="H394" i="7"/>
  <c r="I394" i="7" s="1"/>
  <c r="H316" i="7"/>
  <c r="I316" i="7" s="1"/>
  <c r="H71" i="7"/>
  <c r="I71" i="7" s="1"/>
  <c r="H376" i="7"/>
  <c r="I376" i="7" s="1"/>
  <c r="H161" i="7"/>
  <c r="I161" i="7" s="1"/>
  <c r="H277" i="7"/>
  <c r="I277" i="7" s="1"/>
  <c r="H150" i="7"/>
  <c r="I150" i="7" s="1"/>
  <c r="H338" i="7"/>
  <c r="I338" i="7" s="1"/>
  <c r="H167" i="7"/>
  <c r="I167" i="7" s="1"/>
  <c r="H374" i="7"/>
  <c r="I374" i="7" s="1"/>
  <c r="H182" i="7"/>
  <c r="I182" i="7" s="1"/>
  <c r="H179" i="7"/>
  <c r="I179" i="7" s="1"/>
  <c r="H206" i="7"/>
  <c r="I206" i="7" s="1"/>
  <c r="H265" i="7"/>
  <c r="I265" i="7" s="1"/>
  <c r="H379" i="7"/>
  <c r="I379" i="7" s="1"/>
  <c r="H198" i="7"/>
  <c r="I198" i="7" s="1"/>
  <c r="H372" i="7"/>
  <c r="I372" i="7" s="1"/>
  <c r="H320" i="7"/>
  <c r="I320" i="7" s="1"/>
  <c r="H378" i="7"/>
  <c r="I378" i="7" s="1"/>
  <c r="H259" i="7"/>
  <c r="I259" i="7" s="1"/>
  <c r="H363" i="7"/>
  <c r="I363" i="7" s="1"/>
  <c r="H175" i="7"/>
  <c r="I175" i="7" s="1"/>
  <c r="H397" i="7"/>
  <c r="I397" i="7" s="1"/>
  <c r="H228" i="7"/>
  <c r="I228" i="7" s="1"/>
  <c r="H350" i="7"/>
  <c r="I350" i="7" s="1"/>
  <c r="H366" i="7"/>
  <c r="I366" i="7" s="1"/>
  <c r="H254" i="7"/>
  <c r="I254" i="7" s="1"/>
  <c r="H22" i="7"/>
  <c r="I22" i="7" s="1"/>
  <c r="H332" i="7"/>
  <c r="I332" i="7" s="1"/>
  <c r="H364" i="7"/>
  <c r="I364" i="7" s="1"/>
  <c r="H322" i="7"/>
  <c r="I322" i="7" s="1"/>
  <c r="H359" i="7"/>
  <c r="I359" i="7" s="1"/>
  <c r="H260" i="7"/>
  <c r="I260" i="7" s="1"/>
  <c r="H381" i="7"/>
  <c r="I381" i="7" s="1"/>
  <c r="H329" i="7"/>
  <c r="I329" i="7" s="1"/>
  <c r="H391" i="7"/>
  <c r="I391" i="7" s="1"/>
  <c r="H212" i="7"/>
  <c r="I212" i="7" s="1"/>
  <c r="H373" i="7"/>
  <c r="I373" i="7" s="1"/>
  <c r="H213" i="7"/>
  <c r="I213" i="7" s="1"/>
  <c r="H190" i="7"/>
  <c r="I190" i="7" s="1"/>
  <c r="H337" i="7"/>
  <c r="I337" i="7" s="1"/>
  <c r="H185" i="7"/>
  <c r="I185" i="7" s="1"/>
  <c r="H295" i="7"/>
  <c r="I295" i="7" s="1"/>
  <c r="H343" i="7"/>
  <c r="I343" i="7" s="1"/>
  <c r="H292" i="7"/>
  <c r="I292" i="7" s="1"/>
  <c r="H201" i="7"/>
  <c r="I201" i="7" s="1"/>
  <c r="H255" i="7"/>
  <c r="I255" i="7" s="1"/>
  <c r="H348" i="7"/>
  <c r="I348" i="7" s="1"/>
  <c r="H368" i="7"/>
  <c r="I368" i="7" s="1"/>
  <c r="H151" i="7"/>
  <c r="I151" i="7" s="1"/>
  <c r="H27" i="7"/>
  <c r="I27" i="7" s="1"/>
  <c r="H26" i="7"/>
  <c r="I26" i="7" s="1"/>
  <c r="H202" i="7"/>
  <c r="I202" i="7" s="1"/>
  <c r="H347" i="7"/>
  <c r="I347" i="7" s="1"/>
  <c r="H380" i="7"/>
  <c r="I380" i="7" s="1"/>
  <c r="H138" i="7"/>
  <c r="I138" i="7" s="1"/>
  <c r="H139" i="7"/>
  <c r="I139" i="7" s="1"/>
  <c r="H216" i="7"/>
  <c r="I216" i="7" s="1"/>
  <c r="H244" i="7"/>
  <c r="I244" i="7" s="1"/>
  <c r="H95" i="7"/>
  <c r="I95" i="7" s="1"/>
  <c r="H223" i="7"/>
  <c r="I223" i="7" s="1"/>
  <c r="H189" i="7"/>
  <c r="I189" i="7" s="1"/>
  <c r="H156" i="7"/>
  <c r="I156" i="7" s="1"/>
  <c r="H385" i="7"/>
  <c r="I385" i="7" s="1"/>
  <c r="H352" i="7"/>
  <c r="I352" i="7" s="1"/>
  <c r="H21" i="7"/>
  <c r="I21" i="7" s="1"/>
  <c r="H32" i="7"/>
  <c r="I32" i="7" s="1"/>
  <c r="H146" i="7"/>
  <c r="I146" i="7" s="1"/>
  <c r="H293" i="7"/>
  <c r="I293" i="7" s="1"/>
  <c r="H326" i="7"/>
  <c r="I326" i="7" s="1"/>
  <c r="H321" i="7"/>
  <c r="I321" i="7" s="1"/>
  <c r="H172" i="7"/>
  <c r="I172" i="7" s="1"/>
  <c r="H25" i="7"/>
  <c r="I25" i="7" s="1"/>
  <c r="H236" i="7"/>
  <c r="I236" i="7" s="1"/>
  <c r="H357" i="7"/>
  <c r="I357" i="7" s="1"/>
  <c r="H72" i="7"/>
  <c r="I72" i="7" s="1"/>
  <c r="H232" i="7"/>
  <c r="I232" i="7" s="1"/>
  <c r="H93" i="7"/>
  <c r="I93" i="7" s="1"/>
  <c r="H307" i="7"/>
  <c r="I307" i="7" s="1"/>
  <c r="H221" i="7"/>
  <c r="I221" i="7" s="1"/>
  <c r="H10" i="7"/>
  <c r="I10" i="7" s="1"/>
  <c r="H19" i="7"/>
  <c r="I19" i="7" s="1"/>
  <c r="H342" i="7"/>
  <c r="I342" i="7" s="1"/>
  <c r="H205" i="7"/>
  <c r="I205" i="7" s="1"/>
  <c r="H7" i="7"/>
  <c r="I7" i="7" s="1"/>
  <c r="H194" i="7"/>
  <c r="I194" i="7" s="1"/>
  <c r="H319" i="7"/>
  <c r="I319" i="7" s="1"/>
  <c r="H291" i="7"/>
  <c r="I291" i="7" s="1"/>
  <c r="H220" i="7"/>
  <c r="I220" i="7" s="1"/>
  <c r="H196" i="7"/>
  <c r="I196" i="7" s="1"/>
  <c r="H219" i="7"/>
  <c r="I219" i="7" s="1"/>
  <c r="H35" i="7"/>
  <c r="I35" i="7" s="1"/>
  <c r="H282" i="7"/>
  <c r="I282" i="7" s="1"/>
  <c r="H33" i="7"/>
  <c r="I33" i="7" s="1"/>
  <c r="H50" i="7"/>
  <c r="I50" i="7" s="1"/>
  <c r="H34" i="7"/>
  <c r="I34" i="7" s="1"/>
  <c r="H349" i="7"/>
  <c r="I349" i="7" s="1"/>
  <c r="H203" i="7"/>
  <c r="I203" i="7" s="1"/>
  <c r="H81" i="7"/>
  <c r="I81" i="7" s="1"/>
  <c r="H309" i="7"/>
  <c r="I309" i="7" s="1"/>
  <c r="H37" i="7"/>
  <c r="I37" i="7" s="1"/>
  <c r="H43" i="7"/>
  <c r="I43" i="7" s="1"/>
  <c r="H173" i="7"/>
  <c r="I173" i="7" s="1"/>
  <c r="H358" i="7"/>
  <c r="I358" i="7" s="1"/>
  <c r="H258" i="7"/>
  <c r="I258" i="7" s="1"/>
  <c r="H120" i="7"/>
  <c r="I120" i="7" s="1"/>
  <c r="H9" i="7"/>
  <c r="I9" i="7" s="1"/>
  <c r="H289" i="7"/>
  <c r="I289" i="7" s="1"/>
  <c r="H218" i="7"/>
  <c r="I218" i="7" s="1"/>
  <c r="H40" i="7"/>
  <c r="I40" i="7" s="1"/>
  <c r="H239" i="7"/>
  <c r="I239" i="7" s="1"/>
  <c r="H224" i="7"/>
  <c r="I224" i="7" s="1"/>
  <c r="H334" i="7"/>
  <c r="I334" i="7" s="1"/>
  <c r="H314" i="7"/>
  <c r="I314" i="7" s="1"/>
  <c r="H230" i="7"/>
  <c r="I230" i="7" s="1"/>
  <c r="H128" i="7"/>
  <c r="I128" i="7" s="1"/>
  <c r="H99" i="7"/>
  <c r="I99" i="7" s="1"/>
  <c r="H87" i="7"/>
  <c r="I87" i="7" s="1"/>
  <c r="H70" i="7"/>
  <c r="I70" i="7" s="1"/>
  <c r="H390" i="7"/>
  <c r="I390" i="7" s="1"/>
  <c r="H178" i="7"/>
  <c r="I178" i="7" s="1"/>
  <c r="H15" i="7"/>
  <c r="I15" i="7" s="1"/>
  <c r="H166" i="7"/>
  <c r="I166" i="7" s="1"/>
  <c r="H242" i="7"/>
  <c r="I242" i="7" s="1"/>
  <c r="H105" i="7"/>
  <c r="I105" i="7" s="1"/>
  <c r="H256" i="7"/>
  <c r="I256" i="7" s="1"/>
  <c r="H396" i="7"/>
  <c r="I396" i="7" s="1"/>
  <c r="H393" i="7"/>
  <c r="I393" i="7" s="1"/>
  <c r="H384" i="7"/>
  <c r="I384" i="7" s="1"/>
  <c r="H207" i="7"/>
  <c r="I207" i="7" s="1"/>
  <c r="H299" i="7"/>
  <c r="I299" i="7" s="1"/>
  <c r="H11" i="7"/>
  <c r="I11" i="7" s="1"/>
  <c r="H229" i="7"/>
  <c r="I229" i="7" s="1"/>
  <c r="H312" i="7"/>
  <c r="I312" i="7" s="1"/>
  <c r="H264" i="7"/>
  <c r="I264" i="7" s="1"/>
  <c r="H162" i="7"/>
  <c r="I162" i="7" s="1"/>
  <c r="H28" i="7"/>
  <c r="I28" i="7" s="1"/>
  <c r="H142" i="7"/>
  <c r="I142" i="7" s="1"/>
  <c r="H330" i="7"/>
  <c r="I330" i="7" s="1"/>
  <c r="H333" i="7"/>
  <c r="I333" i="7" s="1"/>
  <c r="H273" i="7"/>
  <c r="I273" i="7" s="1"/>
  <c r="H339" i="7"/>
  <c r="I339" i="7" s="1"/>
  <c r="H113" i="7"/>
  <c r="I113" i="7" s="1"/>
  <c r="H241" i="7"/>
  <c r="I241" i="7" s="1"/>
  <c r="H267" i="7"/>
  <c r="I267" i="7" s="1"/>
  <c r="H91" i="7"/>
  <c r="I91" i="7" s="1"/>
  <c r="H235" i="7"/>
  <c r="I235" i="7" s="1"/>
  <c r="H165" i="7"/>
  <c r="I165" i="7" s="1"/>
  <c r="H44" i="7"/>
  <c r="I44" i="7" s="1"/>
  <c r="H294" i="7"/>
  <c r="I294" i="7" s="1"/>
  <c r="H354" i="7"/>
  <c r="I354" i="7" s="1"/>
  <c r="H392" i="7"/>
  <c r="I392" i="7" s="1"/>
  <c r="H147" i="7"/>
  <c r="I147" i="7" s="1"/>
  <c r="H12" i="7"/>
  <c r="I12" i="7" s="1"/>
  <c r="H188" i="7"/>
  <c r="I188" i="7" s="1"/>
  <c r="H204" i="7"/>
  <c r="I204" i="7" s="1"/>
  <c r="H226" i="7"/>
  <c r="I226" i="7" s="1"/>
  <c r="H159" i="7"/>
  <c r="I159" i="7" s="1"/>
  <c r="H41" i="7"/>
  <c r="I41" i="7" s="1"/>
  <c r="H361" i="7"/>
  <c r="I361" i="7" s="1"/>
  <c r="H272" i="7"/>
  <c r="I272" i="7" s="1"/>
  <c r="H387" i="7"/>
  <c r="I387" i="7" s="1"/>
  <c r="H353" i="7"/>
  <c r="I353" i="7" s="1"/>
  <c r="H62" i="7"/>
  <c r="I62" i="7" s="1"/>
  <c r="H192" i="7"/>
  <c r="I192" i="7" s="1"/>
  <c r="H275" i="7"/>
  <c r="I275" i="7" s="1"/>
  <c r="H103" i="7"/>
  <c r="I103" i="7" s="1"/>
  <c r="H6" i="7"/>
  <c r="I6" i="7" s="1"/>
  <c r="H124" i="7"/>
  <c r="I124" i="7" s="1"/>
  <c r="H51" i="7"/>
  <c r="I51" i="7" s="1"/>
  <c r="H246" i="7"/>
  <c r="I246" i="7" s="1"/>
  <c r="H59" i="7"/>
  <c r="I59" i="7" s="1"/>
  <c r="H53" i="7"/>
  <c r="I53" i="7" s="1"/>
  <c r="H300" i="7"/>
  <c r="I300" i="7" s="1"/>
  <c r="H209" i="7"/>
  <c r="I209" i="7" s="1"/>
  <c r="H285" i="7"/>
  <c r="I285" i="7" s="1"/>
  <c r="H116" i="7"/>
  <c r="I116" i="7" s="1"/>
  <c r="H135" i="7"/>
  <c r="I135" i="7" s="1"/>
  <c r="H276" i="7"/>
  <c r="I276" i="7" s="1"/>
  <c r="H344" i="7"/>
  <c r="I344" i="7" s="1"/>
  <c r="H86" i="7"/>
  <c r="I86" i="7" s="1"/>
  <c r="H57" i="7"/>
  <c r="I57" i="7" s="1"/>
  <c r="H262" i="7"/>
  <c r="I262" i="7" s="1"/>
  <c r="H171" i="7"/>
  <c r="I171" i="7" s="1"/>
  <c r="H279" i="7"/>
  <c r="I279" i="7" s="1"/>
  <c r="H177" i="7"/>
  <c r="I177" i="7" s="1"/>
  <c r="H107" i="7"/>
  <c r="I107" i="7" s="1"/>
  <c r="H369" i="7"/>
  <c r="I369" i="7" s="1"/>
  <c r="H389" i="7"/>
  <c r="I389" i="7" s="1"/>
  <c r="H297" i="7"/>
  <c r="I297" i="7" s="1"/>
  <c r="H56" i="7"/>
  <c r="I56" i="7" s="1"/>
  <c r="H197" i="7"/>
  <c r="I197" i="7" s="1"/>
  <c r="H313" i="7"/>
  <c r="I313" i="7" s="1"/>
  <c r="H109" i="7"/>
  <c r="I109" i="7" s="1"/>
  <c r="H158" i="7"/>
  <c r="I158" i="7" s="1"/>
  <c r="H90" i="7"/>
  <c r="I90" i="7" s="1"/>
  <c r="H38" i="7"/>
  <c r="I38" i="7" s="1"/>
  <c r="H187" i="7"/>
  <c r="I187" i="7" s="1"/>
  <c r="H49" i="7"/>
  <c r="I49" i="7" s="1"/>
  <c r="H325" i="7"/>
  <c r="I325" i="7" s="1"/>
  <c r="H367" i="7"/>
  <c r="I367" i="7" s="1"/>
  <c r="H247" i="7"/>
  <c r="I247" i="7" s="1"/>
  <c r="H141" i="7"/>
  <c r="I141" i="7" s="1"/>
  <c r="H121" i="7"/>
  <c r="I121" i="7" s="1"/>
  <c r="H298" i="7"/>
  <c r="I298" i="7" s="1"/>
  <c r="H54" i="7"/>
  <c r="I54" i="7" s="1"/>
  <c r="H94" i="7"/>
  <c r="I94" i="7" s="1"/>
  <c r="H119" i="7"/>
  <c r="I119" i="7" s="1"/>
  <c r="H112" i="7"/>
  <c r="I112" i="7" s="1"/>
  <c r="H245" i="7"/>
  <c r="I245" i="7" s="1"/>
  <c r="H67" i="7"/>
  <c r="I67" i="7" s="1"/>
  <c r="H186" i="7"/>
  <c r="I186" i="7" s="1"/>
  <c r="H89" i="7"/>
  <c r="I89" i="7" s="1"/>
  <c r="H327" i="7"/>
  <c r="I327" i="7" s="1"/>
  <c r="H362" i="7"/>
  <c r="I362" i="7" s="1"/>
  <c r="H5" i="7"/>
  <c r="I5" i="7" s="1"/>
  <c r="H180" i="7"/>
  <c r="I180" i="7" s="1"/>
  <c r="H208" i="7"/>
  <c r="I208" i="7" s="1"/>
  <c r="H317" i="7"/>
  <c r="I317" i="7" s="1"/>
  <c r="H140" i="7"/>
  <c r="I140" i="7" s="1"/>
  <c r="H248" i="7"/>
  <c r="I248" i="7" s="1"/>
  <c r="H164" i="7"/>
  <c r="I164" i="7" s="1"/>
  <c r="H225" i="7"/>
  <c r="I225" i="7" s="1"/>
  <c r="H85" i="7"/>
  <c r="I85" i="7" s="1"/>
  <c r="H243" i="7"/>
  <c r="I243" i="7" s="1"/>
  <c r="H46" i="7"/>
  <c r="I46" i="7" s="1"/>
  <c r="H134" i="7"/>
  <c r="I134" i="7" s="1"/>
  <c r="H318" i="7"/>
  <c r="I318" i="7" s="1"/>
  <c r="H395" i="7"/>
  <c r="I395" i="7" s="1"/>
  <c r="H47" i="7"/>
  <c r="I47" i="7" s="1"/>
  <c r="H217" i="7"/>
  <c r="I217" i="7" s="1"/>
  <c r="H98" i="7"/>
  <c r="I98" i="7" s="1"/>
  <c r="H125" i="7"/>
  <c r="I125" i="7" s="1"/>
  <c r="H60" i="7"/>
  <c r="I60" i="7" s="1"/>
  <c r="H48" i="7"/>
  <c r="I48" i="7" s="1"/>
  <c r="H117" i="7"/>
  <c r="I117" i="7" s="1"/>
  <c r="H97" i="7"/>
  <c r="I97" i="7" s="1"/>
  <c r="H170" i="7"/>
  <c r="I170" i="7" s="1"/>
  <c r="H341" i="7"/>
  <c r="I341" i="7" s="1"/>
  <c r="H58" i="7"/>
  <c r="I58" i="7" s="1"/>
  <c r="H355" i="7"/>
  <c r="I355" i="7" s="1"/>
  <c r="H45" i="7"/>
  <c r="I45" i="7" s="1"/>
  <c r="H88" i="7"/>
  <c r="I88" i="7" s="1"/>
  <c r="H234" i="7"/>
  <c r="I234" i="7" s="1"/>
  <c r="H131" i="7"/>
  <c r="I131" i="7" s="1"/>
  <c r="H278" i="7"/>
  <c r="I278" i="7" s="1"/>
  <c r="H169" i="7"/>
  <c r="I169" i="7" s="1"/>
  <c r="H305" i="7"/>
  <c r="I305" i="7" s="1"/>
  <c r="H66" i="7"/>
  <c r="I66" i="7" s="1"/>
  <c r="H65" i="7"/>
  <c r="I65" i="7" s="1"/>
  <c r="H115" i="7"/>
  <c r="I115" i="7" s="1"/>
  <c r="H61" i="7"/>
  <c r="I61" i="7" s="1"/>
  <c r="H303" i="7"/>
  <c r="I303" i="7" s="1"/>
  <c r="H163" i="7"/>
  <c r="I163" i="7" s="1"/>
  <c r="H274" i="7"/>
  <c r="I274" i="7" s="1"/>
  <c r="H195" i="7"/>
  <c r="I195" i="7" s="1"/>
  <c r="H315" i="7"/>
  <c r="I315" i="7" s="1"/>
  <c r="H310" i="7"/>
  <c r="I310" i="7" s="1"/>
  <c r="H308" i="7"/>
  <c r="I308" i="7" s="1"/>
  <c r="H148" i="7"/>
  <c r="I148" i="7" s="1"/>
  <c r="H17" i="7"/>
  <c r="I17" i="7" s="1"/>
  <c r="H176" i="7"/>
  <c r="I176" i="7" s="1"/>
  <c r="H250" i="7"/>
  <c r="I250" i="7" s="1"/>
  <c r="H143" i="7"/>
  <c r="I143" i="7" s="1"/>
  <c r="H215" i="7"/>
  <c r="I215" i="7" s="1"/>
  <c r="H377" i="7"/>
  <c r="I377" i="7" s="1"/>
  <c r="H110" i="7"/>
  <c r="I110" i="7" s="1"/>
  <c r="H126" i="7"/>
  <c r="I126" i="7" s="1"/>
  <c r="AI186" i="7"/>
  <c r="H130" i="7"/>
  <c r="I130" i="7" s="1"/>
  <c r="H183" i="7"/>
  <c r="I183" i="7" s="1"/>
  <c r="AI245" i="7"/>
  <c r="H69" i="7"/>
  <c r="I69" i="7" s="1"/>
  <c r="H30" i="7"/>
  <c r="I30" i="7" s="1"/>
  <c r="H149" i="7"/>
  <c r="I149" i="7" s="1"/>
  <c r="H23" i="7"/>
  <c r="I23" i="7" s="1"/>
  <c r="AI121" i="7"/>
  <c r="H133" i="7"/>
  <c r="I133" i="7" s="1"/>
  <c r="H283" i="7"/>
  <c r="I283" i="7" s="1"/>
  <c r="H284" i="7"/>
  <c r="I284" i="7" s="1"/>
  <c r="H211" i="7"/>
  <c r="I211" i="7" s="1"/>
  <c r="H382" i="7"/>
  <c r="I382" i="7" s="1"/>
  <c r="AI224" i="7"/>
  <c r="H263" i="7"/>
  <c r="I263" i="7" s="1"/>
  <c r="H16" i="7"/>
  <c r="I16" i="7" s="1"/>
  <c r="H63" i="7"/>
  <c r="I63" i="7" s="1"/>
  <c r="AI120" i="7"/>
  <c r="AI358" i="7"/>
  <c r="H306" i="7"/>
  <c r="I306" i="7" s="1"/>
  <c r="H145" i="7"/>
  <c r="I145" i="7" s="1"/>
  <c r="H114" i="7"/>
  <c r="I114" i="7" s="1"/>
  <c r="H328" i="7"/>
  <c r="I328" i="7" s="1"/>
  <c r="H160" i="7"/>
  <c r="I160" i="7" s="1"/>
  <c r="H8" i="7"/>
  <c r="I8" i="7" s="1"/>
  <c r="H96" i="7"/>
  <c r="I96" i="7" s="1"/>
  <c r="G26" i="5"/>
  <c r="S21" i="7" s="1"/>
  <c r="T21" i="7" s="1"/>
  <c r="G58" i="5"/>
  <c r="S237" i="7" s="1"/>
  <c r="T237" i="7" s="1"/>
  <c r="G82" i="5"/>
  <c r="S358" i="7" s="1"/>
  <c r="T358" i="7" s="1"/>
  <c r="G106" i="5"/>
  <c r="S46" i="7" s="1"/>
  <c r="T46" i="7" s="1"/>
  <c r="G142" i="5"/>
  <c r="S188" i="7" s="1"/>
  <c r="T188" i="7" s="1"/>
  <c r="G188" i="5"/>
  <c r="S65" i="7" s="1"/>
  <c r="T65" i="7" s="1"/>
  <c r="G234" i="5"/>
  <c r="G280" i="5"/>
  <c r="S321" i="7" s="1"/>
  <c r="T321" i="7" s="1"/>
  <c r="G380" i="5"/>
  <c r="S242" i="7" s="1"/>
  <c r="T242" i="7" s="1"/>
  <c r="G19" i="5"/>
  <c r="S79" i="7" s="1"/>
  <c r="T79" i="7" s="1"/>
  <c r="G35" i="5"/>
  <c r="S144" i="7" s="1"/>
  <c r="T144" i="7" s="1"/>
  <c r="G59" i="5"/>
  <c r="S82" i="7" s="1"/>
  <c r="T82" i="7" s="1"/>
  <c r="G75" i="5"/>
  <c r="S29" i="7" s="1"/>
  <c r="T29" i="7" s="1"/>
  <c r="G99" i="5"/>
  <c r="S217" i="7" s="1"/>
  <c r="T217" i="7" s="1"/>
  <c r="G125" i="5"/>
  <c r="S340" i="7" s="1"/>
  <c r="T340" i="7" s="1"/>
  <c r="G144" i="5"/>
  <c r="S99" i="7" s="1"/>
  <c r="T99" i="7" s="1"/>
  <c r="G171" i="5"/>
  <c r="S89" i="7" s="1"/>
  <c r="T89" i="7" s="1"/>
  <c r="G198" i="5"/>
  <c r="G217" i="5"/>
  <c r="S92" i="7" s="1"/>
  <c r="T92" i="7" s="1"/>
  <c r="G235" i="5"/>
  <c r="S78" i="7" s="1"/>
  <c r="T78" i="7" s="1"/>
  <c r="G262" i="5"/>
  <c r="S294" i="7" s="1"/>
  <c r="T294" i="7" s="1"/>
  <c r="G290" i="5"/>
  <c r="G317" i="5"/>
  <c r="S80" i="7" s="1"/>
  <c r="T80" i="7" s="1"/>
  <c r="G336" i="5"/>
  <c r="S52" i="7" s="1"/>
  <c r="T52" i="7" s="1"/>
  <c r="G363" i="5"/>
  <c r="S259" i="7" s="1"/>
  <c r="T259" i="7" s="1"/>
  <c r="G387" i="4"/>
  <c r="G105" i="4"/>
  <c r="G295" i="4"/>
  <c r="G107" i="4"/>
  <c r="G374" i="4"/>
  <c r="G194" i="4"/>
  <c r="G344" i="4"/>
  <c r="G320" i="4"/>
  <c r="G164" i="4"/>
  <c r="G59" i="4"/>
  <c r="G248" i="4"/>
  <c r="G236" i="4"/>
  <c r="G281" i="4"/>
  <c r="G261" i="4"/>
  <c r="G394" i="4"/>
  <c r="G42" i="4"/>
  <c r="G293" i="4"/>
  <c r="G231" i="4"/>
  <c r="G129" i="4"/>
  <c r="G140" i="4"/>
  <c r="G32" i="4"/>
  <c r="G98" i="4"/>
  <c r="G172" i="4"/>
  <c r="G113" i="4"/>
  <c r="G364" i="4"/>
  <c r="G54" i="4"/>
  <c r="G114" i="4"/>
  <c r="G119" i="4"/>
  <c r="G350" i="4"/>
  <c r="G8" i="4"/>
  <c r="G288" i="4"/>
  <c r="G296" i="4"/>
  <c r="G355" i="4"/>
  <c r="G188" i="4"/>
  <c r="G126" i="4"/>
  <c r="G94" i="4"/>
  <c r="G308" i="4"/>
  <c r="G173" i="4"/>
  <c r="G222" i="4"/>
  <c r="G44" i="4"/>
  <c r="G382" i="4"/>
  <c r="G24" i="4"/>
  <c r="G138" i="4"/>
  <c r="G316" i="4"/>
  <c r="G198" i="4"/>
  <c r="G123" i="4"/>
  <c r="G125" i="4"/>
  <c r="G348" i="4"/>
  <c r="G5" i="5"/>
  <c r="S73" i="7" s="1"/>
  <c r="T73" i="7" s="1"/>
  <c r="G13" i="5"/>
  <c r="S290" i="7" s="1"/>
  <c r="T290" i="7" s="1"/>
  <c r="G21" i="5"/>
  <c r="S96" i="7" s="1"/>
  <c r="T96" i="7" s="1"/>
  <c r="G29" i="5"/>
  <c r="S224" i="7" s="1"/>
  <c r="T224" i="7" s="1"/>
  <c r="G37" i="5"/>
  <c r="S328" i="7" s="1"/>
  <c r="T328" i="7" s="1"/>
  <c r="G45" i="5"/>
  <c r="S85" i="7" s="1"/>
  <c r="T85" i="7" s="1"/>
  <c r="G53" i="5"/>
  <c r="S276" i="7" s="1"/>
  <c r="T276" i="7" s="1"/>
  <c r="G61" i="5"/>
  <c r="S13" i="7" s="1"/>
  <c r="T13" i="7" s="1"/>
  <c r="G69" i="5"/>
  <c r="S240" i="7" s="1"/>
  <c r="T240" i="7" s="1"/>
  <c r="G77" i="5"/>
  <c r="S34" i="7" s="1"/>
  <c r="T34" i="7" s="1"/>
  <c r="G85" i="5"/>
  <c r="G93" i="5"/>
  <c r="G101" i="5"/>
  <c r="S326" i="7" s="1"/>
  <c r="T326" i="7" s="1"/>
  <c r="G109" i="5"/>
  <c r="G118" i="5"/>
  <c r="S196" i="7" s="1"/>
  <c r="T196" i="7" s="1"/>
  <c r="G128" i="5"/>
  <c r="S333" i="7" s="1"/>
  <c r="T333" i="7" s="1"/>
  <c r="G137" i="5"/>
  <c r="S303" i="7" s="1"/>
  <c r="T303" i="7" s="1"/>
  <c r="G146" i="5"/>
  <c r="S129" i="7" s="1"/>
  <c r="T129" i="7" s="1"/>
  <c r="G155" i="5"/>
  <c r="S94" i="7" s="1"/>
  <c r="T94" i="7" s="1"/>
  <c r="G164" i="5"/>
  <c r="S189" i="7" s="1"/>
  <c r="T189" i="7" s="1"/>
  <c r="G173" i="5"/>
  <c r="S38" i="7" s="1"/>
  <c r="T38" i="7" s="1"/>
  <c r="G182" i="5"/>
  <c r="S215" i="7" s="1"/>
  <c r="T215" i="7" s="1"/>
  <c r="G192" i="5"/>
  <c r="S225" i="7" s="1"/>
  <c r="T225" i="7" s="1"/>
  <c r="G201" i="5"/>
  <c r="S232" i="7" s="1"/>
  <c r="T232" i="7" s="1"/>
  <c r="G210" i="5"/>
  <c r="S27" i="7" s="1"/>
  <c r="T27" i="7" s="1"/>
  <c r="G219" i="5"/>
  <c r="S249" i="7" s="1"/>
  <c r="T249" i="7" s="1"/>
  <c r="G228" i="5"/>
  <c r="S258" i="7" s="1"/>
  <c r="T258" i="7" s="1"/>
  <c r="G237" i="5"/>
  <c r="S371" i="7" s="1"/>
  <c r="T371" i="7" s="1"/>
  <c r="G246" i="5"/>
  <c r="S231" i="7" s="1"/>
  <c r="T231" i="7" s="1"/>
  <c r="G256" i="5"/>
  <c r="S197" i="7" s="1"/>
  <c r="T197" i="7" s="1"/>
  <c r="G265" i="5"/>
  <c r="S167" i="7" s="1"/>
  <c r="T167" i="7" s="1"/>
  <c r="G274" i="5"/>
  <c r="S313" i="7" s="1"/>
  <c r="T313" i="7" s="1"/>
  <c r="G283" i="5"/>
  <c r="S95" i="7" s="1"/>
  <c r="T95" i="7" s="1"/>
  <c r="G292" i="5"/>
  <c r="S221" i="7" s="1"/>
  <c r="T221" i="7" s="1"/>
  <c r="G301" i="5"/>
  <c r="S57" i="7" s="1"/>
  <c r="T57" i="7" s="1"/>
  <c r="G310" i="5"/>
  <c r="S244" i="7" s="1"/>
  <c r="T244" i="7" s="1"/>
  <c r="G320" i="5"/>
  <c r="G329" i="5"/>
  <c r="S150" i="7" s="1"/>
  <c r="T150" i="7" s="1"/>
  <c r="G338" i="5"/>
  <c r="S319" i="7" s="1"/>
  <c r="T319" i="7" s="1"/>
  <c r="G347" i="5"/>
  <c r="S235" i="7" s="1"/>
  <c r="T235" i="7" s="1"/>
  <c r="G356" i="5"/>
  <c r="S256" i="7" s="1"/>
  <c r="T256" i="7" s="1"/>
  <c r="G365" i="5"/>
  <c r="S36" i="7" s="1"/>
  <c r="T36" i="7" s="1"/>
  <c r="H49" i="11"/>
  <c r="AE64" i="7" s="1"/>
  <c r="H177" i="11"/>
  <c r="AE194" i="7" s="1"/>
  <c r="H225" i="11"/>
  <c r="AE91" i="7" s="1"/>
  <c r="H385" i="11"/>
  <c r="AE299" i="7" s="1"/>
  <c r="H84" i="7"/>
  <c r="AI89" i="7"/>
  <c r="H371" i="7"/>
  <c r="I371" i="7" s="1"/>
  <c r="H102" i="7"/>
  <c r="I102" i="7" s="1"/>
  <c r="AI94" i="7"/>
  <c r="H80" i="7"/>
  <c r="I80" i="7" s="1"/>
  <c r="H287" i="7"/>
  <c r="I287" i="7" s="1"/>
  <c r="H331" i="7"/>
  <c r="I331" i="7" s="1"/>
  <c r="H233" i="7"/>
  <c r="I233" i="7" s="1"/>
  <c r="H191" i="7"/>
  <c r="I191" i="7" s="1"/>
  <c r="H240" i="7"/>
  <c r="I240" i="7" s="1"/>
  <c r="AI16" i="7"/>
  <c r="AI37" i="7"/>
  <c r="H168" i="7"/>
  <c r="I168" i="7" s="1"/>
  <c r="H356" i="7"/>
  <c r="I356" i="7" s="1"/>
  <c r="G383" i="5"/>
  <c r="S293" i="7" s="1"/>
  <c r="T293" i="7" s="1"/>
  <c r="G375" i="5"/>
  <c r="G367" i="5"/>
  <c r="S109" i="7" s="1"/>
  <c r="T109" i="7" s="1"/>
  <c r="G359" i="5"/>
  <c r="S218" i="7" s="1"/>
  <c r="T218" i="7" s="1"/>
  <c r="G351" i="5"/>
  <c r="S368" i="7" s="1"/>
  <c r="T368" i="7" s="1"/>
  <c r="G343" i="5"/>
  <c r="S48" i="7" s="1"/>
  <c r="T48" i="7" s="1"/>
  <c r="G335" i="5"/>
  <c r="G327" i="5"/>
  <c r="S357" i="7" s="1"/>
  <c r="T357" i="7" s="1"/>
  <c r="G319" i="5"/>
  <c r="S77" i="7" s="1"/>
  <c r="T77" i="7" s="1"/>
  <c r="G311" i="5"/>
  <c r="G303" i="5"/>
  <c r="S45" i="7" s="1"/>
  <c r="T45" i="7" s="1"/>
  <c r="G295" i="5"/>
  <c r="S60" i="7" s="1"/>
  <c r="T60" i="7" s="1"/>
  <c r="G287" i="5"/>
  <c r="S390" i="7" s="1"/>
  <c r="T390" i="7" s="1"/>
  <c r="G279" i="5"/>
  <c r="S271" i="7" s="1"/>
  <c r="T271" i="7" s="1"/>
  <c r="G271" i="5"/>
  <c r="S299" i="7" s="1"/>
  <c r="T299" i="7" s="1"/>
  <c r="G263" i="5"/>
  <c r="S386" i="7" s="1"/>
  <c r="T386" i="7" s="1"/>
  <c r="G255" i="5"/>
  <c r="S191" i="7" s="1"/>
  <c r="T191" i="7" s="1"/>
  <c r="G247" i="5"/>
  <c r="G239" i="5"/>
  <c r="G231" i="5"/>
  <c r="S261" i="7" s="1"/>
  <c r="T261" i="7" s="1"/>
  <c r="G223" i="5"/>
  <c r="G215" i="5"/>
  <c r="S10" i="7" s="1"/>
  <c r="T10" i="7" s="1"/>
  <c r="G207" i="5"/>
  <c r="S195" i="7" s="1"/>
  <c r="T195" i="7" s="1"/>
  <c r="G199" i="5"/>
  <c r="S142" i="7" s="1"/>
  <c r="T142" i="7" s="1"/>
  <c r="G191" i="5"/>
  <c r="S64" i="7" s="1"/>
  <c r="T64" i="7" s="1"/>
  <c r="G183" i="5"/>
  <c r="S310" i="7" s="1"/>
  <c r="T310" i="7" s="1"/>
  <c r="G175" i="5"/>
  <c r="S338" i="7" s="1"/>
  <c r="T338" i="7" s="1"/>
  <c r="G167" i="5"/>
  <c r="S366" i="7" s="1"/>
  <c r="T366" i="7" s="1"/>
  <c r="G159" i="5"/>
  <c r="S279" i="7" s="1"/>
  <c r="T279" i="7" s="1"/>
  <c r="G151" i="5"/>
  <c r="S43" i="7" s="1"/>
  <c r="T43" i="7" s="1"/>
  <c r="G143" i="5"/>
  <c r="S164" i="7" s="1"/>
  <c r="T164" i="7" s="1"/>
  <c r="G135" i="5"/>
  <c r="S309" i="7" s="1"/>
  <c r="T309" i="7" s="1"/>
  <c r="G127" i="5"/>
  <c r="S49" i="7" s="1"/>
  <c r="T49" i="7" s="1"/>
  <c r="G119" i="5"/>
  <c r="S153" i="7" s="1"/>
  <c r="T153" i="7" s="1"/>
  <c r="G111" i="5"/>
  <c r="G34" i="5"/>
  <c r="S370" i="7" s="1"/>
  <c r="T370" i="7" s="1"/>
  <c r="G66" i="5"/>
  <c r="S251" i="7" s="1"/>
  <c r="T251" i="7" s="1"/>
  <c r="G98" i="5"/>
  <c r="S275" i="7" s="1"/>
  <c r="T275" i="7" s="1"/>
  <c r="G124" i="5"/>
  <c r="S260" i="7" s="1"/>
  <c r="T260" i="7" s="1"/>
  <c r="G152" i="5"/>
  <c r="S6" i="7" s="1"/>
  <c r="T6" i="7" s="1"/>
  <c r="G179" i="5"/>
  <c r="S209" i="7" s="1"/>
  <c r="T209" i="7" s="1"/>
  <c r="G216" i="5"/>
  <c r="S246" i="7" s="1"/>
  <c r="T246" i="7" s="1"/>
  <c r="G243" i="5"/>
  <c r="S126" i="7" s="1"/>
  <c r="T126" i="7" s="1"/>
  <c r="G270" i="5"/>
  <c r="S84" i="7" s="1"/>
  <c r="T84" i="7" s="1"/>
  <c r="G307" i="5"/>
  <c r="S272" i="7" s="1"/>
  <c r="T272" i="7" s="1"/>
  <c r="G334" i="5"/>
  <c r="S56" i="7" s="1"/>
  <c r="T56" i="7" s="1"/>
  <c r="G353" i="5"/>
  <c r="S278" i="7" s="1"/>
  <c r="T278" i="7" s="1"/>
  <c r="H106" i="11"/>
  <c r="AE31" i="7" s="1"/>
  <c r="H170" i="11"/>
  <c r="AE249" i="7" s="1"/>
  <c r="G6" i="5"/>
  <c r="G14" i="5"/>
  <c r="G22" i="5"/>
  <c r="S245" i="7" s="1"/>
  <c r="T245" i="7" s="1"/>
  <c r="G30" i="5"/>
  <c r="S176" i="7" s="1"/>
  <c r="T176" i="7" s="1"/>
  <c r="G38" i="5"/>
  <c r="S130" i="7" s="1"/>
  <c r="T130" i="7" s="1"/>
  <c r="G46" i="5"/>
  <c r="S172" i="7" s="1"/>
  <c r="T172" i="7" s="1"/>
  <c r="G54" i="5"/>
  <c r="S8" i="7" s="1"/>
  <c r="T8" i="7" s="1"/>
  <c r="G62" i="5"/>
  <c r="S16" i="7" s="1"/>
  <c r="T16" i="7" s="1"/>
  <c r="G70" i="5"/>
  <c r="S285" i="7" s="1"/>
  <c r="T285" i="7" s="1"/>
  <c r="G78" i="5"/>
  <c r="S50" i="7" s="1"/>
  <c r="T50" i="7" s="1"/>
  <c r="G86" i="5"/>
  <c r="S267" i="7" s="1"/>
  <c r="T267" i="7" s="1"/>
  <c r="G94" i="5"/>
  <c r="G102" i="5"/>
  <c r="S135" i="7" s="1"/>
  <c r="T135" i="7" s="1"/>
  <c r="G110" i="5"/>
  <c r="S30" i="7" s="1"/>
  <c r="T30" i="7" s="1"/>
  <c r="G120" i="5"/>
  <c r="S291" i="7" s="1"/>
  <c r="T291" i="7" s="1"/>
  <c r="G129" i="5"/>
  <c r="S312" i="7" s="1"/>
  <c r="T312" i="7" s="1"/>
  <c r="G138" i="5"/>
  <c r="G147" i="5"/>
  <c r="S286" i="7" s="1"/>
  <c r="T286" i="7" s="1"/>
  <c r="G156" i="5"/>
  <c r="S183" i="7" s="1"/>
  <c r="T183" i="7" s="1"/>
  <c r="G165" i="5"/>
  <c r="S157" i="7" s="1"/>
  <c r="T157" i="7" s="1"/>
  <c r="G174" i="5"/>
  <c r="S154" i="7" s="1"/>
  <c r="T154" i="7" s="1"/>
  <c r="G184" i="5"/>
  <c r="S247" i="7" s="1"/>
  <c r="T247" i="7" s="1"/>
  <c r="G193" i="5"/>
  <c r="S40" i="7" s="1"/>
  <c r="T40" i="7" s="1"/>
  <c r="G202" i="5"/>
  <c r="S280" i="7" s="1"/>
  <c r="T280" i="7" s="1"/>
  <c r="G211" i="5"/>
  <c r="S9" i="7" s="1"/>
  <c r="T9" i="7" s="1"/>
  <c r="G220" i="5"/>
  <c r="S342" i="7" s="1"/>
  <c r="T342" i="7" s="1"/>
  <c r="G229" i="5"/>
  <c r="S111" i="7" s="1"/>
  <c r="T111" i="7" s="1"/>
  <c r="G238" i="5"/>
  <c r="S345" i="7" s="1"/>
  <c r="T345" i="7" s="1"/>
  <c r="G248" i="5"/>
  <c r="S162" i="7" s="1"/>
  <c r="T162" i="7" s="1"/>
  <c r="G257" i="5"/>
  <c r="S115" i="7" s="1"/>
  <c r="T115" i="7" s="1"/>
  <c r="G266" i="5"/>
  <c r="S120" i="7" s="1"/>
  <c r="T120" i="7" s="1"/>
  <c r="G275" i="5"/>
  <c r="S268" i="7" s="1"/>
  <c r="T268" i="7" s="1"/>
  <c r="G284" i="5"/>
  <c r="S20" i="7" s="1"/>
  <c r="T20" i="7" s="1"/>
  <c r="G293" i="5"/>
  <c r="S166" i="7" s="1"/>
  <c r="T166" i="7" s="1"/>
  <c r="G302" i="5"/>
  <c r="S128" i="7" s="1"/>
  <c r="T128" i="7" s="1"/>
  <c r="G312" i="5"/>
  <c r="S281" i="7" s="1"/>
  <c r="T281" i="7" s="1"/>
  <c r="G321" i="5"/>
  <c r="S274" i="7" s="1"/>
  <c r="T274" i="7" s="1"/>
  <c r="G330" i="5"/>
  <c r="G339" i="5"/>
  <c r="S159" i="7" s="1"/>
  <c r="T159" i="7" s="1"/>
  <c r="G348" i="5"/>
  <c r="G357" i="5"/>
  <c r="S121" i="7" s="1"/>
  <c r="T121" i="7" s="1"/>
  <c r="G366" i="5"/>
  <c r="S193" i="7" s="1"/>
  <c r="T193" i="7" s="1"/>
  <c r="G376" i="5"/>
  <c r="S160" i="7" s="1"/>
  <c r="T160" i="7" s="1"/>
  <c r="H114" i="11"/>
  <c r="AE195" i="7" s="1"/>
  <c r="H242" i="11"/>
  <c r="AE306" i="7" s="1"/>
  <c r="H258" i="11"/>
  <c r="AE105" i="7" s="1"/>
  <c r="H75" i="7"/>
  <c r="I75" i="7" s="1"/>
  <c r="H123" i="7"/>
  <c r="I123" i="7" s="1"/>
  <c r="H101" i="7"/>
  <c r="I101" i="7" s="1"/>
  <c r="H77" i="7"/>
  <c r="I77" i="7" s="1"/>
  <c r="AI247" i="7"/>
  <c r="AI49" i="7"/>
  <c r="H268" i="7"/>
  <c r="I268" i="7" s="1"/>
  <c r="H55" i="7"/>
  <c r="I55" i="7" s="1"/>
  <c r="H92" i="7"/>
  <c r="I92" i="7" s="1"/>
  <c r="H184" i="7"/>
  <c r="I184" i="7" s="1"/>
  <c r="H346" i="7"/>
  <c r="I346" i="7" s="1"/>
  <c r="H78" i="7"/>
  <c r="I78" i="7" s="1"/>
  <c r="H104" i="7"/>
  <c r="I104" i="7" s="1"/>
  <c r="H351" i="7"/>
  <c r="I351" i="7" s="1"/>
  <c r="H311" i="7"/>
  <c r="I311" i="7" s="1"/>
  <c r="AI345" i="7"/>
  <c r="AI43" i="7"/>
  <c r="AI309" i="7"/>
  <c r="AI203" i="7"/>
  <c r="AI218" i="7"/>
  <c r="AI9" i="7"/>
  <c r="AI305" i="7"/>
  <c r="AI278" i="7"/>
  <c r="AI34" i="7"/>
  <c r="AI238" i="7"/>
  <c r="AI337" i="7"/>
  <c r="AI170" i="7"/>
  <c r="AI312" i="7"/>
  <c r="AI71" i="7"/>
  <c r="AI299" i="7"/>
  <c r="AI259" i="7"/>
  <c r="AI265" i="7"/>
  <c r="AI394" i="7"/>
  <c r="H21" i="11" l="1"/>
  <c r="AE296" i="7" s="1"/>
  <c r="H346" i="11"/>
  <c r="AE292" i="7" s="1"/>
  <c r="H95" i="11"/>
  <c r="AE76" i="7" s="1"/>
  <c r="H50" i="11"/>
  <c r="AE149" i="7" s="1"/>
  <c r="H257" i="11"/>
  <c r="AE43" i="7" s="1"/>
  <c r="H336" i="11"/>
  <c r="AE201" i="7" s="1"/>
  <c r="H211" i="11"/>
  <c r="AE278" i="7" s="1"/>
  <c r="H232" i="11"/>
  <c r="AE258" i="7" s="1"/>
  <c r="H66" i="11"/>
  <c r="AE214" i="7" s="1"/>
  <c r="H353" i="11"/>
  <c r="AE32" i="7" s="1"/>
  <c r="H176" i="11"/>
  <c r="AE231" i="7" s="1"/>
  <c r="H322" i="11"/>
  <c r="AE210" i="7" s="1"/>
  <c r="H34" i="11"/>
  <c r="AE183" i="7" s="1"/>
  <c r="H241" i="11"/>
  <c r="AE241" i="7" s="1"/>
  <c r="H331" i="11"/>
  <c r="AE280" i="7" s="1"/>
  <c r="H235" i="11"/>
  <c r="AE92" i="7" s="1"/>
  <c r="H160" i="11"/>
  <c r="AE90" i="7" s="1"/>
  <c r="H373" i="11"/>
  <c r="AE11" i="7" s="1"/>
  <c r="H377" i="11"/>
  <c r="AE337" i="7" s="1"/>
  <c r="H57" i="11"/>
  <c r="AE75" i="7" s="1"/>
  <c r="H201" i="11"/>
  <c r="AE137" i="7" s="1"/>
  <c r="H67" i="11"/>
  <c r="AE101" i="7" s="1"/>
  <c r="H150" i="11"/>
  <c r="AE20" i="7" s="1"/>
  <c r="H194" i="11"/>
  <c r="AE218" i="7" s="1"/>
  <c r="H113" i="11"/>
  <c r="AE46" i="7" s="1"/>
  <c r="H133" i="11"/>
  <c r="AE301" i="7" s="1"/>
  <c r="H162" i="11"/>
  <c r="AE115" i="7" s="1"/>
  <c r="H298" i="11"/>
  <c r="AE107" i="7" s="1"/>
  <c r="H288" i="11"/>
  <c r="AE257" i="7" s="1"/>
  <c r="H192" i="11"/>
  <c r="AE305" i="7" s="1"/>
  <c r="H112" i="11"/>
  <c r="AE247" i="7" s="1"/>
  <c r="H110" i="11"/>
  <c r="AE209" i="7" s="1"/>
  <c r="H315" i="11"/>
  <c r="AE321" i="7" s="1"/>
  <c r="H203" i="11"/>
  <c r="AE342" i="7" s="1"/>
  <c r="H317" i="11"/>
  <c r="AE34" i="7" s="1"/>
  <c r="H319" i="11"/>
  <c r="AE162" i="7" s="1"/>
  <c r="H334" i="11"/>
  <c r="AE312" i="7" s="1"/>
  <c r="H354" i="11"/>
  <c r="AE97" i="7" s="1"/>
  <c r="H130" i="11"/>
  <c r="AE85" i="7" s="1"/>
  <c r="H123" i="11"/>
  <c r="AE274" i="7" s="1"/>
  <c r="H48" i="11"/>
  <c r="AE250" i="7" s="1"/>
  <c r="H42" i="11"/>
  <c r="AE365" i="7" s="1"/>
  <c r="H147" i="11"/>
  <c r="AE61" i="7" s="1"/>
  <c r="H361" i="11"/>
  <c r="AE244" i="7" s="1"/>
  <c r="H40" i="11"/>
  <c r="AE143" i="7" s="1"/>
  <c r="H255" i="11"/>
  <c r="AE88" i="7" s="1"/>
  <c r="H9" i="11"/>
  <c r="AE127" i="7" s="1"/>
  <c r="H256" i="11"/>
  <c r="AE232" i="7" s="1"/>
  <c r="H185" i="11"/>
  <c r="AE7" i="7" s="1"/>
  <c r="H299" i="11"/>
  <c r="AE286" i="7" s="1"/>
  <c r="H251" i="11"/>
  <c r="AE272" i="7" s="1"/>
  <c r="H338" i="11"/>
  <c r="AE229" i="7" s="1"/>
  <c r="H266" i="11"/>
  <c r="AE242" i="7" s="1"/>
  <c r="H209" i="11"/>
  <c r="AE193" i="7" s="1"/>
  <c r="H347" i="11"/>
  <c r="AE146" i="7" s="1"/>
  <c r="H240" i="11"/>
  <c r="AE184" i="7" s="1"/>
  <c r="H390" i="11"/>
  <c r="AE128" i="7" s="1"/>
  <c r="H10" i="11"/>
  <c r="AE126" i="7" s="1"/>
  <c r="H115" i="11"/>
  <c r="AE133" i="7" s="1"/>
  <c r="H297" i="11"/>
  <c r="AE104" i="7" s="1"/>
  <c r="H340" i="11"/>
  <c r="AE33" i="7" s="1"/>
  <c r="H127" i="11"/>
  <c r="AE39" i="7" s="1"/>
  <c r="H372" i="11"/>
  <c r="AE185" i="7" s="1"/>
  <c r="H207" i="11"/>
  <c r="AE208" i="7" s="1"/>
  <c r="H168" i="11"/>
  <c r="AE140" i="7" s="1"/>
  <c r="H141" i="11"/>
  <c r="AE122" i="7" s="1"/>
  <c r="H85" i="11"/>
  <c r="AE80" i="7" s="1"/>
  <c r="H358" i="11"/>
  <c r="AE35" i="7" s="1"/>
  <c r="H234" i="11"/>
  <c r="AE56" i="7" s="1"/>
  <c r="H342" i="11"/>
  <c r="AE223" i="7" s="1"/>
  <c r="H32" i="11"/>
  <c r="AE154" i="7" s="1"/>
  <c r="H261" i="11"/>
  <c r="AE389" i="7" s="1"/>
  <c r="H362" i="11"/>
  <c r="AE168" i="7" s="1"/>
  <c r="H83" i="11"/>
  <c r="AE395" i="7" s="1"/>
  <c r="H318" i="11"/>
  <c r="AE70" i="7" s="1"/>
  <c r="H389" i="11"/>
  <c r="AE374" i="7" s="1"/>
  <c r="AD374" i="7"/>
  <c r="H262" i="11"/>
  <c r="AE346" i="7" s="1"/>
  <c r="H366" i="11"/>
  <c r="AE196" i="7" s="1"/>
  <c r="H370" i="11"/>
  <c r="AE220" i="7" s="1"/>
  <c r="H132" i="11"/>
  <c r="AE83" i="7" s="1"/>
  <c r="H274" i="11"/>
  <c r="AE309" i="7" s="1"/>
  <c r="H218" i="11"/>
  <c r="AE131" i="7" s="1"/>
  <c r="H145" i="11"/>
  <c r="AE164" i="7" s="1"/>
  <c r="H166" i="11"/>
  <c r="AE319" i="7" s="1"/>
  <c r="H91" i="11"/>
  <c r="AE318" i="7" s="1"/>
  <c r="H245" i="11"/>
  <c r="AE360" i="7" s="1"/>
  <c r="H276" i="11"/>
  <c r="AE333" i="7" s="1"/>
  <c r="H190" i="11"/>
  <c r="AE29" i="7" s="1"/>
  <c r="H328" i="11"/>
  <c r="AE87" i="7" s="1"/>
  <c r="H138" i="11"/>
  <c r="AE225" i="7" s="1"/>
  <c r="H371" i="11"/>
  <c r="AE12" i="7" s="1"/>
  <c r="H270" i="11"/>
  <c r="AE159" i="7" s="1"/>
  <c r="AD159" i="7"/>
  <c r="H137" i="11"/>
  <c r="AE49" i="7" s="1"/>
  <c r="AD49" i="7"/>
  <c r="H52" i="11"/>
  <c r="AE111" i="7" s="1"/>
  <c r="AD111" i="7"/>
  <c r="H38" i="11"/>
  <c r="AE245" i="7" s="1"/>
  <c r="AD245" i="7"/>
  <c r="H78" i="11"/>
  <c r="AE222" i="7" s="1"/>
  <c r="AD222" i="7"/>
  <c r="H171" i="11"/>
  <c r="AE158" i="7" s="1"/>
  <c r="AD158" i="7"/>
  <c r="H202" i="11"/>
  <c r="AE275" i="7" s="1"/>
  <c r="AD275" i="7"/>
  <c r="H230" i="11"/>
  <c r="AE221" i="7" s="1"/>
  <c r="AD221" i="7"/>
  <c r="H228" i="11"/>
  <c r="AE180" i="7" s="1"/>
  <c r="AD180" i="7"/>
  <c r="H196" i="11"/>
  <c r="AE44" i="7" s="1"/>
  <c r="AD44" i="7"/>
  <c r="H18" i="11"/>
  <c r="AE117" i="7" s="1"/>
  <c r="AD117" i="7"/>
  <c r="H326" i="11"/>
  <c r="AE326" i="7" s="1"/>
  <c r="AD326" i="7"/>
  <c r="H4" i="11"/>
  <c r="AE84" i="7" s="1"/>
  <c r="AD84" i="7"/>
  <c r="H300" i="11"/>
  <c r="AE328" i="7" s="1"/>
  <c r="AD328" i="7"/>
  <c r="H41" i="11"/>
  <c r="AE69" i="7" s="1"/>
  <c r="AD69" i="7"/>
  <c r="H142" i="11"/>
  <c r="AE211" i="7" s="1"/>
  <c r="AD211" i="7"/>
  <c r="H212" i="11"/>
  <c r="AE19" i="7" s="1"/>
  <c r="AD19" i="7"/>
  <c r="H237" i="11"/>
  <c r="AE5" i="7" s="1"/>
  <c r="AD5" i="7"/>
  <c r="H349" i="11"/>
  <c r="AE170" i="7" s="1"/>
  <c r="AD170" i="7"/>
  <c r="H189" i="11"/>
  <c r="AE317" i="7" s="1"/>
  <c r="AD317" i="7"/>
  <c r="H386" i="11"/>
  <c r="AE237" i="7" s="1"/>
  <c r="AD237" i="7"/>
  <c r="H174" i="11"/>
  <c r="AE181" i="7" s="1"/>
  <c r="AD181" i="7"/>
  <c r="H191" i="11"/>
  <c r="AE103" i="7" s="1"/>
  <c r="AD103" i="7"/>
  <c r="H233" i="11"/>
  <c r="AE267" i="7" s="1"/>
  <c r="AD267" i="7"/>
  <c r="H281" i="11"/>
  <c r="AE78" i="7" s="1"/>
  <c r="AD78" i="7"/>
  <c r="H369" i="11"/>
  <c r="AE216" i="7" s="1"/>
  <c r="AD216" i="7"/>
  <c r="H186" i="11"/>
  <c r="AE40" i="7" s="1"/>
  <c r="AD40" i="7"/>
  <c r="H68" i="11"/>
  <c r="AE74" i="7" s="1"/>
  <c r="AD74" i="7"/>
  <c r="H159" i="11"/>
  <c r="AE252" i="7" s="1"/>
  <c r="AD252" i="7"/>
  <c r="H90" i="11"/>
  <c r="AE121" i="7" s="1"/>
  <c r="AD121" i="7"/>
  <c r="H93" i="11"/>
  <c r="AE269" i="7" s="1"/>
  <c r="AD269" i="7"/>
  <c r="H62" i="11"/>
  <c r="AE94" i="7" s="1"/>
  <c r="AD94" i="7"/>
  <c r="H365" i="11"/>
  <c r="AE295" i="7" s="1"/>
  <c r="AD295" i="7"/>
  <c r="H17" i="11"/>
  <c r="AE186" i="7" s="1"/>
  <c r="AD186" i="7"/>
  <c r="H30" i="11"/>
  <c r="AE48" i="7" s="1"/>
  <c r="AD48" i="7"/>
  <c r="H45" i="11"/>
  <c r="AE57" i="7" s="1"/>
  <c r="AD57" i="7"/>
  <c r="H69" i="11"/>
  <c r="AE52" i="7" s="1"/>
  <c r="AD52" i="7"/>
  <c r="H169" i="11"/>
  <c r="AE224" i="7" s="1"/>
  <c r="AD224" i="7"/>
  <c r="H193" i="11"/>
  <c r="AE205" i="7" s="1"/>
  <c r="AD205" i="7"/>
  <c r="H81" i="11"/>
  <c r="AE135" i="7" s="1"/>
  <c r="AD135" i="7"/>
  <c r="H94" i="11"/>
  <c r="AE331" i="7" s="1"/>
  <c r="AD331" i="7"/>
  <c r="H222" i="11"/>
  <c r="AE120" i="7" s="1"/>
  <c r="AD120" i="7"/>
  <c r="H324" i="11"/>
  <c r="AE8" i="7" s="1"/>
  <c r="AD8" i="7"/>
  <c r="H118" i="11"/>
  <c r="AE283" i="7" s="1"/>
  <c r="AD283" i="7"/>
  <c r="H61" i="11"/>
  <c r="AE344" i="7" s="1"/>
  <c r="AD344" i="7"/>
  <c r="H11" i="11"/>
  <c r="AE370" i="7" s="1"/>
  <c r="AD370" i="7"/>
  <c r="H290" i="11"/>
  <c r="AE204" i="7" s="1"/>
  <c r="AD204" i="7"/>
  <c r="H109" i="11"/>
  <c r="AE233" i="7" s="1"/>
  <c r="AD233" i="7"/>
  <c r="H146" i="11"/>
  <c r="AE187" i="7" s="1"/>
  <c r="AD187" i="7"/>
  <c r="H210" i="11"/>
  <c r="AE192" i="7" s="1"/>
  <c r="AD192" i="7"/>
  <c r="H79" i="11"/>
  <c r="AE77" i="7" s="1"/>
  <c r="AD77" i="7"/>
  <c r="H26" i="11"/>
  <c r="AE130" i="7" s="1"/>
  <c r="AD130" i="7"/>
  <c r="H180" i="11"/>
  <c r="AE263" i="7" s="1"/>
  <c r="AD263" i="7"/>
  <c r="H82" i="11"/>
  <c r="AE298" i="7" s="1"/>
  <c r="AD298" i="7"/>
  <c r="H98" i="11"/>
  <c r="AE285" i="7" s="1"/>
  <c r="AD285" i="7"/>
  <c r="H116" i="11"/>
  <c r="AE199" i="7" s="1"/>
  <c r="AD199" i="7"/>
  <c r="H246" i="11"/>
  <c r="AE118" i="7" s="1"/>
  <c r="AD118" i="7"/>
  <c r="H226" i="11"/>
  <c r="AE18" i="7" s="1"/>
  <c r="AD18" i="7"/>
  <c r="H244" i="11"/>
  <c r="AE297" i="7" s="1"/>
  <c r="AD297" i="7"/>
  <c r="H269" i="11"/>
  <c r="AE129" i="7" s="1"/>
  <c r="AD129" i="7"/>
  <c r="H184" i="11"/>
  <c r="AE55" i="7" s="1"/>
  <c r="AD55" i="7"/>
  <c r="H53" i="11"/>
  <c r="AE86" i="7" s="1"/>
  <c r="AD86" i="7"/>
  <c r="H84" i="11"/>
  <c r="AE308" i="7" s="1"/>
  <c r="AD308" i="7"/>
  <c r="H5" i="11"/>
  <c r="AE89" i="7" s="1"/>
  <c r="AD89" i="7"/>
  <c r="H89" i="11"/>
  <c r="AE116" i="7" s="1"/>
  <c r="AD116" i="7"/>
  <c r="H37" i="11"/>
  <c r="AE102" i="7" s="1"/>
  <c r="AD102" i="7"/>
  <c r="H350" i="11"/>
  <c r="AE202" i="7" s="1"/>
  <c r="AD202" i="7"/>
  <c r="H121" i="11"/>
  <c r="AE367" i="7" s="1"/>
  <c r="AD367" i="7"/>
  <c r="H259" i="11"/>
  <c r="AE339" i="7" s="1"/>
  <c r="H128" i="11"/>
  <c r="AE53" i="7" s="1"/>
  <c r="H330" i="11"/>
  <c r="AE264" i="7" s="1"/>
  <c r="H195" i="11"/>
  <c r="AE323" i="7" s="1"/>
  <c r="H143" i="11"/>
  <c r="AE68" i="7" s="1"/>
  <c r="H179" i="11"/>
  <c r="AE6" i="7" s="1"/>
  <c r="H72" i="11"/>
  <c r="AE47" i="7" s="1"/>
  <c r="H238" i="11"/>
  <c r="AE307" i="7" s="1"/>
  <c r="H131" i="11"/>
  <c r="AE163" i="7" s="1"/>
  <c r="H383" i="11"/>
  <c r="AE99" i="7" s="1"/>
  <c r="H200" i="11"/>
  <c r="AE169" i="7" s="1"/>
  <c r="H51" i="11"/>
  <c r="AE336" i="7" s="1"/>
  <c r="H287" i="11"/>
  <c r="AE226" i="7" s="1"/>
  <c r="H221" i="11"/>
  <c r="AE10" i="7" s="1"/>
  <c r="H164" i="11"/>
  <c r="AE73" i="7" s="1"/>
  <c r="H198" i="11"/>
  <c r="AE270" i="7" s="1"/>
  <c r="H335" i="11"/>
  <c r="AE96" i="7" s="1"/>
  <c r="H301" i="11"/>
  <c r="AE172" i="7" s="1"/>
  <c r="H356" i="11"/>
  <c r="AE343" i="7" s="1"/>
  <c r="H125" i="11"/>
  <c r="AE191" i="7" s="1"/>
  <c r="H135" i="11"/>
  <c r="AE240" i="7" s="1"/>
  <c r="H248" i="11"/>
  <c r="AE173" i="7" s="1"/>
  <c r="H163" i="11"/>
  <c r="AE268" i="7" s="1"/>
  <c r="H28" i="11"/>
  <c r="AE153" i="7" s="1"/>
  <c r="H344" i="11"/>
  <c r="AE282" i="7" s="1"/>
  <c r="H323" i="11"/>
  <c r="AE327" i="7" s="1"/>
  <c r="H35" i="11"/>
  <c r="AE24" i="7" s="1"/>
  <c r="H364" i="11"/>
  <c r="AE279" i="7" s="1"/>
  <c r="H314" i="11"/>
  <c r="AE177" i="7" s="1"/>
  <c r="H136" i="11"/>
  <c r="AE59" i="7" s="1"/>
  <c r="H206" i="11"/>
  <c r="AE165" i="7" s="1"/>
  <c r="H327" i="11"/>
  <c r="AE50" i="7" s="1"/>
  <c r="H285" i="11"/>
  <c r="AE15" i="7" s="1"/>
  <c r="H108" i="11"/>
  <c r="AE227" i="7" s="1"/>
  <c r="H264" i="11"/>
  <c r="AE72" i="7" s="1"/>
  <c r="H260" i="11"/>
  <c r="AE152" i="7" s="1"/>
  <c r="H157" i="11"/>
  <c r="AE248" i="7" s="1"/>
  <c r="H355" i="11"/>
  <c r="AE21" i="7" s="1"/>
  <c r="H55" i="11"/>
  <c r="AE98" i="7" s="1"/>
  <c r="H286" i="11"/>
  <c r="AE330" i="7" s="1"/>
  <c r="H359" i="11"/>
  <c r="AE26" i="7" s="1"/>
  <c r="H263" i="11"/>
  <c r="AE82" i="7" s="1"/>
  <c r="H215" i="11"/>
  <c r="AE16" i="7" s="1"/>
  <c r="H100" i="11"/>
  <c r="AE141" i="7" s="1"/>
  <c r="H70" i="11"/>
  <c r="AE276" i="7" s="1"/>
  <c r="H124" i="11"/>
  <c r="AE144" i="7" s="1"/>
  <c r="H293" i="11"/>
  <c r="AE25" i="7" s="1"/>
  <c r="H375" i="11"/>
  <c r="AE139" i="7" s="1"/>
  <c r="H140" i="11"/>
  <c r="AE284" i="7" s="1"/>
  <c r="H236" i="11"/>
  <c r="AE200" i="7" s="1"/>
  <c r="H253" i="11"/>
  <c r="AE361" i="7" s="1"/>
  <c r="H268" i="11"/>
  <c r="AE41" i="7" s="1"/>
  <c r="H87" i="11"/>
  <c r="AE287" i="7" s="1"/>
  <c r="H39" i="11"/>
  <c r="AE60" i="7" s="1"/>
  <c r="H15" i="11"/>
  <c r="AE371" i="7" s="1"/>
  <c r="H295" i="11"/>
  <c r="AE178" i="7" s="1"/>
  <c r="H247" i="11"/>
  <c r="AE93" i="7" s="1"/>
  <c r="H119" i="11"/>
  <c r="AE100" i="7" s="1"/>
  <c r="H29" i="11"/>
  <c r="AE67" i="7" s="1"/>
  <c r="H12" i="11"/>
  <c r="AE132" i="7" s="1"/>
  <c r="H92" i="11"/>
  <c r="AE310" i="7" s="1"/>
  <c r="H129" i="11"/>
  <c r="AE325" i="7" s="1"/>
  <c r="H217" i="11"/>
  <c r="AE13" i="7" s="1"/>
  <c r="H311" i="11"/>
  <c r="AE58" i="7" s="1"/>
  <c r="H178" i="11"/>
  <c r="AE239" i="7" s="1"/>
  <c r="H332" i="11"/>
  <c r="AE189" i="7" s="1"/>
  <c r="H56" i="11"/>
  <c r="AE176" i="7" s="1"/>
  <c r="H144" i="11"/>
  <c r="AE246" i="7" s="1"/>
  <c r="H7" i="11"/>
  <c r="AE110" i="7" s="1"/>
  <c r="H96" i="11"/>
  <c r="AE261" i="7" s="1"/>
  <c r="H134" i="11"/>
  <c r="AE14" i="7" s="1"/>
  <c r="H152" i="11"/>
  <c r="AE36" i="7" s="1"/>
  <c r="H280" i="11"/>
  <c r="AE114" i="7" s="1"/>
  <c r="H304" i="11"/>
  <c r="AE349" i="7" s="1"/>
  <c r="H54" i="11"/>
  <c r="AE119" i="7" s="1"/>
  <c r="H71" i="11"/>
  <c r="AE54" i="7" s="1"/>
  <c r="H181" i="11"/>
  <c r="AE136" i="7" s="1"/>
  <c r="H204" i="11"/>
  <c r="AE289" i="7" s="1"/>
  <c r="H273" i="11"/>
  <c r="AE357" i="7" s="1"/>
  <c r="H284" i="11"/>
  <c r="AE81" i="7" s="1"/>
  <c r="H252" i="11"/>
  <c r="AE145" i="7" s="1"/>
  <c r="H220" i="11"/>
  <c r="AE62" i="7" s="1"/>
  <c r="H154" i="11"/>
  <c r="AE174" i="7" s="1"/>
  <c r="H6" i="11"/>
  <c r="AE253" i="7" s="1"/>
  <c r="H165" i="11"/>
  <c r="AE124" i="7" s="1"/>
  <c r="H76" i="11"/>
  <c r="AE288" i="7" s="1"/>
  <c r="H22" i="11"/>
  <c r="AE79" i="7" s="1"/>
  <c r="H120" i="11"/>
  <c r="AE300" i="7" s="1"/>
  <c r="H156" i="11"/>
  <c r="AE38" i="7" s="1"/>
  <c r="H183" i="11"/>
  <c r="AE66" i="7" s="1"/>
  <c r="H231" i="11"/>
  <c r="AE387" i="7" s="1"/>
  <c r="H343" i="11"/>
  <c r="AE341" i="7" s="1"/>
  <c r="H60" i="11"/>
  <c r="AE123" i="7" s="1"/>
  <c r="H88" i="11"/>
  <c r="AE106" i="7" s="1"/>
  <c r="H151" i="11"/>
  <c r="AE382" i="7" s="1"/>
  <c r="H188" i="11"/>
  <c r="AE294" i="7" s="1"/>
  <c r="H216" i="11"/>
  <c r="AE235" i="7" s="1"/>
  <c r="H279" i="11"/>
  <c r="AE369" i="7" s="1"/>
  <c r="H357" i="11"/>
  <c r="AE42" i="7" s="1"/>
  <c r="H44" i="11"/>
  <c r="AE155" i="7" s="1"/>
  <c r="I1" i="7"/>
  <c r="I84" i="7"/>
</calcChain>
</file>

<file path=xl/sharedStrings.xml><?xml version="1.0" encoding="utf-8"?>
<sst xmlns="http://schemas.openxmlformats.org/spreadsheetml/2006/main" count="5443" uniqueCount="1007">
  <si>
    <t>Member</t>
  </si>
  <si>
    <t>Accession</t>
  </si>
  <si>
    <t>Score</t>
  </si>
  <si>
    <t>Mass</t>
  </si>
  <si>
    <t>Description</t>
  </si>
  <si>
    <t>DLG4_RAT</t>
  </si>
  <si>
    <t>Disks large homolog 4 OS=Rattus norvegicus GN=Dlg4 PE=1 SV=1 </t>
  </si>
  <si>
    <t>DLG1_RAT</t>
  </si>
  <si>
    <t>Disks large homolog 1 OS=Rattus norvegicus GN=Dlg1 PE=1 SV=1 </t>
  </si>
  <si>
    <t>DLG3_RAT</t>
  </si>
  <si>
    <t>Disks large homolog 3 OS=Rattus norvegicus GN=Dlg3 PE=1 SV=1 </t>
  </si>
  <si>
    <t>DLG2_RAT</t>
  </si>
  <si>
    <t>Disks large homolog 2 OS=Rattus norvegicus GN=Dlg2 PE=1 SV=1 </t>
  </si>
  <si>
    <t>MAP1A_RAT</t>
  </si>
  <si>
    <t>Microtubule-associated protein 1A OS=Rattus norvegicus GN=Map1a PE=1 SV=1 </t>
  </si>
  <si>
    <t>MAP1B_RAT</t>
  </si>
  <si>
    <t>Microtubule-associated protein 1B OS=Rattus norvegicus GN=Map1b PE=1 SV=2 </t>
  </si>
  <si>
    <t>GSTM5_RAT</t>
  </si>
  <si>
    <t>Glutathione S-transferase Mu 5 OS=Rattus norvegicus GN=Gstm5 PE=1 SV=3 </t>
  </si>
  <si>
    <t>GSTM4_RAT</t>
  </si>
  <si>
    <t>Glutathione S-transferase Yb-3 OS=Rattus norvegicus GN=Gstm3 PE=1 SV=2 </t>
  </si>
  <si>
    <t>GSTM1_RAT</t>
  </si>
  <si>
    <t>Glutathione S-transferase Mu 1 OS=Rattus norvegicus GN=Gstm1 PE=1 SV=2 </t>
  </si>
  <si>
    <t>GSTM2_RAT</t>
  </si>
  <si>
    <t>Glutathione S-transferase Mu 2 OS=Rattus norvegicus GN=Gstm2 PE=1 SV=2 </t>
  </si>
  <si>
    <t>MTAP2_RAT</t>
  </si>
  <si>
    <t>Microtubule-associated protein 2 OS=Rattus norvegicus GN=Map2 PE=1 SV=3 </t>
  </si>
  <si>
    <t>MAP6_RAT</t>
  </si>
  <si>
    <t>Microtubule-associated protein 6 OS=Rattus norvegicus GN=Map6 PE=1 SV=1 </t>
  </si>
  <si>
    <t>SRCN1_RAT</t>
  </si>
  <si>
    <t>SRC kinase signaling inhibitor 1 OS=Rattus norvegicus GN=Srcin1 PE=1 SV=1 </t>
  </si>
  <si>
    <t>ADT2_RAT</t>
  </si>
  <si>
    <t>ADP/ATP translocase 2 OS=Rattus norvegicus GN=Slc25a5 PE=1 SV=3 </t>
  </si>
  <si>
    <t>ADT1_RAT</t>
  </si>
  <si>
    <t>ADP/ATP translocase 1 OS=Rattus norvegicus GN=Slc25a4 PE=1 SV=3 </t>
  </si>
  <si>
    <t>AT1A3_RAT</t>
  </si>
  <si>
    <t>Sodium/potassium-transporting ATPase subunit alpha-3 OS=Rattus norvegicus GN=Atp1a3 PE=1 SV=2 </t>
  </si>
  <si>
    <t>AT1A2_RAT</t>
  </si>
  <si>
    <t>Sodium/potassium-transporting ATPase subunit alpha-2 OS=Rattus norvegicus GN=Atp1a2 PE=1 SV=1 </t>
  </si>
  <si>
    <t>AT1A1_RAT</t>
  </si>
  <si>
    <t>Sodium/potassium-transporting ATPase subunit alpha-1 OS=Rattus norvegicus GN=Atp1a1 PE=1 SV=1 </t>
  </si>
  <si>
    <t>AT1A4_RAT</t>
  </si>
  <si>
    <t>Sodium/potassium-transporting ATPase subunit alpha-4 OS=Rattus norvegicus GN=Atp1a4 PE=2 SV=1 </t>
  </si>
  <si>
    <t>GSTP1_RAT</t>
  </si>
  <si>
    <t>Glutathione S-transferase P OS=Rattus norvegicus GN=Gstp1 PE=1 SV=2 </t>
  </si>
  <si>
    <t>SPTN1_RAT</t>
  </si>
  <si>
    <t>Spectrin alpha chain, non-erythrocytic 1 OS=Rattus norvegicus GN=Sptan1 PE=1 SV=2 </t>
  </si>
  <si>
    <t>CLAP2_RAT</t>
  </si>
  <si>
    <t>CLIP-associating protein 2 OS=Rattus norvegicus GN=Clasp2 PE=1 SV=1 </t>
  </si>
  <si>
    <t>TBB2B_RAT</t>
  </si>
  <si>
    <t>Tubulin beta-2B chain OS=Rattus norvegicus GN=Tubb2b PE=1 SV=1 </t>
  </si>
  <si>
    <t>TBB2A_RAT</t>
  </si>
  <si>
    <t>Tubulin beta-2A chain OS=Rattus norvegicus GN=Tubb2a PE=1 SV=1 </t>
  </si>
  <si>
    <t>TBB4B_RAT</t>
  </si>
  <si>
    <t>Tubulin beta-4B chain OS=Rattus norvegicus GN=Tubb4b PE=1 SV=1 </t>
  </si>
  <si>
    <t>TBB5_RAT</t>
  </si>
  <si>
    <t>Tubulin beta-5 chain OS=Rattus norvegicus GN=Tubb5 PE=1 SV=1 </t>
  </si>
  <si>
    <t>TBB3_RAT</t>
  </si>
  <si>
    <t>Tubulin beta-3 chain OS=Rattus norvegicus GN=Tubb3 PE=1 SV=1 </t>
  </si>
  <si>
    <t>HSP7C_RAT</t>
  </si>
  <si>
    <t>Heat shock cognate 71 kDa protein OS=Rattus norvegicus GN=Hspa8 PE=1 SV=1 </t>
  </si>
  <si>
    <t>GRP78_RAT</t>
  </si>
  <si>
    <t>78 kDa glucose-regulated protein OS=Rattus norvegicus GN=Hspa5 PE=1 SV=1 </t>
  </si>
  <si>
    <t>HSP72_RAT</t>
  </si>
  <si>
    <t>Heat shock-related 70 kDa protein 2 OS=Rattus norvegicus GN=Hspa2 PE=1 SV=2 </t>
  </si>
  <si>
    <t>HS71A_RAT</t>
  </si>
  <si>
    <t>Heat shock 70 kDa protein 1A OS=Rattus norvegicus GN=Hspa1a PE=2 SV=1 </t>
  </si>
  <si>
    <t>CLH1_RAT</t>
  </si>
  <si>
    <t>Clathrin heavy chain 1 OS=Rattus norvegicus GN=Cltc PE=1 SV=3 </t>
  </si>
  <si>
    <t>MBP_RAT</t>
  </si>
  <si>
    <t>Myelin basic protein OS=Rattus norvegicus GN=Mbp PE=1 SV=3 </t>
  </si>
  <si>
    <t>G3P_RAT</t>
  </si>
  <si>
    <t>Glyceraldehyde-3-phosphate dehydrogenase OS=Rattus norvegicus GN=Gapdh PE=1 SV=3 </t>
  </si>
  <si>
    <t>G3PT_RAT</t>
  </si>
  <si>
    <t>Glyceraldehyde-3-phosphate dehydrogenase, testis-specific OS=Rattus norvegicus GN=Gapdhs PE=1 SV=1 </t>
  </si>
  <si>
    <t>TBA1A_RAT</t>
  </si>
  <si>
    <t>Tubulin alpha-1A chain OS=Rattus norvegicus GN=Tuba1a PE=1 SV=1 </t>
  </si>
  <si>
    <t>TBA4A_RAT</t>
  </si>
  <si>
    <t>Tubulin alpha-4A chain OS=Rattus norvegicus GN=Tuba4a PE=1 SV=1 </t>
  </si>
  <si>
    <t>MARK2_RAT</t>
  </si>
  <si>
    <t>Serine/threonine-protein kinase MARK2 OS=Rattus norvegicus GN=Mark2 PE=1 SV=1 </t>
  </si>
  <si>
    <t>MARK3_RAT</t>
  </si>
  <si>
    <t>MAP/microtubule affinity-regulating kinase 3 OS=Rattus norvegicus GN=Mark3 PE=1 SV=1 </t>
  </si>
  <si>
    <t>MARK1_RAT</t>
  </si>
  <si>
    <t>Serine/threonine-protein kinase MARK1 OS=Rattus norvegicus GN=Mark1 PE=1 SV=1 </t>
  </si>
  <si>
    <t>PABP1_RAT</t>
  </si>
  <si>
    <t>Polyadenylate-binding protein 1 OS=Rattus norvegicus GN=Pabpc1 PE=1 SV=1 </t>
  </si>
  <si>
    <t>ARHG2_RAT</t>
  </si>
  <si>
    <t>Rho guanine nucleotide exchange factor 2 OS=Rattus norvegicus GN=Arhgef2 PE=1 SV=1 </t>
  </si>
  <si>
    <t>BRSK1_RAT</t>
  </si>
  <si>
    <t>Serine/threonine-protein kinase BRSK1 OS=Rattus norvegicus GN=Brsk1 PE=1 SV=1 </t>
  </si>
  <si>
    <t>BRSK2_RAT</t>
  </si>
  <si>
    <t>Serine/threonine-protein kinase BRSK2 OS=Rattus norvegicus GN=Brsk2 PE=1 SV=1 </t>
  </si>
  <si>
    <t>DCLK2_RAT</t>
  </si>
  <si>
    <t>Serine/threonine-protein kinase DCLK2 OS=Rattus norvegicus GN=Dclk2 PE=1 SV=2 </t>
  </si>
  <si>
    <t>DCLK1_RAT</t>
  </si>
  <si>
    <t>Serine/threonine-protein kinase DCLK1 OS=Rattus norvegicus GN=Dclk1 PE=1 SV=1 </t>
  </si>
  <si>
    <t>DCX_RAT</t>
  </si>
  <si>
    <t>Neuronal migration protein doublecortin OS=Rattus norvegicus GN=Dcx PE=1 SV=2 </t>
  </si>
  <si>
    <t>RSSA_RAT</t>
  </si>
  <si>
    <t>40S ribosomal protein SA OS=Rattus norvegicus GN=Rpsa PE=1 SV=3 </t>
  </si>
  <si>
    <t>PFKAP_RAT</t>
  </si>
  <si>
    <t>ATP-dependent 6-phosphofructokinase, platelet type OS=Rattus norvegicus GN=Pfkp PE=1 SV=2 </t>
  </si>
  <si>
    <t>PFKAM_RAT</t>
  </si>
  <si>
    <t>ATP-dependent 6-phosphofructokinase, muscle type OS=Rattus norvegicus GN=Pfkm PE=1 SV=3 </t>
  </si>
  <si>
    <t>PFKAL_RAT</t>
  </si>
  <si>
    <t>ATP-dependent 6-phosphofructokinase, liver type OS=Rattus norvegicus GN=Pfkl PE=1 SV=3 </t>
  </si>
  <si>
    <t>LANC1_RAT</t>
  </si>
  <si>
    <t>LanC-like protein 1 OS=Rattus norvegicus GN=Lancl1 PE=1 SV=2 </t>
  </si>
  <si>
    <t>DHX30_RAT</t>
  </si>
  <si>
    <t>Putative ATP-dependent RNA helicase DHX30 OS=Rattus norvegicus GN=Dhx30 PE=1 SV=1 </t>
  </si>
  <si>
    <t>HS105_RAT</t>
  </si>
  <si>
    <t>Heat shock protein 105 kDa OS=Rattus norvegicus GN=Hsph1 PE=1 SV=1 </t>
  </si>
  <si>
    <t>HSP74_RAT</t>
  </si>
  <si>
    <t>Heat shock 70 kDa protein 4 OS=Rattus norvegicus GN=Hspa4 PE=1 SV=1 </t>
  </si>
  <si>
    <t>DPYL2_RAT</t>
  </si>
  <si>
    <t>Dihydropyrimidinase-related protein 2 OS=Rattus norvegicus GN=Dpysl2 PE=1 SV=1 </t>
  </si>
  <si>
    <t>DPYL1_RAT</t>
  </si>
  <si>
    <t>Dihydropyrimidinase-related protein 1 OS=Rattus norvegicus GN=Crmp1 PE=1 SV=1 </t>
  </si>
  <si>
    <t>DPYL3_RAT</t>
  </si>
  <si>
    <t>Dihydropyrimidinase-related protein 3 OS=Rattus norvegicus GN=Dpysl3 PE=1 SV=2 </t>
  </si>
  <si>
    <t>DPYL4_RAT</t>
  </si>
  <si>
    <t>Dihydropyrimidinase-related protein 4 (Fragment) OS=Rattus norvegicus GN=Dpysl4 PE=1 SV=1 </t>
  </si>
  <si>
    <t>DPYL5_RAT</t>
  </si>
  <si>
    <t>Dihydropyrimidinase-related protein 5 OS=Rattus norvegicus GN=Dpysl5 PE=1 SV=1 </t>
  </si>
  <si>
    <t>RS3_RAT</t>
  </si>
  <si>
    <t>40S ribosomal protein S3 OS=Rattus norvegicus GN=Rps3 PE=1 SV=1 </t>
  </si>
  <si>
    <t>MAP4_RAT</t>
  </si>
  <si>
    <t>Microtubule-associated protein 4 OS=Rattus norvegicus GN=Map4 PE=1 SV=1 </t>
  </si>
  <si>
    <t>NSF_RAT</t>
  </si>
  <si>
    <t>Vesicle-fusing ATPase OS=Rattus norvegicus GN=Nsf PE=1 SV=1 </t>
  </si>
  <si>
    <t>DDX1_RAT</t>
  </si>
  <si>
    <t>ATP-dependent RNA helicase DDX1 OS=Rattus norvegicus GN=Ddx1 PE=1 SV=1 </t>
  </si>
  <si>
    <t>BSN_RAT</t>
  </si>
  <si>
    <t>Protein bassoon OS=Rattus norvegicus GN=Bsn PE=1 SV=3 </t>
  </si>
  <si>
    <t>MYO5A_RAT</t>
  </si>
  <si>
    <t>Unconventional myosin-Va OS=Rattus norvegicus GN=Myo5a PE=1 SV=1 </t>
  </si>
  <si>
    <t>RL5_RAT</t>
  </si>
  <si>
    <t>60S ribosomal protein L5 OS=Rattus norvegicus GN=Rpl5 PE=1 SV=3 </t>
  </si>
  <si>
    <t>TRY1_RAT</t>
  </si>
  <si>
    <t>Anionic trypsin-1 OS=Rattus norvegicus GN=Prss1 PE=1 SV=1 </t>
  </si>
  <si>
    <t>CALD1_RAT</t>
  </si>
  <si>
    <t>Non-muscle caldesmon OS=Rattus norvegicus GN=Cald1 PE=1 SV=1 </t>
  </si>
  <si>
    <t>RL6_RAT</t>
  </si>
  <si>
    <t>60S ribosomal protein L6 OS=Rattus norvegicus GN=Rpl6 PE=1 SV=5 </t>
  </si>
  <si>
    <t>NUCL_RAT</t>
  </si>
  <si>
    <t>Nucleolin OS=Rattus norvegicus GN=Ncl PE=1 SV=3 </t>
  </si>
  <si>
    <t>RLA0_RAT</t>
  </si>
  <si>
    <t>60S acidic ribosomal protein P0 OS=Rattus norvegicus GN=Rplp0 PE=1 SV=2 </t>
  </si>
  <si>
    <t>APC_RAT</t>
  </si>
  <si>
    <t>Adenomatous polyposis coli protein OS=Rattus norvegicus GN=Apc PE=1 SV=1 </t>
  </si>
  <si>
    <t>ACON_RAT</t>
  </si>
  <si>
    <t>Aconitate hydratase, mitochondrial OS=Rattus norvegicus GN=Aco2 PE=1 SV=2 </t>
  </si>
  <si>
    <t>E41L1_RAT</t>
  </si>
  <si>
    <t>Band 4.1-like protein 1 OS=Rattus norvegicus GN=Epb41l1 PE=1 SV=1 </t>
  </si>
  <si>
    <t>ACTG_RAT</t>
  </si>
  <si>
    <t>Actin, cytoplasmic 2 OS=Rattus norvegicus GN=Actg1 PE=1 SV=1 </t>
  </si>
  <si>
    <t>ACTC_RAT</t>
  </si>
  <si>
    <t>Actin, alpha cardiac muscle 1 OS=Rattus norvegicus GN=Actc1 PE=2 SV=1 </t>
  </si>
  <si>
    <t>CAPR1_RAT</t>
  </si>
  <si>
    <t>Caprin-1 OS=Rattus norvegicus GN=Caprin1 PE=1 SV=2 </t>
  </si>
  <si>
    <t>RL18_RAT</t>
  </si>
  <si>
    <t>60S ribosomal protein L18 OS=Rattus norvegicus GN=Rpl18 PE=1 SV=2 </t>
  </si>
  <si>
    <t>RP3A_RAT</t>
  </si>
  <si>
    <t>Rabphilin-3A OS=Rattus norvegicus GN=Rph3a PE=1 SV=1 </t>
  </si>
  <si>
    <t>AT2B1_RAT</t>
  </si>
  <si>
    <t>Plasma membrane calcium-transporting ATPase 1 OS=Rattus norvegicus GN=Atp2b1 PE=1 SV=2 </t>
  </si>
  <si>
    <t>AT2B2_RAT</t>
  </si>
  <si>
    <t>Plasma membrane calcium-transporting ATPase 2 OS=Rattus norvegicus GN=Atp2b2 PE=1 SV=2 </t>
  </si>
  <si>
    <t>AT2B3_RAT</t>
  </si>
  <si>
    <t>Plasma membrane calcium-transporting ATPase 3 OS=Rattus norvegicus GN=Atp2b3 PE=1 SV=2 </t>
  </si>
  <si>
    <t>HNRPM_RAT</t>
  </si>
  <si>
    <t>Heterogeneous nuclear ribonucleoprotein M OS=Rattus norvegicus GN=Hnrnpm PE=1 SV=4 </t>
  </si>
  <si>
    <t>SND1_RAT</t>
  </si>
  <si>
    <t>Staphylococcal nuclease domain-containing protein 1 OS=Rattus norvegicus GN=Snd1 PE=1 SV=1 </t>
  </si>
  <si>
    <t>RACK1_RAT</t>
  </si>
  <si>
    <t>Receptor of activated protein C kinase 1 OS=Rattus norvegicus GN=Rack1 PE=1 SV=3 </t>
  </si>
  <si>
    <t>RL7A_RAT</t>
  </si>
  <si>
    <t>60S ribosomal protein L7a OS=Rattus norvegicus GN=Rpl7a PE=1 SV=2 </t>
  </si>
  <si>
    <t>VIGLN_RAT</t>
  </si>
  <si>
    <t>Vigilin OS=Rattus norvegicus GN=Hdlbp PE=1 SV=1 </t>
  </si>
  <si>
    <t>WDR7_RAT</t>
  </si>
  <si>
    <t>WD repeat-containing protein 7 OS=Rattus norvegicus GN=Wdr7 PE=1 SV=1 </t>
  </si>
  <si>
    <t>AGO2_RAT</t>
  </si>
  <si>
    <t>Protein argonaute-2 OS=Rattus norvegicus GN=Ago2 PE=2 SV=2 </t>
  </si>
  <si>
    <t>RL7_RAT</t>
  </si>
  <si>
    <t>60S ribosomal protein L7 OS=Rattus norvegicus GN=Rpl7 PE=1 SV=2 </t>
  </si>
  <si>
    <t>RS6_RAT</t>
  </si>
  <si>
    <t>40S ribosomal protein S6 OS=Rattus norvegicus GN=Rps6 PE=1 SV=1 </t>
  </si>
  <si>
    <t>ANK3_RAT</t>
  </si>
  <si>
    <t>Ankyrin-3 OS=Rattus norvegicus GN=Ank3 PE=1 SV=3 </t>
  </si>
  <si>
    <t>EAA2_RAT</t>
  </si>
  <si>
    <t>Excitatory amino acid transporter 2 OS=Rattus norvegicus GN=Slc1a2 PE=1 SV=2 </t>
  </si>
  <si>
    <t>UBP10_RAT</t>
  </si>
  <si>
    <t>Ubiquitin carboxyl-terminal hydrolase 10 OS=Rattus norvegicus GN=Usp10 PE=1 SV=1 </t>
  </si>
  <si>
    <t>AP2B1_RAT</t>
  </si>
  <si>
    <t>AP-2 complex subunit beta OS=Rattus norvegicus GN=Ap2b1 PE=1 SV=1 </t>
  </si>
  <si>
    <t>AP1B1_RAT</t>
  </si>
  <si>
    <t>AP-1 complex subunit beta-1 OS=Rattus norvegicus GN=Ap1b1 PE=1 SV=1 </t>
  </si>
  <si>
    <t>MINK1_RAT</t>
  </si>
  <si>
    <t>Misshapen-like kinase 1 OS=Rattus norvegicus GN=Mink1 PE=1 SV=2 </t>
  </si>
  <si>
    <t>S12A5_RAT</t>
  </si>
  <si>
    <t>Solute carrier family 12 member 5 OS=Rattus norvegicus GN=Slc12a5 PE=1 SV=2 </t>
  </si>
  <si>
    <t>FARP1_RAT</t>
  </si>
  <si>
    <t>FERM, RhoGEF and pleckstrin domain-containing protein 1 OS=Rattus norvegicus GN=Farp1 PE=1 SV=2 </t>
  </si>
  <si>
    <t>SYNJ1_RAT</t>
  </si>
  <si>
    <t>Synaptojanin-1 OS=Rattus norvegicus GN=Synj1 PE=1 SV=3 </t>
  </si>
  <si>
    <t>MYH10_RAT</t>
  </si>
  <si>
    <t>Myosin-10 OS=Rattus norvegicus GN=Myh10 PE=1 SV=1 </t>
  </si>
  <si>
    <t>MYH9_RAT</t>
  </si>
  <si>
    <t>Myosin-9 OS=Rattus norvegicus GN=Myh9 PE=1 SV=3 </t>
  </si>
  <si>
    <t>IDH3B_RAT</t>
  </si>
  <si>
    <t>Isocitrate dehydrogenase [NAD] subunit beta, mitochondrial OS=Rattus norvegicus GN=Idh3B PE=2 SV=1 </t>
  </si>
  <si>
    <t>LUZP1_RAT</t>
  </si>
  <si>
    <t>Leucine zipper protein 1 OS=Rattus norvegicus GN=Luzp1 PE=1 SV=1 </t>
  </si>
  <si>
    <t>GRP75_RAT</t>
  </si>
  <si>
    <t>Stress-70 protein, mitochondrial OS=Rattus norvegicus GN=Hspa9 PE=1 SV=3 </t>
  </si>
  <si>
    <t>GSTA3_RAT</t>
  </si>
  <si>
    <t>Glutathione S-transferase alpha-3 OS=Rattus norvegicus GN=Gsta3 PE=1 SV=3 </t>
  </si>
  <si>
    <t>GSTA4_RAT</t>
  </si>
  <si>
    <t>Glutathione S-transferase alpha-4 OS=Rattus norvegicus GN=Gsta4 PE=1 SV=2 </t>
  </si>
  <si>
    <t>GSTA6_RAT</t>
  </si>
  <si>
    <t>Glutathione S-transferase A6 OS=Rattus norvegicus GN=Gsta6 PE=1 SV=1 </t>
  </si>
  <si>
    <t>RS4X_RAT</t>
  </si>
  <si>
    <t>40S ribosomal protein S4, X isoform OS=Rattus norvegicus GN=Rps4x PE=2 SV=2 </t>
  </si>
  <si>
    <t>MIC60_RAT</t>
  </si>
  <si>
    <t>MICOS complex subunit Mic60 (Fragment) OS=Rattus norvegicus GN=Immt PE=1 SV=1 </t>
  </si>
  <si>
    <t>C2D1A_RAT</t>
  </si>
  <si>
    <t>Coiled-coil and C2 domain-containing protein 1A OS=Rattus norvegicus GN=Cc2d1a PE=1 SV=2 </t>
  </si>
  <si>
    <t>RIMS1_RAT</t>
  </si>
  <si>
    <t>Regulating synaptic membrane exocytosis protein 1 OS=Rattus norvegicus GN=Rims1 PE=1 SV=1 </t>
  </si>
  <si>
    <t>INP4A_RAT</t>
  </si>
  <si>
    <t>Type I inositol 3,4-bisphosphate 4-phosphatase OS=Rattus norvegicus GN=Inpp4a PE=1 SV=1 </t>
  </si>
  <si>
    <t>AP2A2_RAT</t>
  </si>
  <si>
    <t>AP-2 complex subunit alpha-2 OS=Rattus norvegicus GN=Ap2a2 PE=1 SV=3 </t>
  </si>
  <si>
    <t>M2OM_RAT</t>
  </si>
  <si>
    <t>Mitochondrial 2-oxoglutarate/malate carrier protein OS=Rattus norvegicus GN=Slc25a11 PE=1 SV=3 </t>
  </si>
  <si>
    <t>EPS8_RAT</t>
  </si>
  <si>
    <t>Epidermal growth factor receptor kinase substrate 8 OS=Rattus norvegicus GN=Eps8 PE=1 SV=2 </t>
  </si>
  <si>
    <t>SPTN2_RAT</t>
  </si>
  <si>
    <t>Spectrin beta chain, non-erythrocytic 2 OS=Rattus norvegicus GN=Sptbn2 PE=1 SV=2 </t>
  </si>
  <si>
    <t>FMR1_RAT</t>
  </si>
  <si>
    <t>Synaptic functional regulator FMR1 OS=Rattus norvegicus GN=Fmr1 PE=1 SV=2 </t>
  </si>
  <si>
    <t>FXR1_RAT</t>
  </si>
  <si>
    <t>Fragile X mental retardation syndrome-related protein 1 OS=Rattus norvegicus GN=Fxr1 PE=1 SV=1 </t>
  </si>
  <si>
    <t>NCKP1_RAT</t>
  </si>
  <si>
    <t>Nck-associated protein 1 OS=Rattus norvegicus GN=Nckap1 PE=2 SV=1 </t>
  </si>
  <si>
    <t>ECHA_RAT</t>
  </si>
  <si>
    <t>Trifunctional enzyme subunit alpha, mitochondrial OS=Rattus norvegicus GN=Hadha PE=1 SV=2 </t>
  </si>
  <si>
    <t>NPM_RAT</t>
  </si>
  <si>
    <t>Nucleophosmin OS=Rattus norvegicus GN=Npm1 PE=1 SV=1 </t>
  </si>
  <si>
    <t>AGAP2_RAT</t>
  </si>
  <si>
    <t>Arf-GAP with GTPase, ANK repeat and PH domain-containing protein 2 OS=Rattus norvegicus GN=Agap2 PE=1 SV=1 </t>
  </si>
  <si>
    <t>ADDA_RAT</t>
  </si>
  <si>
    <t>Alpha-adducin OS=Rattus norvegicus GN=Add1 PE=1 SV=2 </t>
  </si>
  <si>
    <t>RS8_RAT</t>
  </si>
  <si>
    <t>40S ribosomal protein S8 OS=Rattus norvegicus GN=Rps8 PE=1 SV=2 </t>
  </si>
  <si>
    <t>LIPA3_RAT</t>
  </si>
  <si>
    <t>Liprin-alpha-3 OS=Rattus norvegicus GN=Ppfia3 PE=1 SV=2 </t>
  </si>
  <si>
    <t>LIPA4_RAT</t>
  </si>
  <si>
    <t>Liprin-alpha-4 (Fragment) OS=Rattus norvegicus GN=Ppfia4 PE=1 SV=1 </t>
  </si>
  <si>
    <t>RS3A_RAT</t>
  </si>
  <si>
    <t>40S ribosomal protein S3a OS=Rattus norvegicus GN=Rps3a PE=1 SV=2 </t>
  </si>
  <si>
    <t>AT2A2_RAT</t>
  </si>
  <si>
    <t>Sarcoplasmic/endoplasmic reticulum calcium ATPase 2 OS=Rattus norvegicus GN=Atp2a2 PE=1 SV=1 </t>
  </si>
  <si>
    <t>DYN1_RAT</t>
  </si>
  <si>
    <t>Dynamin-1 OS=Rattus norvegicus GN=Dnm1 PE=1 SV=2 </t>
  </si>
  <si>
    <t>DYN2_RAT</t>
  </si>
  <si>
    <t>Dynamin-2 OS=Rattus norvegicus GN=Dnm2 PE=1 SV=1 </t>
  </si>
  <si>
    <t>DYN3_RAT</t>
  </si>
  <si>
    <t>Dynamin-3 OS=Rattus norvegicus GN=Dnm3 PE=1 SV=2 </t>
  </si>
  <si>
    <t>RL19_RAT</t>
  </si>
  <si>
    <t>60S ribosomal protein L19 OS=Rattus norvegicus GN=Rpl19 PE=1 SV=1 </t>
  </si>
  <si>
    <t>SRSF2_RAT</t>
  </si>
  <si>
    <t>Serine/arginine-rich splicing factor 2 OS=Rattus norvegicus GN=Srsf2 PE=1 SV=3 </t>
  </si>
  <si>
    <t>RS2_RAT</t>
  </si>
  <si>
    <t>40S ribosomal protein S2 OS=Rattus norvegicus GN=Rps2 PE=1 SV=1 </t>
  </si>
  <si>
    <t>1433Z_RAT</t>
  </si>
  <si>
    <t>14-3-3 protein zeta/delta OS=Rattus norvegicus GN=Ywhaz PE=1 SV=1 </t>
  </si>
  <si>
    <t>1433T_RAT</t>
  </si>
  <si>
    <t>14-3-3 protein theta OS=Rattus norvegicus GN=Ywhaq PE=1 SV=1 </t>
  </si>
  <si>
    <t>1433E_RAT</t>
  </si>
  <si>
    <t>14-3-3 protein epsilon OS=Rattus norvegicus GN=Ywhae PE=1 SV=1 </t>
  </si>
  <si>
    <t>1433G_RAT</t>
  </si>
  <si>
    <t>14-3-3 protein gamma OS=Rattus norvegicus GN=Ywhag PE=1 SV=2 </t>
  </si>
  <si>
    <t>1433B_RAT</t>
  </si>
  <si>
    <t>14-3-3 protein beta/alpha OS=Rattus norvegicus GN=Ywhab PE=1 SV=3 </t>
  </si>
  <si>
    <t>1433F_RAT</t>
  </si>
  <si>
    <t>14-3-3 protein eta OS=Rattus norvegicus GN=Ywhah PE=1 SV=2 </t>
  </si>
  <si>
    <t>DLGP2_RAT</t>
  </si>
  <si>
    <t>Disks large-associated protein 2 OS=Rattus norvegicus GN=Dlgap2 PE=1 SV=3 </t>
  </si>
  <si>
    <t>DLGP4_RAT</t>
  </si>
  <si>
    <t>Disks large-associated protein 4 OS=Rattus norvegicus GN=Dlgap4 PE=1 SV=1 </t>
  </si>
  <si>
    <t>DLGP3_RAT</t>
  </si>
  <si>
    <t>Disks large-associated protein 3 OS=Rattus norvegicus GN=Dlgap3 PE=1 SV=2 </t>
  </si>
  <si>
    <t>RL13_RAT</t>
  </si>
  <si>
    <t>60S ribosomal protein L13 OS=Rattus norvegicus GN=Rpl13 PE=1 SV=2 </t>
  </si>
  <si>
    <t>OPA1_RAT</t>
  </si>
  <si>
    <t>Dynamin-like 120 kDa protein, mitochondrial OS=Rattus norvegicus GN=Opa1 PE=1 SV=1 </t>
  </si>
  <si>
    <t>KPCG_RAT</t>
  </si>
  <si>
    <t>Protein kinase C gamma type OS=Rattus norvegicus GN=Prkcg PE=1 SV=1 </t>
  </si>
  <si>
    <t>LRRC7_RAT</t>
  </si>
  <si>
    <t>Leucine-rich repeat-containing protein 7 OS=Rattus norvegicus GN=Lrrc7 PE=1 SV=2 </t>
  </si>
  <si>
    <t>EIF3A_RAT</t>
  </si>
  <si>
    <t>Eukaryotic translation initiation factor 3 subunit A OS=Rattus norvegicus GN=Eif3a PE=2 SV=2 </t>
  </si>
  <si>
    <t>EIF3B_RAT</t>
  </si>
  <si>
    <t>Eukaryotic translation initiation factor 3 subunit B OS=Rattus norvegicus GN=Eif3b PE=1 SV=1 </t>
  </si>
  <si>
    <t>YMEL1_RAT</t>
  </si>
  <si>
    <t>ATP-dependent zinc metalloprotease YME1L1 OS=Rattus norvegicus GN=Yme1l1 PE=2 SV=1 </t>
  </si>
  <si>
    <t>MAST1_RAT</t>
  </si>
  <si>
    <t>Microtubule-associated serine/threonine-protein kinase 1 OS=Rattus norvegicus GN=Mast1 PE=1 SV=1 </t>
  </si>
  <si>
    <t>TENR_RAT</t>
  </si>
  <si>
    <t>Tenascin-R OS=Rattus norvegicus GN=Tnr PE=1 SV=1 </t>
  </si>
  <si>
    <t>SYYC_RAT</t>
  </si>
  <si>
    <t>Tyrosine--tRNA ligase, cytoplasmic OS=Rattus norvegicus GN=Yars PE=2 SV=3 </t>
  </si>
  <si>
    <t>ITPR1_RAT</t>
  </si>
  <si>
    <t>Inositol 1,4,5-trisphosphate receptor type 1 OS=Rattus norvegicus GN=Itpr1 PE=1 SV=2 </t>
  </si>
  <si>
    <t>ELAV2_RAT</t>
  </si>
  <si>
    <t>ELAV-like protein 2 OS=Rattus norvegicus GN=Elavl2 PE=1 SV=1 </t>
  </si>
  <si>
    <t>ELAV4_RAT</t>
  </si>
  <si>
    <t>ELAV-like protein 4 OS=Rattus norvegicus GN=Elavl4 PE=1 SV=1 </t>
  </si>
  <si>
    <t>LYRIC_RAT</t>
  </si>
  <si>
    <t>Protein LYRIC OS=Rattus norvegicus GN=Mtdh PE=1 SV=2 </t>
  </si>
  <si>
    <t>CNKR2_RAT</t>
  </si>
  <si>
    <t>Connector enhancer of kinase suppressor of ras 2 OS=Rattus norvegicus GN=Cnksr2 PE=1 SV=1 </t>
  </si>
  <si>
    <t>CSKI1_RAT</t>
  </si>
  <si>
    <t>Caskin-1 OS=Rattus norvegicus GN=Caskin1 PE=1 SV=1 </t>
  </si>
  <si>
    <t>NCDN_RAT</t>
  </si>
  <si>
    <t>Neurochondrin OS=Rattus norvegicus GN=Ncdn PE=1 SV=2 </t>
  </si>
  <si>
    <t>S27A1_RAT</t>
  </si>
  <si>
    <t>Long-chain fatty acid transport protein 1 OS=Rattus norvegicus GN=Slc27a1 PE=2 SV=1 </t>
  </si>
  <si>
    <t>SFXN3_RAT</t>
  </si>
  <si>
    <t>Sideroflexin-3 OS=Rattus norvegicus GN=Sfxn3 PE=2 SV=1 </t>
  </si>
  <si>
    <t>RL4_RAT</t>
  </si>
  <si>
    <t>60S ribosomal protein L4 OS=Rattus norvegicus GN=Rpl4 PE=1 SV=3 </t>
  </si>
  <si>
    <t>GNAO_RAT</t>
  </si>
  <si>
    <t>Guanine nucleotide-binding protein G(o) subunit alpha OS=Rattus norvegicus GN=Gnao1 PE=1 SV=2 </t>
  </si>
  <si>
    <t>GNAI1_RAT</t>
  </si>
  <si>
    <t>Guanine nucleotide-binding protein G(i) subunit alpha-1 OS=Rattus norvegicus GN=Gnai1 PE=1 SV=3 </t>
  </si>
  <si>
    <t>GNA13_RAT</t>
  </si>
  <si>
    <t>Guanine nucleotide-binding protein subunit alpha-13 OS=Rattus norvegicus GN=Gna13 PE=1 SV=1 </t>
  </si>
  <si>
    <t>GNAI2_RAT</t>
  </si>
  <si>
    <t>Guanine nucleotide-binding protein G(i) subunit alpha-2 OS=Rattus norvegicus GN=Gnai2 PE=1 SV=3 </t>
  </si>
  <si>
    <t>GNAI3_RAT</t>
  </si>
  <si>
    <t>Guanine nucleotide-binding protein G(k) subunit alpha OS=Rattus norvegicus GN=Gnai3 PE=1 SV=3 </t>
  </si>
  <si>
    <t>SYTL5_RAT</t>
  </si>
  <si>
    <t>Synaptotagmin-like protein 5 OS=Rattus norvegicus GN=Sytl5 PE=2 SV=1 </t>
  </si>
  <si>
    <t>PURB_RAT</t>
  </si>
  <si>
    <t>Transcriptional activator protein Pur-beta OS=Rattus norvegicus GN=Purb PE=1 SV=3 </t>
  </si>
  <si>
    <t>LONM_RAT</t>
  </si>
  <si>
    <t>Lon protease homolog, mitochondrial OS=Rattus norvegicus GN=Lonp1 PE=2 SV=1 </t>
  </si>
  <si>
    <t>PP2BA_RAT</t>
  </si>
  <si>
    <t>Serine/threonine-protein phosphatase 2B catalytic subunit alpha isoform OS=Rattus norvegicus GN=Ppp3ca PE=1 SV=1 </t>
  </si>
  <si>
    <t>PP2BB_RAT</t>
  </si>
  <si>
    <t>Serine/threonine-protein phosphatase 2B catalytic subunit beta isoform OS=Rattus norvegicus GN=Ppp3cb PE=1 SV=1 </t>
  </si>
  <si>
    <t>EIF3C_RAT</t>
  </si>
  <si>
    <t>Eukaryotic translation initiation factor 3 subunit C OS=Rattus norvegicus GN=Eif3c PE=1 SV=1 </t>
  </si>
  <si>
    <t>RL14_RAT</t>
  </si>
  <si>
    <t>60S ribosomal protein L14 OS=Rattus norvegicus GN=Rpl14 PE=1 SV=3 </t>
  </si>
  <si>
    <t>TCP4_RAT</t>
  </si>
  <si>
    <t>Activated RNA polymerase II transcriptional coactivator p15 OS=Rattus norvegicus GN=Sub1 PE=1 SV=3 </t>
  </si>
  <si>
    <t>TXTP_RAT</t>
  </si>
  <si>
    <t>Tricarboxylate transport protein, mitochondrial OS=Rattus norvegicus GN=Slc25a1 PE=1 SV=1 </t>
  </si>
  <si>
    <t>INP5E_RAT</t>
  </si>
  <si>
    <t>72 kDa inositol polyphosphate 5-phosphatase OS=Rattus norvegicus GN=Inpp5e PE=1 SV=2 </t>
  </si>
  <si>
    <t>PHAR1_RAT</t>
  </si>
  <si>
    <t>Phosphatase and actin regulator 1 OS=Rattus norvegicus GN=Phactr1 PE=1 SV=1 </t>
  </si>
  <si>
    <t>KIF2A_RAT</t>
  </si>
  <si>
    <t>Kinesin-like protein KIF2A OS=Rattus norvegicus GN=Kif2a PE=1 SV=2 </t>
  </si>
  <si>
    <t>HP1B3_RAT</t>
  </si>
  <si>
    <t>Heterochromatin protein 1-binding protein 3 OS=Rattus norvegicus GN=Hp1bp3 PE=1 SV=1 </t>
  </si>
  <si>
    <t>ASGL1_RAT</t>
  </si>
  <si>
    <t>Isoaspartyl peptidase/L-asparaginase OS=Rattus norvegicus GN=Asrgl1 PE=1 SV=1 </t>
  </si>
  <si>
    <t>IRS1_RAT</t>
  </si>
  <si>
    <t>Insulin receptor substrate 1 OS=Rattus norvegicus GN=Irs1 PE=1 SV=1 </t>
  </si>
  <si>
    <t>RL8_RAT</t>
  </si>
  <si>
    <t>60S ribosomal protein L8 OS=Rattus norvegicus GN=Rpl8 PE=2 SV=2 </t>
  </si>
  <si>
    <t>HCD2_RAT</t>
  </si>
  <si>
    <t>3-hydroxyacyl-CoA dehydrogenase type-2 OS=Rattus norvegicus GN=Hsd17b10 PE=1 SV=3 </t>
  </si>
  <si>
    <t>PLAK_RAT</t>
  </si>
  <si>
    <t>Junction plakoglobin OS=Rattus norvegicus GN=Jup PE=1 SV=1 </t>
  </si>
  <si>
    <t>EF1A2_RAT</t>
  </si>
  <si>
    <t>Elongation factor 1-alpha 2 OS=Rattus norvegicus GN=Eef1a2 PE=1 SV=1 </t>
  </si>
  <si>
    <t>EF1A1_RAT</t>
  </si>
  <si>
    <t>Elongation factor 1-alpha 1 OS=Rattus norvegicus GN=Eef1a1 PE=2 SV=1 </t>
  </si>
  <si>
    <t>MFF_RAT</t>
  </si>
  <si>
    <t>Mitochondrial fission factor OS=Rattus norvegicus GN=Mff PE=1 SV=1 </t>
  </si>
  <si>
    <t>TRIM9_RAT</t>
  </si>
  <si>
    <t>E3 ubiquitin-protein ligase TRIM9 OS=Rattus norvegicus GN=Trim9 PE=1 SV=1 </t>
  </si>
  <si>
    <t>CBR1_RAT</t>
  </si>
  <si>
    <t>Carbonyl reductase [NADPH] 1 OS=Rattus norvegicus GN=Cbr1 PE=1 SV=2 </t>
  </si>
  <si>
    <t>AAPK1_RAT</t>
  </si>
  <si>
    <t>5'-AMP-activated protein kinase catalytic subunit alpha-1 OS=Rattus norvegicus GN=Prkaa1 PE=1 SV=2 </t>
  </si>
  <si>
    <t>AAPK2_RAT</t>
  </si>
  <si>
    <t>5'-AMP-activated protein kinase catalytic subunit alpha-2 OS=Rattus norvegicus GN=Prkaa2 PE=1 SV=1 </t>
  </si>
  <si>
    <t>4F2_RAT</t>
  </si>
  <si>
    <t>4F2 cell-surface antigen heavy chain OS=Rattus norvegicus GN=Slc3a2 PE=1 SV=1 </t>
  </si>
  <si>
    <t>ATAT_RAT</t>
  </si>
  <si>
    <t>Alpha-tubulin N-acetyltransferase 1 OS=Rattus norvegicus GN=Atat1 PE=1 SV=1 </t>
  </si>
  <si>
    <t>STXB1_RAT</t>
  </si>
  <si>
    <t>Syntaxin-binding protein 1 OS=Rattus norvegicus GN=Stxbp1 PE=1 SV=1 </t>
  </si>
  <si>
    <t>SV2A_RAT</t>
  </si>
  <si>
    <t>Synaptic vesicle glycoprotein 2A OS=Rattus norvegicus GN=Sv2a PE=1 SV=2 </t>
  </si>
  <si>
    <t>PURA_RAT</t>
  </si>
  <si>
    <t>Transcriptional activator protein Pur-alpha (Fragments) OS=Rattus norvegicus GN=Pura PE=1 SV=1 </t>
  </si>
  <si>
    <t>SYGP1_RAT</t>
  </si>
  <si>
    <t>Ras/Rap GTPase-activating protein SynGAP OS=Rattus norvegicus GN=Syngap1 PE=1 SV=2 </t>
  </si>
  <si>
    <t>TRIM3_RAT</t>
  </si>
  <si>
    <t>Tripartite motif-containing protein 3 OS=Rattus norvegicus GN=Trim3 PE=1 SV=1 </t>
  </si>
  <si>
    <t>SDHA_RAT</t>
  </si>
  <si>
    <t>Succinate dehydrogenase [ubiquinone] flavoprotein subunit, mitochondrial OS=Rattus norvegicus GN=Sdha PE=1 SV=1 </t>
  </si>
  <si>
    <t>ACSL6_RAT</t>
  </si>
  <si>
    <t>Long-chain-fatty-acid--CoA ligase 6 OS=Rattus norvegicus GN=Acsl6 PE=1 SV=1 </t>
  </si>
  <si>
    <t>GLNA_RAT</t>
  </si>
  <si>
    <t>Glutamine synthetase OS=Rattus norvegicus GN=Glul PE=1 SV=3 </t>
  </si>
  <si>
    <t>ODO1_RAT</t>
  </si>
  <si>
    <t>2-oxoglutarate dehydrogenase, mitochondrial OS=Rattus norvegicus GN=Ogdh PE=1 SV=1 </t>
  </si>
  <si>
    <t>DDX46_RAT</t>
  </si>
  <si>
    <t>Probable ATP-dependent RNA helicase DDX46 OS=Rattus norvegicus GN=Ddx46 PE=1 SV=1 </t>
  </si>
  <si>
    <t>MECP2_RAT</t>
  </si>
  <si>
    <t>Methyl-CpG-binding protein 2 OS=Rattus norvegicus GN=Mecp2 PE=1 SV=1 </t>
  </si>
  <si>
    <t>WASF1_RAT</t>
  </si>
  <si>
    <t>Wiskott-Aldrich syndrome protein family member 1 OS=Rattus norvegicus GN=Wasf1 PE=1 SV=1 </t>
  </si>
  <si>
    <t>SFXN5_RAT</t>
  </si>
  <si>
    <t>Sideroflexin-5 OS=Rattus norvegicus GN=Sfxn5 PE=2 SV=1 </t>
  </si>
  <si>
    <t>SYVC_RAT</t>
  </si>
  <si>
    <t>Valine--tRNA ligase OS=Rattus norvegicus GN=Vars PE=2 SV=2 </t>
  </si>
  <si>
    <t>SYNPO_RAT</t>
  </si>
  <si>
    <t>Synaptopodin OS=Rattus norvegicus GN=Synpo PE=1 SV=2 </t>
  </si>
  <si>
    <t>GHC2_RAT</t>
  </si>
  <si>
    <t>Mitochondrial glutamate carrier 2 OS=Rattus norvegicus GN=Slc25a18 PE=2 SV=2 </t>
  </si>
  <si>
    <t>LONP2_RAT</t>
  </si>
  <si>
    <t>Lon protease homolog 2, peroxisomal OS=Rattus norvegicus GN=Lonp2 PE=1 SV=2 </t>
  </si>
  <si>
    <t>NUMBL_RAT</t>
  </si>
  <si>
    <t>Numb-like protein OS=Rattus norvegicus GN=Numbl PE=1 SV=1 </t>
  </si>
  <si>
    <t>RS9_RAT</t>
  </si>
  <si>
    <t>40S ribosomal protein S9 OS=Rattus norvegicus GN=Rps9 PE=1 SV=4 </t>
  </si>
  <si>
    <t>AP180_RAT</t>
  </si>
  <si>
    <t>Clathrin coat assembly protein AP180 OS=Rattus norvegicus GN=Snap91 PE=1 SV=1 </t>
  </si>
  <si>
    <t>PICAL_RAT</t>
  </si>
  <si>
    <t>Phosphatidylinositol-binding clathrin assembly protein OS=Rattus norvegicus GN=Picalm PE=1 SV=1 </t>
  </si>
  <si>
    <t>PYGM_RAT</t>
  </si>
  <si>
    <t>Glycogen phosphorylase, muscle form OS=Rattus norvegicus GN=Pygm PE=1 SV=5 </t>
  </si>
  <si>
    <t>PYGB_RAT</t>
  </si>
  <si>
    <t>Glycogen phosphorylase, brain form (Fragment) OS=Rattus norvegicus GN=Pygb PE=1 SV=3 </t>
  </si>
  <si>
    <t>DNM1L_RAT</t>
  </si>
  <si>
    <t>Dynamin-1-like protein OS=Rattus norvegicus GN=Dnm1l PE=1 SV=1 </t>
  </si>
  <si>
    <t>MPCP_RAT</t>
  </si>
  <si>
    <t>Phosphate carrier protein, mitochondrial OS=Rattus norvegicus GN=Slc25a3 PE=1 SV=1 </t>
  </si>
  <si>
    <t>MRCKA_RAT</t>
  </si>
  <si>
    <t>Serine/threonine-protein kinase MRCK alpha OS=Rattus norvegicus GN=Cdc42bpa PE=1 SV=1 </t>
  </si>
  <si>
    <t>MRCKB_RAT</t>
  </si>
  <si>
    <t>Serine/threonine-protein kinase MRCK beta OS=Rattus norvegicus GN=Cdc42bpb PE=1 SV=1 </t>
  </si>
  <si>
    <t>SI1L1_RAT</t>
  </si>
  <si>
    <t>Signal-induced proliferation-associated 1-like protein 1 OS=Rattus norvegicus GN=Sipa1l1 PE=1 SV=1 </t>
  </si>
  <si>
    <t>DREB_RAT</t>
  </si>
  <si>
    <t>Drebrin OS=Rattus norvegicus GN=Dbn1 PE=1 SV=3 </t>
  </si>
  <si>
    <t>STAU2_RAT</t>
  </si>
  <si>
    <t>Double-stranded RNA-binding protein Staufen homolog 2 OS=Rattus norvegicus GN=Stau2 PE=1 SV=1 </t>
  </si>
  <si>
    <t>HBS1L_RAT</t>
  </si>
  <si>
    <t>HBS1-like protein OS=Rattus norvegicus GN=Hbs1l PE=1 SV=1 </t>
  </si>
  <si>
    <t>NDUS1_RAT</t>
  </si>
  <si>
    <t>NADH-ubiquinone oxidoreductase 75 kDa subunit, mitochondrial OS=Rattus norvegicus GN=Ndufs1 PE=1 SV=1 </t>
  </si>
  <si>
    <t>ATAD3_RAT</t>
  </si>
  <si>
    <t>ATPase family AAA domain-containing protein 3 OS=Rattus norvegicus GN=Atad3 PE=1 SV=1 </t>
  </si>
  <si>
    <t>HXK1_RAT</t>
  </si>
  <si>
    <t>Hexokinase-1 OS=Rattus norvegicus GN=Hk1 PE=1 SV=4 </t>
  </si>
  <si>
    <t>NMDZ1_RAT</t>
  </si>
  <si>
    <t>Glutamate receptor ionotropic, NMDA 1 OS=Rattus norvegicus GN=Grin1 PE=1 SV=1 </t>
  </si>
  <si>
    <t>MK01_RAT</t>
  </si>
  <si>
    <t>Mitogen-activated protein kinase 1 OS=Rattus norvegicus GN=Mapk1 PE=1 SV=3 </t>
  </si>
  <si>
    <t>GLRX3_RAT</t>
  </si>
  <si>
    <t>Glutaredoxin-3 OS=Rattus norvegicus GN=Glrx3 PE=1 SV=2 </t>
  </si>
  <si>
    <t>JKIP1_RAT</t>
  </si>
  <si>
    <t>Janus kinase and microtubule-interacting protein 1 OS=Rattus norvegicus GN=Jakmip1 PE=1 SV=1 </t>
  </si>
  <si>
    <t>KPCB_RAT</t>
  </si>
  <si>
    <t>Protein kinase C beta type OS=Rattus norvegicus GN=Prkcb PE=1 SV=3 </t>
  </si>
  <si>
    <t>KPCD_RAT</t>
  </si>
  <si>
    <t>Protein kinase C delta type OS=Rattus norvegicus GN=Prkcd PE=1 SV=1 </t>
  </si>
  <si>
    <t>NDUA9_RAT</t>
  </si>
  <si>
    <t>NADH dehydrogenase [ubiquinone] 1 alpha subcomplex subunit 9, mitochondrial OS=Rattus norvegicus GN=Ndufa9 PE=1 SV=2 </t>
  </si>
  <si>
    <t>PRKRA_RAT</t>
  </si>
  <si>
    <t>Interferon-inducible double-stranded RNA-dependent protein kinase activator A OS=Rattus norvegicus GN=Prkra PE=1 SV=1 </t>
  </si>
  <si>
    <t>VDAC2_RAT</t>
  </si>
  <si>
    <t>Voltage-dependent anion-selective channel protein 2 OS=Rattus norvegicus GN=Vdac2 PE=1 SV=2 </t>
  </si>
  <si>
    <t>VDAC3_RAT</t>
  </si>
  <si>
    <t>Voltage-dependent anion-selective channel protein 3 OS=Rattus norvegicus GN=Vdac3 PE=1 SV=2 </t>
  </si>
  <si>
    <t>SYN2_RAT</t>
  </si>
  <si>
    <t>Synapsin-2 OS=Rattus norvegicus GN=Syn2 PE=1 SV=1 </t>
  </si>
  <si>
    <t>SYN1_RAT</t>
  </si>
  <si>
    <t>Synapsin-1 OS=Rattus norvegicus GN=Syn1 PE=1 SV=3 </t>
  </si>
  <si>
    <t>EAA1_RAT</t>
  </si>
  <si>
    <t>Excitatory amino acid transporter 1 OS=Rattus norvegicus GN=Slc1a3 PE=1 SV=2 </t>
  </si>
  <si>
    <t>SYRC_RAT</t>
  </si>
  <si>
    <t>Arginine--tRNA ligase, cytoplasmic OS=Rattus norvegicus GN=Rars PE=1 SV=2 </t>
  </si>
  <si>
    <t>HMGCL_RAT</t>
  </si>
  <si>
    <t>Hydroxymethylglutaryl-CoA lyase, mitochondrial OS=Rattus norvegicus GN=Hmgcl PE=2 SV=1 </t>
  </si>
  <si>
    <t>AKAP5_RAT</t>
  </si>
  <si>
    <t>A-kinase anchor protein 5 OS=Rattus norvegicus GN=Akap5 PE=1 SV=2 </t>
  </si>
  <si>
    <t>PRC2A_RAT</t>
  </si>
  <si>
    <t>Protein PRRC2A OS=Rattus norvegicus GN=Prrc2a PE=1 SV=1 </t>
  </si>
  <si>
    <t>RL10A_RAT</t>
  </si>
  <si>
    <t>60S ribosomal protein L10a OS=Rattus norvegicus GN=Rpl10a PE=1 SV=2 </t>
  </si>
  <si>
    <t>ACSL3_RAT</t>
  </si>
  <si>
    <t>Long-chain-fatty-acid--CoA ligase 3 OS=Rattus norvegicus GN=Acsl3 PE=1 SV=1 </t>
  </si>
  <si>
    <t>CPT1A_RAT</t>
  </si>
  <si>
    <t>Carnitine O-palmitoyltransferase 1, liver isoform OS=Rattus norvegicus GN=Cpt1a PE=1 SV=2 </t>
  </si>
  <si>
    <t>LGI1_RAT</t>
  </si>
  <si>
    <t>Leucine-rich glioma-inactivated protein 1 OS=Rattus norvegicus GN=Lgi1 PE=1 SV=1 </t>
  </si>
  <si>
    <t>TRIO_RAT</t>
  </si>
  <si>
    <t>Triple functional domain protein OS=Rattus norvegicus GN=Trio PE=1 SV=4 </t>
  </si>
  <si>
    <t>HS90B_RAT</t>
  </si>
  <si>
    <t>Heat shock protein HSP 90-beta OS=Rattus norvegicus GN=Hsp90ab1 PE=1 SV=4 </t>
  </si>
  <si>
    <t>HS90A_RAT</t>
  </si>
  <si>
    <t>Heat shock protein HSP 90-alpha OS=Rattus norvegicus GN=Hsp90aa1 PE=1 SV=3 </t>
  </si>
  <si>
    <t>TRAP1_RAT</t>
  </si>
  <si>
    <t>Heat shock protein 75 kDa, mitochondrial OS=Rattus norvegicus GN=Trap1 PE=1 SV=1 </t>
  </si>
  <si>
    <t>GRPE1_RAT</t>
  </si>
  <si>
    <t>GrpE protein homolog 1, mitochondrial OS=Rattus norvegicus GN=Grpel1 PE=1 SV=2 </t>
  </si>
  <si>
    <t>CAZA2_RAT</t>
  </si>
  <si>
    <t>F-actin-capping protein subunit alpha-2 OS=Rattus norvegicus GN=Capza2 PE=1 SV=1 </t>
  </si>
  <si>
    <t>CAZA1_RAT</t>
  </si>
  <si>
    <t>F-actin-capping protein subunit alpha-1 OS=Rattus norvegicus GN=Capza1 PE=1 SV=1 </t>
  </si>
  <si>
    <t>KIF1B_RAT</t>
  </si>
  <si>
    <t>Kinesin-like protein KIF1B OS=Rattus norvegicus GN=Kif1b PE=1 SV=2 </t>
  </si>
  <si>
    <t>KIF1C_RAT</t>
  </si>
  <si>
    <t>Kinesin-like protein KIF1C OS=Rattus norvegicus GN=Kif1c PE=1 SV=1 </t>
  </si>
  <si>
    <t>NAC2_RAT</t>
  </si>
  <si>
    <t>Sodium/calcium exchanger 2 OS=Rattus norvegicus GN=Slc8a2 PE=1 SV=1 </t>
  </si>
  <si>
    <t>EF2_RAT</t>
  </si>
  <si>
    <t>Elongation factor 2 OS=Rattus norvegicus GN=Eef2 PE=1 SV=4 </t>
  </si>
  <si>
    <t>GBB1_RAT</t>
  </si>
  <si>
    <t>Guanine nucleotide-binding protein G(I)/G(S)/G(T) subunit beta-1 OS=Rattus norvegicus GN=Gnb1 PE=1 SV=4 </t>
  </si>
  <si>
    <t>GBB2_RAT</t>
  </si>
  <si>
    <t>Guanine nucleotide-binding protein G(I)/G(S)/G(T) subunit beta-2 OS=Rattus norvegicus GN=Gnb2 PE=1 SV=4 </t>
  </si>
  <si>
    <t>DGKB_RAT</t>
  </si>
  <si>
    <t>Diacylglycerol kinase beta OS=Rattus norvegicus GN=Dgkb PE=1 SV=1 </t>
  </si>
  <si>
    <t>RL24_RAT</t>
  </si>
  <si>
    <t>60S ribosomal protein L24 OS=Rattus norvegicus GN=Rpl24 PE=2 SV=1 </t>
  </si>
  <si>
    <t>BCAS1_RAT</t>
  </si>
  <si>
    <t>Breast carcinoma-amplified sequence 1 homolog (Fragment) OS=Rattus norvegicus GN=Bcas1 PE=1 SV=2 </t>
  </si>
  <si>
    <t>SORT_RAT</t>
  </si>
  <si>
    <t>Sortilin OS=Rattus norvegicus GN=Sort1 PE=1 SV=3 </t>
  </si>
  <si>
    <t>BDH_RAT</t>
  </si>
  <si>
    <t>D-beta-hydroxybutyrate dehydrogenase, mitochondrial OS=Rattus norvegicus GN=Bdh1 PE=1 SV=2 </t>
  </si>
  <si>
    <t>PP1B_RAT</t>
  </si>
  <si>
    <t>Serine/threonine-protein phosphatase PP1-beta catalytic subunit OS=Rattus norvegicus GN=Ppp1cb PE=1 SV=3 </t>
  </si>
  <si>
    <t>PP1A_RAT</t>
  </si>
  <si>
    <t>Serine/threonine-protein phosphatase PP1-alpha catalytic subunit OS=Rattus norvegicus GN=Ppp1ca PE=1 SV=1 </t>
  </si>
  <si>
    <t>PP1G_RAT</t>
  </si>
  <si>
    <t>Serine/threonine-protein phosphatase PP1-gamma catalytic subunit OS=Rattus norvegicus GN=Ppp1cc PE=1 SV=1 </t>
  </si>
  <si>
    <t>PI51A_RAT</t>
  </si>
  <si>
    <t>Phosphatidylinositol 4-phosphate 5-kinase type-1 alpha OS=Rattus norvegicus GN=Pip5k1a PE=2 SV=1 </t>
  </si>
  <si>
    <t>PI51C_RAT</t>
  </si>
  <si>
    <t>Phosphatidylinositol 4-phosphate 5-kinase type-1 gamma OS=Rattus norvegicus GN=Pip5k1c PE=1 SV=1 </t>
  </si>
  <si>
    <t>PI51B_RAT</t>
  </si>
  <si>
    <t>Phosphatidylinositol 4-phosphate 5-kinase type-1 beta OS=Rattus norvegicus GN=Pip5k1b PE=1 SV=1 </t>
  </si>
  <si>
    <t>Glycine--tRNA ligase (Fragment) OS=Rattus norvegicus GN=Gars PE=1 SV=1 </t>
  </si>
  <si>
    <t>TDRD3_RAT</t>
  </si>
  <si>
    <t>Tudor domain-containing protein 3 OS=Rattus norvegicus GN=Tdrd3 PE=1 SV=1 </t>
  </si>
  <si>
    <t>ATPG_RAT</t>
  </si>
  <si>
    <t>ATP synthase subunit gamma, mitochondrial OS=Rattus norvegicus GN=Atp5c1 PE=1 SV=2 </t>
  </si>
  <si>
    <t>H14_RAT</t>
  </si>
  <si>
    <t>Histone H1.4 OS=Rattus norvegicus GN=Hist1h1e PE=1 SV=3 </t>
  </si>
  <si>
    <t>HNRPQ_RAT</t>
  </si>
  <si>
    <t>Heterogeneous nuclear ribonucleoprotein Q OS=Rattus norvegicus GN=Syncrip PE=2 SV=1 </t>
  </si>
  <si>
    <t>CSDE1_RAT</t>
  </si>
  <si>
    <t>Cold shock domain-containing protein E1 OS=Rattus norvegicus GN=Csde1 PE=2 SV=1 </t>
  </si>
  <si>
    <t>GPDM_RAT</t>
  </si>
  <si>
    <t>Glycerol-3-phosphate dehydrogenase, mitochondrial OS=Rattus norvegicus GN=Gpd2 PE=1 SV=1 </t>
  </si>
  <si>
    <t>SGIP1_RAT</t>
  </si>
  <si>
    <t>SH3-containing GRB2-like protein 3-interacting protein 1 OS=Rattus norvegicus GN=Sgip1 PE=1 SV=1 </t>
  </si>
  <si>
    <t>VAPA_RAT</t>
  </si>
  <si>
    <t>Vesicle-associated membrane protein-associated protein A OS=Rattus norvegicus GN=Vapa PE=1 SV=3 </t>
  </si>
  <si>
    <t>MGLL_RAT</t>
  </si>
  <si>
    <t>Monoglyceride lipase OS=Rattus norvegicus GN=Mgll PE=1 SV=1 </t>
  </si>
  <si>
    <t>GTPB1_RAT</t>
  </si>
  <si>
    <t>GTP-binding protein 1 OS=Rattus norvegicus GN=Gtpbp1 PE=1 SV=1 </t>
  </si>
  <si>
    <t>PTN11_RAT</t>
  </si>
  <si>
    <t>Tyrosine-protein phosphatase non-receptor type 11 OS=Rattus norvegicus GN=Ptpn11 PE=1 SV=4 </t>
  </si>
  <si>
    <t>TPIS_RAT</t>
  </si>
  <si>
    <t>Triosephosphate isomerase OS=Rattus norvegicus GN=Tpi1 PE=1 SV=2 </t>
  </si>
  <si>
    <t>IMPCT_RAT</t>
  </si>
  <si>
    <t>Protein IMPACT OS=Rattus norvegicus GN=Impact PE=1 SV=1 </t>
  </si>
  <si>
    <t>ABCF1_RAT</t>
  </si>
  <si>
    <t>ATP-binding cassette sub-family F member 1 OS=Rattus norvegicus GN=Abcf1 PE=1 SV=1 </t>
  </si>
  <si>
    <t>RL13A_RAT</t>
  </si>
  <si>
    <t>60S ribosomal protein L13a OS=Rattus norvegicus GN=Rpl13a PE=1 SV=2 </t>
  </si>
  <si>
    <t>ALDOA_RAT</t>
  </si>
  <si>
    <t>Fructose-bisphosphate aldolase A OS=Rattus norvegicus GN=Aldoa PE=1 SV=2 </t>
  </si>
  <si>
    <t>SNP25_RAT</t>
  </si>
  <si>
    <t>Synaptosomal-associated protein 25 OS=Rattus norvegicus GN=Snap25 PE=1 SV=1 </t>
  </si>
  <si>
    <t>AAKB2_RAT</t>
  </si>
  <si>
    <t>5'-AMP-activated protein kinase subunit beta-2 OS=Rattus norvegicus GN=Prkab2 PE=1 SV=1 </t>
  </si>
  <si>
    <t>DDX21_RAT</t>
  </si>
  <si>
    <t>Nucleolar RNA helicase 2 OS=Rattus norvegicus GN=Ddx21 PE=2 SV=1 </t>
  </si>
  <si>
    <t>CAPZB_RAT</t>
  </si>
  <si>
    <t>F-actin-capping protein subunit beta OS=Rattus norvegicus GN=Capzb PE=1 SV=1 </t>
  </si>
  <si>
    <t>DC1I1_RAT</t>
  </si>
  <si>
    <t>Cytoplasmic dynein 1 intermediate chain 1 OS=Rattus norvegicus GN=Dync1i1 PE=1 SV=1 </t>
  </si>
  <si>
    <t>KCAB2_RAT</t>
  </si>
  <si>
    <t>Voltage-gated potassium channel subunit beta-2 OS=Rattus norvegicus GN=Kcnab2 PE=1 SV=1 </t>
  </si>
  <si>
    <t>RL15_RAT</t>
  </si>
  <si>
    <t>60S ribosomal protein L15 OS=Rattus norvegicus GN=Rpl15 PE=1 SV=2 </t>
  </si>
  <si>
    <t>GEPH_RAT</t>
  </si>
  <si>
    <t>Gephyrin OS=Rattus norvegicus GN=Gphn PE=1 SV=3 </t>
  </si>
  <si>
    <t>EIF3D_RAT</t>
  </si>
  <si>
    <t>Eukaryotic translation initiation factor 3 subunit D OS=Rattus norvegicus GN=Eif3d PE=1 SV=1 </t>
  </si>
  <si>
    <t>PRPS1_RAT</t>
  </si>
  <si>
    <t>Ribose-phosphate pyrophosphokinase 1 OS=Rattus norvegicus GN=Prps1 PE=1 SV=2 </t>
  </si>
  <si>
    <t>DGKZ_RAT</t>
  </si>
  <si>
    <t>Diacylglycerol kinase zeta OS=Rattus norvegicus GN=Dgkz PE=1 SV=1 </t>
  </si>
  <si>
    <t>DJC16_RAT</t>
  </si>
  <si>
    <t>DnaJ homolog subfamily C member 16 OS=Rattus norvegicus GN=Dnajc16 PE=2 SV=1 </t>
  </si>
  <si>
    <t>RL10_RAT</t>
  </si>
  <si>
    <t>60S ribosomal protein L10 OS=Rattus norvegicus GN=Rpl10 PE=1 SV=3 </t>
  </si>
  <si>
    <t>SAFB1_RAT</t>
  </si>
  <si>
    <t>Scaffold attachment factor B1 OS=Rattus norvegicus GN=Safb PE=1 SV=2 </t>
  </si>
  <si>
    <t>UCRI_RAT</t>
  </si>
  <si>
    <t>Cytochrome b-c1 complex subunit Rieske, mitochondrial OS=Rattus norvegicus GN=Uqcrfs1 PE=1 SV=2 </t>
  </si>
  <si>
    <t>ACLY_RAT</t>
  </si>
  <si>
    <t>ATP-citrate synthase OS=Rattus norvegicus GN=Acly PE=1 SV=1 </t>
  </si>
  <si>
    <t>RL21_RAT</t>
  </si>
  <si>
    <t>60S ribosomal protein L21 OS=Rattus norvegicus GN=Rpl21 PE=1 SV=3 </t>
  </si>
  <si>
    <t>STX1B_RAT</t>
  </si>
  <si>
    <t>Syntaxin-1B OS=Rattus norvegicus GN=Stx1b PE=1 SV=1 </t>
  </si>
  <si>
    <t>PISD_RAT</t>
  </si>
  <si>
    <t>Phosphatidylserine decarboxylase proenzyme, mitochondrial OS=Rattus norvegicus GN=Pisd PE=1 SV=3 </t>
  </si>
  <si>
    <t>AMPH_RAT</t>
  </si>
  <si>
    <t>Amphiphysin OS=Rattus norvegicus GN=Amph PE=1 SV=1 </t>
  </si>
  <si>
    <t>BIN1_RAT</t>
  </si>
  <si>
    <t>Myc box-dependent-interacting protein 1 OS=Rattus norvegicus GN=Bin1 PE=1 SV=1 </t>
  </si>
  <si>
    <t>ROGDI_RAT</t>
  </si>
  <si>
    <t>Protein rogdi homolog OS=Rattus norvegicus GN=Rogdi PE=2 SV=1 </t>
  </si>
  <si>
    <t>PADI2_RAT</t>
  </si>
  <si>
    <t>Protein-arginine deiminase type-2 OS=Rattus norvegicus GN=Padi2 PE=1 SV=1 </t>
  </si>
  <si>
    <t>SRC8_RAT</t>
  </si>
  <si>
    <t>Src substrate cortactin OS=Rattus norvegicus GN=Cttn PE=1 SV=1 </t>
  </si>
  <si>
    <t>RL17_RAT</t>
  </si>
  <si>
    <t>60S ribosomal protein L17 OS=Rattus norvegicus GN=Rpl17 PE=2 SV=3 </t>
  </si>
  <si>
    <t>LYSM1_RAT</t>
  </si>
  <si>
    <t>LysM and putative peptidoglycan-binding domain-containing protein 1 OS=Rattus norvegicus GN=Lysmd1 PE=1 SV=1 </t>
  </si>
  <si>
    <t>CLIP2_RAT</t>
  </si>
  <si>
    <t>CAP-Gly domain-containing linker protein 2 OS=Rattus norvegicus GN=Clip2 PE=1 SV=1 </t>
  </si>
  <si>
    <t>RPGF2_RAT</t>
  </si>
  <si>
    <t>Rap guanine nucleotide exchange factor 2 OS=Rattus norvegicus GN=Rapgef2 PE=1 SV=2 </t>
  </si>
  <si>
    <t>NHRF2_RAT</t>
  </si>
  <si>
    <t>Na(+)/H(+) exchange regulatory cofactor NHE-RF2 OS=Rattus norvegicus GN=Slc9a3r2 PE=1 SV=1 </t>
  </si>
  <si>
    <t>ARM10_RAT</t>
  </si>
  <si>
    <t>Armadillo repeat-containing protein 10 OS=Rattus norvegicus GN=Armc10 PE=1 SV=1 </t>
  </si>
  <si>
    <t>LETM1_RAT</t>
  </si>
  <si>
    <t>LETM1 and EF-hand domain-containing protein 1, mitochondrial OS=Rattus norvegicus GN=Letm1 PE=1 SV=1 </t>
  </si>
  <si>
    <t>HSDL1_RAT</t>
  </si>
  <si>
    <t>Inactive hydroxysteroid dehydrogenase-like protein 1 OS=Rattus norvegicus GN=Hsdl1 PE=2 SV=1 </t>
  </si>
  <si>
    <t>PAK5_RAT</t>
  </si>
  <si>
    <t>Serine/threonine-protein kinase PAK 5 OS=Rattus norvegicus GN=Pak5 PE=1 SV=1 </t>
  </si>
  <si>
    <t>TAU_RAT</t>
  </si>
  <si>
    <t>Microtubule-associated protein tau OS=Rattus norvegicus GN=Mapt PE=1 SV=3 </t>
  </si>
  <si>
    <t>SPS2L_RAT</t>
  </si>
  <si>
    <t>SPATS2-like protein OS=Rattus norvegicus GN=Spats2l PE=2 SV=1 </t>
  </si>
  <si>
    <t>ELAV1_RAT</t>
  </si>
  <si>
    <t>ELAV-like protein 1 OS=Rattus norvegicus GN=Elavl1 PE=1 SV=1 </t>
  </si>
  <si>
    <t>MATR3_RAT</t>
  </si>
  <si>
    <t>Matrin-3 OS=Rattus norvegicus GN=Matr3 PE=1 SV=2 </t>
  </si>
  <si>
    <t>TECR_RAT</t>
  </si>
  <si>
    <t>Very-long-chain enoyl-CoA reductase OS=Rattus norvegicus GN=Tecr PE=1 SV=1 </t>
  </si>
  <si>
    <t>CSKP_RAT</t>
  </si>
  <si>
    <t>Peripheral plasma membrane protein CASK OS=Rattus norvegicus GN=Cask PE=1 SV=1 </t>
  </si>
  <si>
    <t>SHAN1_RAT</t>
  </si>
  <si>
    <t>SH3 and multiple ankyrin repeat domains protein 1 OS=Rattus norvegicus GN=Shank1 PE=1 SV=1 </t>
  </si>
  <si>
    <t>EF1D_RAT</t>
  </si>
  <si>
    <t>Elongation factor 1-delta OS=Rattus norvegicus GN=Eef1d PE=1 SV=2 </t>
  </si>
  <si>
    <t>P33MX_RAT</t>
  </si>
  <si>
    <t>Putative monooxygenase p33MONOX OS=Rattus norvegicus GN=P33monox PE=1 SV=1 </t>
  </si>
  <si>
    <t>SMBP2_RAT</t>
  </si>
  <si>
    <t>DNA-binding protein SMUBP-2 OS=Rattus norvegicus GN=Ighmbp2 PE=1 SV=1 </t>
  </si>
  <si>
    <t>ODPB_RAT</t>
  </si>
  <si>
    <t>Pyruvate dehydrogenase E1 component subunit beta, mitochondrial OS=Rattus norvegicus GN=Pdhb PE=1 SV=2 </t>
  </si>
  <si>
    <t>CAMKV_RAT</t>
  </si>
  <si>
    <t>CaM kinase-like vesicle-associated protein OS=Rattus norvegicus GN=Camkv PE=1 SV=1 </t>
  </si>
  <si>
    <t>RS27A_RAT</t>
  </si>
  <si>
    <t>Ubiquitin-40S ribosomal protein S27a OS=Rattus norvegicus GN=Rps27a PE=1 SV=2 </t>
  </si>
  <si>
    <t>DDB1_RAT</t>
  </si>
  <si>
    <t>DNA damage-binding protein 1 OS=Rattus norvegicus GN=Ddb1 PE=1 SV=1 </t>
  </si>
  <si>
    <t>SEPT9_RAT</t>
  </si>
  <si>
    <t>Septin-9 OS=Rattus norvegicus GN=Sept9 PE=1 SV=1 </t>
  </si>
  <si>
    <t>ROA3_RAT</t>
  </si>
  <si>
    <t>Heterogeneous nuclear ribonucleoprotein A3 OS=Rattus norvegicus GN=Hnrnpa3 PE=1 SV=1 </t>
  </si>
  <si>
    <t>GIT1_RAT</t>
  </si>
  <si>
    <t>ARF GTPase-activating protein GIT1 OS=Rattus norvegicus GN=Git1 PE=1 SV=1 </t>
  </si>
  <si>
    <t>CTND2_RAT</t>
  </si>
  <si>
    <t>Catenin delta-2 (Fragment) OS=Rattus norvegicus GN=Ctnnd2 PE=1 SV=1 </t>
  </si>
  <si>
    <t>NEDD4_RAT</t>
  </si>
  <si>
    <t>E3 ubiquitin-protein ligase NEDD4 OS=Rattus norvegicus GN=Nedd4 PE=1 SV=1 </t>
  </si>
  <si>
    <t>MYPR_RAT</t>
  </si>
  <si>
    <t>Myelin proteolipid protein OS=Rattus norvegicus GN=Plp1 PE=1 SV=2 </t>
  </si>
  <si>
    <t>ACADV_RAT</t>
  </si>
  <si>
    <t>Very long-chain specific acyl-CoA dehydrogenase, mitochondrial OS=Rattus norvegicus GN=Acadvl PE=1 SV=1 </t>
  </si>
  <si>
    <t>GLO2_RAT</t>
  </si>
  <si>
    <t>Hydroxyacylglutathione hydrolase, mitochondrial OS=Rattus norvegicus GN=Hagh PE=1 SV=2 </t>
  </si>
  <si>
    <t>MAP1S_RAT</t>
  </si>
  <si>
    <t>Microtubule-associated protein 1S OS=Rattus norvegicus GN=Map1s PE=1 SV=1 </t>
  </si>
  <si>
    <t>EXOC4_RAT</t>
  </si>
  <si>
    <t>Exocyst complex component 4 OS=Rattus norvegicus GN=Exoc4 PE=1 SV=1 </t>
  </si>
  <si>
    <t>ODP2_RAT</t>
  </si>
  <si>
    <t>Dihydrolipoyllysine-residue acetyltransferase component of pyruvate dehydrogenase complex, mitochondrial OS=Rattus norvegicus GN=Dlat PE=1 SV=3 </t>
  </si>
  <si>
    <t>PYC_RAT</t>
  </si>
  <si>
    <t>Pyruvate carboxylase, mitochondrial OS=Rattus norvegicus GN=Pc PE=1 SV=2 </t>
  </si>
  <si>
    <t>ALBU_RAT</t>
  </si>
  <si>
    <t>Serum albumin OS=Rattus norvegicus GN=Alb PE=1 SV=2 </t>
  </si>
  <si>
    <t>SNPH_RAT</t>
  </si>
  <si>
    <t>Syntaphilin OS=Rattus norvegicus GN=Snph PE=1 SV=1 </t>
  </si>
  <si>
    <t>MAG_RAT</t>
  </si>
  <si>
    <t>Myelin-associated glycoprotein OS=Rattus norvegicus GN=Mag PE=1 SV=1 </t>
  </si>
  <si>
    <t>MARE3_RAT</t>
  </si>
  <si>
    <t>Microtubule-associated protein RP/EB family member 3 OS=Rattus norvegicus GN=Mapre3 PE=1 SV=1 </t>
  </si>
  <si>
    <t>PHB2_RAT</t>
  </si>
  <si>
    <t>Prohibitin-2 OS=Rattus norvegicus GN=Phb2 PE=1 SV=1 </t>
  </si>
  <si>
    <t>RL9_RAT</t>
  </si>
  <si>
    <t>60S ribosomal protein L9 OS=Rattus norvegicus GN=Rpl9 PE=1 SV=1 </t>
  </si>
  <si>
    <t>PSMD2_RAT</t>
  </si>
  <si>
    <t>26S proteasome non-ATPase regulatory subunit 2 OS=Rattus norvegicus GN=Psmd2 PE=1 SV=1 </t>
  </si>
  <si>
    <t>CDK5_RAT</t>
  </si>
  <si>
    <t>Cyclin-dependent-like kinase 5 OS=Rattus norvegicus GN=Cdk5 PE=1 SV=1 </t>
  </si>
  <si>
    <t>RPN1_RAT</t>
  </si>
  <si>
    <t>Dolichyl-diphosphooligosaccharide--protein glycosyltransferase subunit 1 OS=Rattus norvegicus GN=Rpn1 PE=2 SV=1 </t>
  </si>
  <si>
    <t>SIN1_RAT</t>
  </si>
  <si>
    <t>Target of rapamycin complex 2 subunit MAPKAP1 OS=Rattus norvegicus GN=Mapkap1 PE=2 SV=1 </t>
  </si>
  <si>
    <t>VDAC1_RAT</t>
  </si>
  <si>
    <t>Voltage-dependent anion-selective channel protein 1 OS=Rattus norvegicus GN=Vdac1 PE=1 SV=4 </t>
  </si>
  <si>
    <t>S61A1_RAT</t>
  </si>
  <si>
    <t>Protein transport protein Sec61 subunit alpha isoform 1 OS=Rattus norvegicus GN=Sec61a1 PE=2 SV=2 </t>
  </si>
  <si>
    <t>NXF1_RAT</t>
  </si>
  <si>
    <t>Nuclear RNA export factor 1 OS=Rattus norvegicus GN=Nxf1 PE=2 SV=1 </t>
  </si>
  <si>
    <t>NDRG2_RAT</t>
  </si>
  <si>
    <t>Protein NDRG2 OS=Rattus norvegicus GN=Ndrg2 PE=1 SV=1 </t>
  </si>
  <si>
    <t>NECA1_RAT</t>
  </si>
  <si>
    <t>N-terminal EF-hand calcium-binding protein 1 OS=Rattus norvegicus GN=Necab1 PE=1 SV=1 </t>
  </si>
  <si>
    <t>TFAM_RAT</t>
  </si>
  <si>
    <t>Transcription factor A, mitochondrial OS=Rattus norvegicus GN=Tfam PE=2 SV=1 </t>
  </si>
  <si>
    <t>MAGD1_RAT</t>
  </si>
  <si>
    <t>Melanoma-associated antigen D1 OS=Rattus norvegicus GN=Maged1 PE=1 SV=3 </t>
  </si>
  <si>
    <t>PGAM5_RAT</t>
  </si>
  <si>
    <t>Serine/threonine-protein phosphatase PGAM5, mitochondrial OS=Rattus norvegicus GN=Pgam5 PE=2 SV=1 </t>
  </si>
  <si>
    <t>MBB1A_RAT</t>
  </si>
  <si>
    <t>Myb-binding protein 1A OS=Rattus norvegicus GN=Mybbp1a PE=1 SV=2 </t>
  </si>
  <si>
    <t>SDHB_RAT</t>
  </si>
  <si>
    <t>Succinate dehydrogenase [ubiquinone] iron-sulfur subunit, mitochondrial OS=Rattus norvegicus GN=Sdhb PE=2 SV=2 </t>
  </si>
  <si>
    <t>SEPT3_RAT</t>
  </si>
  <si>
    <t>Neuronal-specific septin-3 OS=Rattus norvegicus GN=Sept3 PE=1 SV=2 </t>
  </si>
  <si>
    <t>NMDE2_RAT</t>
  </si>
  <si>
    <t>Glutamate receptor ionotropic, NMDA 2B OS=Rattus norvegicus GN=Grin2b PE=1 SV=1 </t>
  </si>
  <si>
    <t>LOX15_RAT</t>
  </si>
  <si>
    <t>Arachidonate 15-lipoxygenase OS=Rattus norvegicus GN=Alox15 PE=1 SV=3 </t>
  </si>
  <si>
    <t>TOM70_RAT</t>
  </si>
  <si>
    <t>Mitochondrial import receptor subunit TOM70 OS=Rattus norvegicus GN=Tomm70 PE=1 SV=1 </t>
  </si>
  <si>
    <t>KHDR1_RAT</t>
  </si>
  <si>
    <t>KH domain-containing, RNA-binding, signal transduction-associated protein 1 OS=Rattus norvegicus GN=Khdrbs1 PE=1 SV=1 </t>
  </si>
  <si>
    <t>TOP1_RAT</t>
  </si>
  <si>
    <t>DNA topoisomerase 1 OS=Rattus norvegicus GN=Top1 PE=1 SV=1 </t>
  </si>
  <si>
    <t>KINH_RAT</t>
  </si>
  <si>
    <t>Kinesin-1 heavy chain OS=Rattus norvegicus GN=Kif5b PE=1 SV=1 </t>
  </si>
  <si>
    <t>KIF5A_RAT</t>
  </si>
  <si>
    <t>Kinesin heavy chain isoform 5A OS=Rattus norvegicus GN=Kif5a PE=1 SV=1 </t>
  </si>
  <si>
    <t>NOP16_RAT</t>
  </si>
  <si>
    <t>Nucleolar protein 16 OS=Rattus norvegicus GN=Nop16 PE=2 SV=1 </t>
  </si>
  <si>
    <t>CTNB1_RAT</t>
  </si>
  <si>
    <t>Catenin beta-1 OS=Rattus norvegicus GN=Ctnnb1 PE=1 SV=1 </t>
  </si>
  <si>
    <t>GPX1_RAT</t>
  </si>
  <si>
    <t>Glutathione peroxidase 1 OS=Rattus norvegicus GN=Gpx1 PE=1 SV=4 </t>
  </si>
  <si>
    <t>ODPA_RAT</t>
  </si>
  <si>
    <t>Pyruvate dehydrogenase E1 component subunit alpha, somatic form, mitochondrial OS=Rattus norvegicus GN=Pdha1 PE=1 SV=2 </t>
  </si>
  <si>
    <t>RL23A_RAT</t>
  </si>
  <si>
    <t>60S ribosomal protein L23a OS=Rattus norvegicus GN=Rpl23a PE=2 SV=1 </t>
  </si>
  <si>
    <t>AT5F1_RAT</t>
  </si>
  <si>
    <t>ATP synthase F(0) complex subunit B1, mitochondrial OS=Rattus norvegicus GN=Atp5f1 PE=1 SV=1 </t>
  </si>
  <si>
    <t>PPR1B_RAT</t>
  </si>
  <si>
    <t>Protein phosphatase 1 regulatory subunit 1B OS=Rattus norvegicus GN=Ppp1r1b PE=1 SV=1 </t>
  </si>
  <si>
    <t>BACH_RAT</t>
  </si>
  <si>
    <t>Cytosolic acyl coenzyme A thioester hydrolase OS=Rattus norvegicus GN=Acot7 PE=1 SV=4 </t>
  </si>
  <si>
    <t>EIF3H_RAT</t>
  </si>
  <si>
    <t>Eukaryotic translation initiation factor 3 subunit H OS=Rattus norvegicus GN=Eif3h PE=1 SV=1 </t>
  </si>
  <si>
    <t>RS7_RAT</t>
  </si>
  <si>
    <t>40S ribosomal protein S7 OS=Rattus norvegicus GN=Rps7 PE=1 SV=1 </t>
  </si>
  <si>
    <t>PLST_RAT</t>
  </si>
  <si>
    <t>Plastin-3 OS=Rattus norvegicus GN=Pls3 PE=1 SV=2 </t>
  </si>
  <si>
    <t>MDHM_RAT</t>
  </si>
  <si>
    <t>Malate dehydrogenase, mitochondrial OS=Rattus norvegicus GN=Mdh2 PE=1 SV=2 </t>
  </si>
  <si>
    <t>S6A11_RAT</t>
  </si>
  <si>
    <t>Sodium- and chloride-dependent GABA transporter 3 OS=Rattus norvegicus GN=Slc6a11 PE=1 SV=1 </t>
  </si>
  <si>
    <t>LPPRC_RAT</t>
  </si>
  <si>
    <t>Leucine-rich PPR motif-containing protein, mitochondrial OS=Rattus norvegicus GN=Lrpprc PE=1 SV=1 </t>
  </si>
  <si>
    <t>CAH2_RAT</t>
  </si>
  <si>
    <t>Carbonic anhydrase 2 OS=Rattus norvegicus GN=Ca2 PE=1 SV=2 </t>
  </si>
  <si>
    <t>ERMIN_RAT</t>
  </si>
  <si>
    <t>Ermin OS=Rattus norvegicus GN=Ermn PE=1 SV=1 </t>
  </si>
  <si>
    <t>PLCB1_RAT</t>
  </si>
  <si>
    <t>1-phosphatidylinositol 4,5-bisphosphate phosphodiesterase beta-1 OS=Rattus norvegicus GN=Plcb1 PE=1 SV=1 </t>
  </si>
  <si>
    <t>RAB14_RAT</t>
  </si>
  <si>
    <t>Ras-related protein Rab-14 OS=Rattus norvegicus GN=Rab14 PE=1 SV=3 </t>
  </si>
  <si>
    <t>RL11_RAT</t>
  </si>
  <si>
    <t>60S ribosomal protein L11 OS=Rattus norvegicus GN=Rpl11 PE=1 SV=2 </t>
  </si>
  <si>
    <t>PRDX1_RAT</t>
  </si>
  <si>
    <t>Peroxiredoxin-1 OS=Rattus norvegicus GN=Prdx1 PE=1 SV=1 </t>
  </si>
  <si>
    <t>RTN1_RAT</t>
  </si>
  <si>
    <t>Reticulon-1 OS=Rattus norvegicus GN=Rtn1 PE=1 SV=1 </t>
  </si>
  <si>
    <t>RTN3_RAT</t>
  </si>
  <si>
    <t>Reticulon-3 OS=Rattus norvegicus GN=Rtn3 PE=1 SV=1 </t>
  </si>
  <si>
    <t>SAHH2_RAT</t>
  </si>
  <si>
    <t>Adenosylhomocysteinase 2 OS=Rattus norvegicus GN=Ahcyl1 PE=1 SV=2 </t>
  </si>
  <si>
    <t>SEPT5_RAT</t>
  </si>
  <si>
    <t>Septin-5 OS=Rattus norvegicus GN=Sept5 PE=1 SV=2 </t>
  </si>
  <si>
    <t>RB6I2_RAT</t>
  </si>
  <si>
    <t>ELKS/Rab6-interacting/CAST family member 1 OS=Rattus norvegicus GN=Erc1 PE=1 SV=1 </t>
  </si>
  <si>
    <t>GPM6A_RAT</t>
  </si>
  <si>
    <t>Neuronal membrane glycoprotein M6-a OS=Rattus norvegicus GN=Gpm6a PE=1 SV=1 </t>
  </si>
  <si>
    <t>GRB2_RAT</t>
  </si>
  <si>
    <t>Growth factor receptor-bound protein 2 OS=Rattus norvegicus GN=Grb2 PE=1 SV=1 </t>
  </si>
  <si>
    <t>MOES_RAT</t>
  </si>
  <si>
    <t>Moesin OS=Rattus norvegicus GN=Msn PE=1 SV=3 </t>
  </si>
  <si>
    <t>RL26_RAT</t>
  </si>
  <si>
    <t>60S ribosomal protein L26 OS=Rattus norvegicus GN=Rpl26 PE=1 SV=1 </t>
  </si>
  <si>
    <t>RHG44_RAT</t>
  </si>
  <si>
    <t>Rho GTPase-activating protein 44 OS=Rattus norvegicus GN=Arhgap44 PE=1 SV=2 </t>
  </si>
  <si>
    <t>RL28_RAT</t>
  </si>
  <si>
    <t>60S ribosomal protein L28 OS=Rattus norvegicus GN=Rpl28 PE=1 SV=4 </t>
  </si>
  <si>
    <t>C1QBP_RAT</t>
  </si>
  <si>
    <t>Complement component 1 Q subcomponent-binding protein, mitochondrial OS=Rattus norvegicus GN=C1qbp PE=1 SV=2 </t>
  </si>
  <si>
    <t>LASP1_RAT</t>
  </si>
  <si>
    <t>LIM and SH3 domain protein 1 OS=Rattus norvegicus GN=Lasp1 PE=1 SV=1 </t>
  </si>
  <si>
    <t>ZFR_RAT</t>
  </si>
  <si>
    <t>Zinc finger RNA-binding protein OS=Rattus norvegicus GN=Zfr PE=1 SV=2 </t>
  </si>
  <si>
    <t>KAPCB_RAT</t>
  </si>
  <si>
    <t>cAMP-dependent protein kinase catalytic subunit beta OS=Rattus norvegicus GN=Prkacb PE=1 SV=2 </t>
  </si>
  <si>
    <t>KAPCA_RAT</t>
  </si>
  <si>
    <t>cAMP-dependent protein kinase catalytic subunit alpha OS=Rattus norvegicus GN=Prkaca PE=1 SV=2 </t>
  </si>
  <si>
    <t>RL18A_RAT</t>
  </si>
  <si>
    <t>60S ribosomal protein L18a OS=Rattus norvegicus GN=Rpl18a PE=2 SV=1 </t>
  </si>
  <si>
    <t>TERA_RAT</t>
  </si>
  <si>
    <t>Transitional endoplasmic reticulum ATPase OS=Rattus norvegicus GN=Vcp PE=1 SV=3 </t>
  </si>
  <si>
    <t>ARFG3_RAT</t>
  </si>
  <si>
    <t>ADP-ribosylation factor GTPase-activating protein 3 OS=Rattus norvegicus GN=Arfgap3 PE=1 SV=1 </t>
  </si>
  <si>
    <t>THIL_RAT</t>
  </si>
  <si>
    <t>Acetyl-CoA acetyltransferase, mitochondrial OS=Rattus norvegicus GN=Acat1 PE=1 SV=1 </t>
  </si>
  <si>
    <t>EIF3I_RAT</t>
  </si>
  <si>
    <t>Eukaryotic translation initiation factor 3 subunit I OS=Rattus norvegicus GN=Eif3i PE=2 SV=1 </t>
  </si>
  <si>
    <t>NFL_RAT</t>
  </si>
  <si>
    <t>Neurofilament light polypeptide OS=Rattus norvegicus GN=Nefl PE=1 SV=3 </t>
  </si>
  <si>
    <t>ECI2_RAT</t>
  </si>
  <si>
    <t>Enoyl-CoA delta isomerase 2, mitochondrial OS=Rattus norvegicus GN=Eci2 PE=1 SV=1 </t>
  </si>
  <si>
    <t>GBB5_RAT</t>
  </si>
  <si>
    <t>Guanine nucleotide-binding protein subunit beta-5 OS=Rattus norvegicus GN=Gnb5 PE=2 SV=1 </t>
  </si>
  <si>
    <t>SYPH_RAT</t>
  </si>
  <si>
    <t>Synaptophysin OS=Rattus norvegicus GN=Syp PE=1 SV=1 </t>
  </si>
  <si>
    <t>NAA35_RAT</t>
  </si>
  <si>
    <t>N-alpha-acetyltransferase 35, NatC auxiliary subunit OS=Rattus norvegicus GN=Naa35 PE=1 SV=1 </t>
  </si>
  <si>
    <t>PP2AB_RAT</t>
  </si>
  <si>
    <t>Serine/threonine-protein phosphatase 2A catalytic subunit beta isoform OS=Rattus norvegicus GN=Ppp2cb PE=2 SV=1 </t>
  </si>
  <si>
    <t>UBP46_RAT</t>
  </si>
  <si>
    <t>Ubiquitin carboxyl-terminal hydrolase 46 OS=Rattus norvegicus GN=Usp46 PE=1 SV=2 </t>
  </si>
  <si>
    <t>GELS_RAT</t>
  </si>
  <si>
    <t>Gelsolin OS=Rattus norvegicus GN=Gsn PE=1 SV=1 </t>
  </si>
  <si>
    <t>WDR6_RAT</t>
  </si>
  <si>
    <t>WD repeat-containing protein 6 OS=Rattus norvegicus GN=Wdr6 PE=1 SV=2 </t>
  </si>
  <si>
    <t>ARPC2_RAT</t>
  </si>
  <si>
    <t>Actin-related protein 2/3 complex subunit 2 OS=Rattus norvegicus GN=Arpc2 PE=1 SV=1 </t>
  </si>
  <si>
    <t>AIMP2_RAT</t>
  </si>
  <si>
    <t>Aminoacyl tRNA synthase complex-interacting multifunctional protein 2 OS=Rattus norvegicus GN=Aimp2 PE=2 SV=1 </t>
  </si>
  <si>
    <t>RL29_RAT</t>
  </si>
  <si>
    <t>60S ribosomal protein L29 OS=Rattus norvegicus GN=Rpl29 PE=1 SV=3 </t>
  </si>
  <si>
    <t>NDUF6_RAT</t>
  </si>
  <si>
    <t>NADH dehydrogenase (ubiquinone) complex I, assembly factor 6 OS=Rattus norvegicus GN=Ndufaf6 PE=3 SV=1 </t>
  </si>
  <si>
    <t>H10_RAT</t>
  </si>
  <si>
    <t>Histone H1.0 OS=Rattus norvegicus GN=H1f0 PE=2 SV=2 </t>
  </si>
  <si>
    <t>SYF2_RAT</t>
  </si>
  <si>
    <t>Pre-mRNA-splicing factor SYF2 OS=Rattus norvegicus GN=Syf2 PE=2 SV=1 </t>
  </si>
  <si>
    <t>AMZ2_RAT</t>
  </si>
  <si>
    <t>Archaemetzincin-2 OS=Rattus norvegicus GN=Amz2 PE=2 SV=2 </t>
  </si>
  <si>
    <t>CCD50_RAT</t>
  </si>
  <si>
    <t>Coiled-coil domain-containing protein 50 OS=Rattus norvegicus GN=Ccdc50 PE=2 SV=1 </t>
  </si>
  <si>
    <t>THIM_RAT</t>
  </si>
  <si>
    <t>3-ketoacyl-CoA thiolase, mitochondrial OS=Rattus norvegicus GN=Acaa2 PE=2 SV=1 </t>
  </si>
  <si>
    <t>HNRPL_RAT</t>
  </si>
  <si>
    <t>Heterogeneous nuclear ribonucleoprotein L OS=Rattus norvegicus GN=Hnrnpl PE=1 SV=2 </t>
  </si>
  <si>
    <t>TOP2A_RAT</t>
  </si>
  <si>
    <t>DNA topoisomerase 2-alpha OS=Rattus norvegicus GN=Top2a PE=1 SV=1 </t>
  </si>
  <si>
    <t>PBIP1_RAT</t>
  </si>
  <si>
    <t>Pre-B-cell leukemia transcription factor-interacting protein 1 OS=Rattus norvegicus GN=Pbxip1 PE=1 SV=1 </t>
  </si>
  <si>
    <t>H15_RAT</t>
  </si>
  <si>
    <t>Histone H1.5 OS=Rattus norvegicus GN=Hist1h1b PE=1 SV=1 </t>
  </si>
  <si>
    <t>GP158_RAT</t>
  </si>
  <si>
    <t>Probable G-protein coupled receptor 158 OS=Rattus norvegicus GN=Gpr158 PE=1 SV=1 </t>
  </si>
  <si>
    <t>AAKG1_RAT</t>
  </si>
  <si>
    <t>5'-AMP-activated protein kinase subunit gamma-1 OS=Rattus norvegicus GN=Prkag1 PE=1 SV=3 </t>
  </si>
  <si>
    <t>DNA2_RAT</t>
  </si>
  <si>
    <t>DNA replication ATP-dependent helicase/nuclease DNA2 OS=Rattus norvegicus GN=Dna2 PE=3 SV=1 </t>
  </si>
  <si>
    <t>EIF3G_RAT</t>
  </si>
  <si>
    <t>Eukaryotic translation initiation factor 3 subunit G OS=Rattus norvegicus GN=Eif3g PE=1 SV=1 </t>
  </si>
  <si>
    <t>RS5_RAT</t>
  </si>
  <si>
    <t>40S ribosomal protein S5 OS=Rattus norvegicus GN=Rps5 PE=1 SV=3 </t>
  </si>
  <si>
    <t>RL35_RAT</t>
  </si>
  <si>
    <t>60S ribosomal protein L35 OS=Rattus norvegicus GN=Rpl35 PE=1 SV=3 </t>
  </si>
  <si>
    <t>NDUAA_RAT</t>
  </si>
  <si>
    <t>NADH dehydrogenase [ubiquinone] 1 alpha subcomplex subunit 10, mitochondrial OS=Rattus norvegicus GN=Ndufa10 PE=1 SV=1 </t>
  </si>
  <si>
    <t>FBRL_RAT</t>
  </si>
  <si>
    <t>rRNA 2'-O-methyltransferase fibrillarin OS=Rattus norvegicus GN=Fbl PE=1 SV=2 </t>
  </si>
  <si>
    <t>MARE2_RAT</t>
  </si>
  <si>
    <t>Microtubule-associated protein RP/EB family member 2 OS=Rattus norvegicus GN=Mapre2 PE=1 SV=1 </t>
  </si>
  <si>
    <t>CEND_RAT</t>
  </si>
  <si>
    <t>Cell cycle exit and neuronal differentiation protein 1 OS=Rattus norvegicus GN=Cend1 PE=1 SV=1 </t>
  </si>
  <si>
    <t>RYDEN_RAT</t>
  </si>
  <si>
    <t>Repressor of yield of DENV protein homolog OS=Rattus norvegicus GN=Ryden PE=2 SV=1 </t>
  </si>
  <si>
    <t>ARGL1_RAT</t>
  </si>
  <si>
    <t>Arginine and glutamate-rich protein 1 OS=Rattus norvegicus GN=Arglu1 PE=1 SV=1 </t>
  </si>
  <si>
    <t>MCR_RAT</t>
  </si>
  <si>
    <t>Mineralocorticoid receptor OS=Rattus norvegicus GN=Nr3c2 PE=1 SV=1 </t>
  </si>
  <si>
    <t>HNRDL_RAT</t>
  </si>
  <si>
    <t>Heterogeneous nuclear ribonucleoprotein D-like OS=Rattus norvegicus GN=Hnrnpdl PE=1 SV=1 </t>
  </si>
  <si>
    <t>CALB1_RAT</t>
  </si>
  <si>
    <t>Calbindin OS=Rattus norvegicus GN=Calb1 PE=1 SV=2 </t>
  </si>
  <si>
    <t>NMDE4_RAT</t>
  </si>
  <si>
    <t>Glutamate receptor ionotropic, NMDA 2D OS=Rattus norvegicus GN=Grin2d PE=1 SV=2 </t>
  </si>
  <si>
    <t>IF4E_RAT</t>
  </si>
  <si>
    <t>Eukaryotic translation initiation factor 4E OS=Rattus norvegicus GN=Eif4e PE=1 SV=1 </t>
  </si>
  <si>
    <t>CNO10_RAT</t>
  </si>
  <si>
    <t>CCR4-NOT transcription complex subunit 10 OS=Rattus norvegicus GN=Cnot10 PE=2 SV=1 </t>
  </si>
  <si>
    <t>ARP2_RAT</t>
  </si>
  <si>
    <t>Actin-related protein 2 OS=Rattus norvegicus GN=Actr2 PE=2 SV=1 </t>
  </si>
  <si>
    <t>DDX4_RAT</t>
  </si>
  <si>
    <t>Probable ATP-dependent RNA helicase DDX4 OS=Rattus norvegicus GN=Ddx4 PE=1 SV=1 </t>
  </si>
  <si>
    <t>CXA1_RAT</t>
  </si>
  <si>
    <t>Gap junction alpha-1 protein OS=Rattus norvegicus GN=Gja1 PE=1 SV=2 </t>
  </si>
  <si>
    <t>UBXN1_RAT</t>
  </si>
  <si>
    <t>UBX domain-containing protein 1 OS=Rattus norvegicus GN=Ubxn1 PE=3 SV=2 </t>
  </si>
  <si>
    <t>RL31_RAT</t>
  </si>
  <si>
    <t>60S ribosomal protein L31 OS=Rattus norvegicus GN=Rpl31 PE=2 SV=1 </t>
  </si>
  <si>
    <t>SRR_RAT</t>
  </si>
  <si>
    <t>Serine racemase OS=Rattus norvegicus GN=Srr PE=1 SV=1 </t>
  </si>
  <si>
    <t>PLEC_RAT</t>
  </si>
  <si>
    <t>Plectin OS=Rattus norvegicus GN=Plec PE=1 SV=2 </t>
  </si>
  <si>
    <t>OBSL1_RAT</t>
  </si>
  <si>
    <t>Obscurin-like protein 1 OS=Rattus norvegicus GN=Obsl1 PE=2 SV=3 </t>
  </si>
  <si>
    <t>GSTA1_RAT</t>
  </si>
  <si>
    <t>Glutathione S-transferase alpha-1 OS=Rattus norvegicus GN=Gsta1 PE=1 SV=3 </t>
  </si>
  <si>
    <t>ACTB_RAT</t>
  </si>
  <si>
    <t>Actin, cytoplasmic 1 OS=Rattus norvegicus GN=Actb PE=1 SV=1 </t>
  </si>
  <si>
    <t>AT2B4_RAT</t>
  </si>
  <si>
    <t>Plasma membrane calcium-transporting ATPase 4 OS=Rattus norvegicus GN=Atp2b4 PE=1 SV=1 </t>
  </si>
  <si>
    <t>MK03_RAT</t>
  </si>
  <si>
    <t>Mitogen-activated protein kinase 3 OS=Rattus norvegicus GN=Mapk3 PE=1 SV=5 </t>
  </si>
  <si>
    <t>XPO1_RAT</t>
  </si>
  <si>
    <t>Exportin-1 OS=Rattus norvegicus GN=Xpo1 PE=1 SV=1 </t>
  </si>
  <si>
    <t>PPM1E_RAT</t>
  </si>
  <si>
    <t>Protein phosphatase 1E OS=Rattus norvegicus GN=Ppm1e PE=1 SV=1 </t>
  </si>
  <si>
    <t>Hit numer</t>
  </si>
  <si>
    <t>Heavy/Light Ratio</t>
  </si>
  <si>
    <t>Standard deviation</t>
  </si>
  <si>
    <t>pep count #</t>
  </si>
  <si>
    <t>Median:</t>
  </si>
  <si>
    <t>H/L Ratio Norm.</t>
  </si>
  <si>
    <t>L/H Ratio Norm.</t>
  </si>
  <si>
    <t>Anzahl:</t>
  </si>
  <si>
    <t>GFAP_RAT</t>
  </si>
  <si>
    <t>Glial fibrillary acidic protein OS=Rattus norvegicus GN=Gfap PE=1 SV=2 </t>
  </si>
  <si>
    <t>CHK1_RAT</t>
  </si>
  <si>
    <t>Serine/threonine-protein kinase Chk1 OS=Rattus norvegicus GN=Chek1 PE=2 SV=1 </t>
  </si>
  <si>
    <t>PYGL_RAT</t>
  </si>
  <si>
    <t>Glycogen phosphorylase, liver form OS=Rattus norvegicus GN=Pygl PE=1 SV=5 </t>
  </si>
  <si>
    <t>KPCA_RAT</t>
  </si>
  <si>
    <t>Protein kinase C alpha type OS=Rattus norvegicus GN=Prkca PE=1 SV=3 </t>
  </si>
  <si>
    <t>Mitochondrial proton/calcium exchanger protein OS=Rattus norvegicus GN=Letm1 PE=1 SV=1 </t>
  </si>
  <si>
    <t>GARS_RAT</t>
  </si>
  <si>
    <t>S-adenosylhomocysteine hydrolase-like protein 1 OS=Rattus norvegicus GN=Ahcyl1 PE=1 SV=2 </t>
  </si>
  <si>
    <t xml:space="preserve">Median: </t>
  </si>
  <si>
    <t>Average pep count</t>
  </si>
  <si>
    <t>L/H</t>
  </si>
  <si>
    <t>Median</t>
  </si>
  <si>
    <t>Rank</t>
  </si>
  <si>
    <t>Mean LOG2 L/H Norm</t>
  </si>
  <si>
    <t>LOG2 L/H Ratio Norm.</t>
  </si>
  <si>
    <t>Mean L/H Norm</t>
  </si>
  <si>
    <t>Mean LOG2 L/H Norm SD</t>
  </si>
  <si>
    <t>Mean L/H Norm SD</t>
  </si>
  <si>
    <t>Protein Accession</t>
  </si>
  <si>
    <t>MW [Da]</t>
  </si>
  <si>
    <t>mean
L/H Ratio</t>
  </si>
  <si>
    <t>L/H Ratio
normalized</t>
  </si>
  <si>
    <t>Standard
deviation</t>
  </si>
  <si>
    <t>mean
 L/H Ratio
Standard
Deviation</t>
  </si>
  <si>
    <t>Protein Description</t>
  </si>
  <si>
    <t xml:space="preserve">Mascot
Score </t>
  </si>
  <si>
    <t>Protein
group
member</t>
  </si>
  <si>
    <t>Hit
number</t>
  </si>
  <si>
    <t>peptide
count</t>
  </si>
  <si>
    <t>mean
peptide
count</t>
  </si>
  <si>
    <t>Replicate 1</t>
  </si>
  <si>
    <t>Replicate 2</t>
  </si>
  <si>
    <t>Replicate 3</t>
  </si>
  <si>
    <t>LOG2
mean
L/H Ratio</t>
  </si>
  <si>
    <t>Summary (n=3)</t>
  </si>
  <si>
    <t>Protein rank
by L/H Ratio</t>
  </si>
  <si>
    <t>m</t>
  </si>
  <si>
    <t>h</t>
  </si>
  <si>
    <t>m + h</t>
  </si>
  <si>
    <t>m +h</t>
  </si>
  <si>
    <r>
      <t xml:space="preserve">Bayés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 xml:space="preserve">., PLOS One 2012, Oct Volume 7, Issue 10; e46683 </t>
    </r>
  </si>
  <si>
    <r>
      <rPr>
        <b/>
        <sz val="16"/>
        <color theme="1"/>
        <rFont val="Calibri"/>
        <family val="2"/>
        <scheme val="minor"/>
      </rPr>
      <t>Figure 2 - Source Data 1.</t>
    </r>
    <r>
      <rPr>
        <sz val="16"/>
        <color theme="1"/>
        <rFont val="Calibri"/>
        <family val="2"/>
        <scheme val="minor"/>
      </rPr>
      <t xml:space="preserve"> List of quantified proteins from 3 independet pulldown experiments using GST-fusion constructs of PSD-95 C-terminal domains from crude rat synaptosome preparations (Light = GST-GK , Heavy = GST-SH3-GK ; </t>
    </r>
    <r>
      <rPr>
        <vertAlign val="superscript"/>
        <sz val="16"/>
        <color theme="1"/>
        <rFont val="Calibri"/>
        <family val="2"/>
        <scheme val="minor"/>
      </rPr>
      <t>16</t>
    </r>
    <r>
      <rPr>
        <sz val="16"/>
        <color theme="1"/>
        <rFont val="Calibri"/>
        <family val="2"/>
        <scheme val="minor"/>
      </rPr>
      <t>O/</t>
    </r>
    <r>
      <rPr>
        <vertAlign val="superscript"/>
        <sz val="16"/>
        <color theme="1"/>
        <rFont val="Calibri"/>
        <family val="2"/>
        <scheme val="minor"/>
      </rPr>
      <t>18</t>
    </r>
    <r>
      <rPr>
        <sz val="16"/>
        <color theme="1"/>
        <rFont val="Calibri"/>
        <family val="2"/>
        <scheme val="minor"/>
      </rPr>
      <t>O-ratios (L/H) according to the Mascot Distiller software (version 2.6.3.0 [Matrix Science Ltd, London, UK]).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</si>
</sst>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rgb="FFFFFF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vertAlign val="superscript"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121">
    <xf numFmtId="0" fontId="0" fillId="0" borderId="0" xfId="0"/>
    <xf numFmtId="0" fontId="16" fillId="0" borderId="0" xfId="0" applyFont="1"/>
    <xf numFmtId="0" fontId="16" fillId="33" borderId="0" xfId="0" applyFont="1" applyFill="1"/>
    <xf numFmtId="0" fontId="16" fillId="34" borderId="0" xfId="0" applyFont="1" applyFill="1"/>
    <xf numFmtId="0" fontId="16" fillId="3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6" fillId="33" borderId="0" xfId="0" applyFont="1" applyFill="1" applyAlignment="1">
      <alignment horizontal="center"/>
    </xf>
    <xf numFmtId="164" fontId="0" fillId="0" borderId="0" xfId="0" applyNumberFormat="1" applyAlignment="1">
      <alignment horizontal="center"/>
    </xf>
    <xf numFmtId="164" fontId="16" fillId="33" borderId="0" xfId="0" applyNumberFormat="1" applyFont="1" applyFill="1" applyAlignment="1">
      <alignment horizontal="center"/>
    </xf>
    <xf numFmtId="164" fontId="16" fillId="34" borderId="0" xfId="0" applyNumberFormat="1" applyFont="1" applyFill="1" applyAlignment="1">
      <alignment horizontal="center"/>
    </xf>
    <xf numFmtId="0" fontId="16" fillId="36" borderId="0" xfId="0" applyFont="1" applyFill="1" applyAlignment="1">
      <alignment horizontal="center"/>
    </xf>
    <xf numFmtId="0" fontId="16" fillId="36" borderId="0" xfId="0" applyFont="1" applyFill="1" applyAlignment="1">
      <alignment horizontal="left"/>
    </xf>
    <xf numFmtId="0" fontId="16" fillId="35" borderId="0" xfId="0" applyFont="1" applyFill="1" applyAlignment="1">
      <alignment horizontal="center"/>
    </xf>
    <xf numFmtId="164" fontId="16" fillId="35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ill="1"/>
    <xf numFmtId="0" fontId="19" fillId="0" borderId="0" xfId="0" applyFont="1" applyAlignment="1">
      <alignment horizontal="center"/>
    </xf>
    <xf numFmtId="164" fontId="19" fillId="0" borderId="0" xfId="0" applyNumberFormat="1" applyFont="1" applyAlignment="1">
      <alignment horizontal="center"/>
    </xf>
    <xf numFmtId="0" fontId="19" fillId="0" borderId="0" xfId="0" applyFont="1"/>
    <xf numFmtId="164" fontId="19" fillId="35" borderId="0" xfId="0" applyNumberFormat="1" applyFont="1" applyFill="1" applyAlignment="1">
      <alignment horizontal="center"/>
    </xf>
    <xf numFmtId="164" fontId="19" fillId="33" borderId="0" xfId="0" applyNumberFormat="1" applyFont="1" applyFill="1" applyAlignment="1">
      <alignment horizontal="center"/>
    </xf>
    <xf numFmtId="0" fontId="16" fillId="37" borderId="0" xfId="0" applyFont="1" applyFill="1" applyAlignment="1">
      <alignment horizontal="center"/>
    </xf>
    <xf numFmtId="164" fontId="16" fillId="37" borderId="0" xfId="0" applyNumberFormat="1" applyFont="1" applyFill="1" applyAlignment="1">
      <alignment horizontal="center"/>
    </xf>
    <xf numFmtId="0" fontId="16" fillId="37" borderId="0" xfId="0" applyFont="1" applyFill="1"/>
    <xf numFmtId="0" fontId="20" fillId="38" borderId="0" xfId="0" applyFont="1" applyFill="1" applyAlignment="1">
      <alignment horizontal="center"/>
    </xf>
    <xf numFmtId="164" fontId="20" fillId="38" borderId="0" xfId="0" applyNumberFormat="1" applyFont="1" applyFill="1" applyAlignment="1">
      <alignment horizontal="center"/>
    </xf>
    <xf numFmtId="0" fontId="20" fillId="38" borderId="0" xfId="0" applyFont="1" applyFill="1"/>
    <xf numFmtId="0" fontId="21" fillId="38" borderId="0" xfId="0" applyFont="1" applyFill="1" applyAlignment="1">
      <alignment horizontal="center"/>
    </xf>
    <xf numFmtId="164" fontId="21" fillId="38" borderId="0" xfId="0" applyNumberFormat="1" applyFont="1" applyFill="1" applyAlignment="1">
      <alignment horizontal="center"/>
    </xf>
    <xf numFmtId="0" fontId="21" fillId="38" borderId="0" xfId="0" applyFont="1" applyFill="1"/>
    <xf numFmtId="0" fontId="19" fillId="0" borderId="0" xfId="0" applyFont="1" applyAlignment="1">
      <alignment horizontal="right"/>
    </xf>
    <xf numFmtId="164" fontId="19" fillId="37" borderId="0" xfId="0" applyNumberFormat="1" applyFont="1" applyFill="1" applyAlignment="1">
      <alignment horizontal="center"/>
    </xf>
    <xf numFmtId="2" fontId="0" fillId="0" borderId="0" xfId="0" applyNumberFormat="1" applyAlignment="1">
      <alignment horizontal="center"/>
    </xf>
    <xf numFmtId="2" fontId="16" fillId="36" borderId="0" xfId="0" applyNumberFormat="1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19" fillId="0" borderId="0" xfId="0" applyFont="1" applyFill="1" applyAlignment="1">
      <alignment horizontal="center"/>
    </xf>
    <xf numFmtId="164" fontId="19" fillId="0" borderId="0" xfId="0" applyNumberFormat="1" applyFont="1" applyFill="1" applyAlignment="1">
      <alignment horizontal="center"/>
    </xf>
    <xf numFmtId="0" fontId="19" fillId="0" borderId="0" xfId="0" applyFont="1" applyFill="1"/>
    <xf numFmtId="165" fontId="0" fillId="0" borderId="0" xfId="0" applyNumberFormat="1" applyAlignment="1">
      <alignment horizontal="center"/>
    </xf>
    <xf numFmtId="165" fontId="0" fillId="0" borderId="0" xfId="0" applyNumberFormat="1" applyFill="1" applyAlignment="1">
      <alignment horizontal="center"/>
    </xf>
    <xf numFmtId="164" fontId="20" fillId="39" borderId="0" xfId="0" applyNumberFormat="1" applyFont="1" applyFill="1" applyAlignment="1">
      <alignment horizontal="center"/>
    </xf>
    <xf numFmtId="0" fontId="20" fillId="39" borderId="0" xfId="0" applyFont="1" applyFill="1" applyAlignment="1">
      <alignment horizontal="center"/>
    </xf>
    <xf numFmtId="2" fontId="20" fillId="39" borderId="0" xfId="0" applyNumberFormat="1" applyFont="1" applyFill="1" applyAlignment="1">
      <alignment horizontal="center"/>
    </xf>
    <xf numFmtId="165" fontId="20" fillId="39" borderId="0" xfId="0" applyNumberFormat="1" applyFont="1" applyFill="1" applyAlignment="1">
      <alignment horizontal="center"/>
    </xf>
    <xf numFmtId="0" fontId="20" fillId="39" borderId="0" xfId="0" applyFont="1" applyFill="1"/>
    <xf numFmtId="1" fontId="0" fillId="0" borderId="0" xfId="0" applyNumberFormat="1" applyAlignment="1">
      <alignment horizontal="center"/>
    </xf>
    <xf numFmtId="1" fontId="16" fillId="36" borderId="0" xfId="0" applyNumberFormat="1" applyFont="1" applyFill="1" applyAlignment="1">
      <alignment horizontal="center"/>
    </xf>
    <xf numFmtId="1" fontId="0" fillId="0" borderId="0" xfId="0" applyNumberFormat="1" applyFill="1" applyAlignment="1">
      <alignment horizontal="center"/>
    </xf>
    <xf numFmtId="2" fontId="0" fillId="39" borderId="0" xfId="0" applyNumberFormat="1" applyFill="1" applyAlignment="1">
      <alignment horizontal="center"/>
    </xf>
    <xf numFmtId="2" fontId="19" fillId="36" borderId="0" xfId="0" applyNumberFormat="1" applyFont="1" applyFill="1" applyAlignment="1">
      <alignment horizontal="center"/>
    </xf>
    <xf numFmtId="165" fontId="19" fillId="36" borderId="0" xfId="0" applyNumberFormat="1" applyFont="1" applyFill="1" applyAlignment="1">
      <alignment horizontal="center"/>
    </xf>
    <xf numFmtId="1" fontId="0" fillId="39" borderId="0" xfId="0" applyNumberFormat="1" applyFill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165" fontId="0" fillId="0" borderId="0" xfId="0" applyNumberFormat="1" applyFont="1" applyFill="1" applyBorder="1" applyAlignment="1">
      <alignment horizontal="center"/>
    </xf>
    <xf numFmtId="0" fontId="0" fillId="0" borderId="16" xfId="0" applyFont="1" applyFill="1" applyBorder="1"/>
    <xf numFmtId="0" fontId="0" fillId="0" borderId="15" xfId="0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0" fillId="0" borderId="16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left"/>
    </xf>
    <xf numFmtId="0" fontId="0" fillId="0" borderId="11" xfId="0" applyFont="1" applyFill="1" applyBorder="1" applyAlignment="1">
      <alignment horizontal="center"/>
    </xf>
    <xf numFmtId="1" fontId="0" fillId="0" borderId="11" xfId="0" applyNumberFormat="1" applyFont="1" applyFill="1" applyBorder="1" applyAlignment="1">
      <alignment horizontal="center"/>
    </xf>
    <xf numFmtId="2" fontId="0" fillId="0" borderId="11" xfId="0" applyNumberFormat="1" applyFont="1" applyFill="1" applyBorder="1" applyAlignment="1">
      <alignment horizontal="center"/>
    </xf>
    <xf numFmtId="165" fontId="0" fillId="0" borderId="11" xfId="0" applyNumberFormat="1" applyFont="1" applyFill="1" applyBorder="1" applyAlignment="1">
      <alignment horizontal="center"/>
    </xf>
    <xf numFmtId="0" fontId="0" fillId="0" borderId="17" xfId="0" applyFont="1" applyFill="1" applyBorder="1"/>
    <xf numFmtId="0" fontId="0" fillId="0" borderId="10" xfId="0" applyFont="1" applyFill="1" applyBorder="1" applyAlignment="1">
      <alignment horizontal="center"/>
    </xf>
    <xf numFmtId="164" fontId="0" fillId="0" borderId="11" xfId="0" applyNumberFormat="1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20" fillId="0" borderId="15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center"/>
    </xf>
    <xf numFmtId="2" fontId="20" fillId="0" borderId="0" xfId="0" applyNumberFormat="1" applyFont="1" applyFill="1" applyBorder="1" applyAlignment="1">
      <alignment horizontal="center"/>
    </xf>
    <xf numFmtId="165" fontId="20" fillId="0" borderId="0" xfId="0" applyNumberFormat="1" applyFont="1" applyFill="1" applyBorder="1" applyAlignment="1">
      <alignment horizontal="center"/>
    </xf>
    <xf numFmtId="0" fontId="20" fillId="0" borderId="16" xfId="0" applyFont="1" applyFill="1" applyBorder="1"/>
    <xf numFmtId="0" fontId="20" fillId="0" borderId="15" xfId="0" applyFont="1" applyFill="1" applyBorder="1" applyAlignment="1">
      <alignment horizontal="center"/>
    </xf>
    <xf numFmtId="164" fontId="20" fillId="0" borderId="0" xfId="0" applyNumberFormat="1" applyFont="1" applyFill="1" applyBorder="1" applyAlignment="1">
      <alignment horizontal="center"/>
    </xf>
    <xf numFmtId="0" fontId="20" fillId="0" borderId="16" xfId="0" applyFont="1" applyFill="1" applyBorder="1" applyAlignment="1">
      <alignment horizontal="center"/>
    </xf>
    <xf numFmtId="0" fontId="16" fillId="40" borderId="12" xfId="0" applyFont="1" applyFill="1" applyBorder="1" applyAlignment="1">
      <alignment horizontal="center" wrapText="1"/>
    </xf>
    <xf numFmtId="0" fontId="16" fillId="40" borderId="13" xfId="0" applyFont="1" applyFill="1" applyBorder="1" applyAlignment="1">
      <alignment horizontal="center" wrapText="1"/>
    </xf>
    <xf numFmtId="164" fontId="21" fillId="40" borderId="13" xfId="0" applyNumberFormat="1" applyFont="1" applyFill="1" applyBorder="1" applyAlignment="1">
      <alignment horizontal="center" wrapText="1"/>
    </xf>
    <xf numFmtId="164" fontId="16" fillId="40" borderId="13" xfId="0" applyNumberFormat="1" applyFont="1" applyFill="1" applyBorder="1" applyAlignment="1">
      <alignment horizontal="center" wrapText="1"/>
    </xf>
    <xf numFmtId="0" fontId="16" fillId="40" borderId="14" xfId="0" applyFont="1" applyFill="1" applyBorder="1" applyAlignment="1">
      <alignment horizontal="center" wrapText="1"/>
    </xf>
    <xf numFmtId="0" fontId="16" fillId="41" borderId="12" xfId="0" applyFont="1" applyFill="1" applyBorder="1" applyAlignment="1">
      <alignment horizontal="center" wrapText="1"/>
    </xf>
    <xf numFmtId="0" fontId="16" fillId="41" borderId="13" xfId="0" applyFont="1" applyFill="1" applyBorder="1" applyAlignment="1">
      <alignment horizontal="center" wrapText="1"/>
    </xf>
    <xf numFmtId="164" fontId="21" fillId="41" borderId="13" xfId="0" applyNumberFormat="1" applyFont="1" applyFill="1" applyBorder="1" applyAlignment="1">
      <alignment horizontal="center" wrapText="1"/>
    </xf>
    <xf numFmtId="164" fontId="16" fillId="41" borderId="13" xfId="0" applyNumberFormat="1" applyFont="1" applyFill="1" applyBorder="1" applyAlignment="1">
      <alignment horizontal="center" wrapText="1"/>
    </xf>
    <xf numFmtId="0" fontId="16" fillId="41" borderId="14" xfId="0" applyFont="1" applyFill="1" applyBorder="1" applyAlignment="1">
      <alignment horizontal="center" wrapText="1"/>
    </xf>
    <xf numFmtId="0" fontId="16" fillId="42" borderId="12" xfId="0" applyFont="1" applyFill="1" applyBorder="1" applyAlignment="1">
      <alignment horizontal="center" wrapText="1"/>
    </xf>
    <xf numFmtId="0" fontId="16" fillId="42" borderId="13" xfId="0" applyFont="1" applyFill="1" applyBorder="1" applyAlignment="1">
      <alignment horizontal="center" wrapText="1"/>
    </xf>
    <xf numFmtId="164" fontId="21" fillId="42" borderId="13" xfId="0" applyNumberFormat="1" applyFont="1" applyFill="1" applyBorder="1" applyAlignment="1">
      <alignment horizontal="center" wrapText="1"/>
    </xf>
    <xf numFmtId="164" fontId="16" fillId="42" borderId="13" xfId="0" applyNumberFormat="1" applyFont="1" applyFill="1" applyBorder="1" applyAlignment="1">
      <alignment horizontal="center" wrapText="1"/>
    </xf>
    <xf numFmtId="0" fontId="16" fillId="42" borderId="14" xfId="0" applyFont="1" applyFill="1" applyBorder="1" applyAlignment="1">
      <alignment horizontal="center" wrapText="1"/>
    </xf>
    <xf numFmtId="0" fontId="16" fillId="43" borderId="12" xfId="0" applyFont="1" applyFill="1" applyBorder="1" applyAlignment="1">
      <alignment horizontal="left" wrapText="1"/>
    </xf>
    <xf numFmtId="0" fontId="16" fillId="43" borderId="13" xfId="0" applyFont="1" applyFill="1" applyBorder="1" applyAlignment="1">
      <alignment horizontal="center" wrapText="1"/>
    </xf>
    <xf numFmtId="165" fontId="21" fillId="43" borderId="13" xfId="0" applyNumberFormat="1" applyFont="1" applyFill="1" applyBorder="1" applyAlignment="1">
      <alignment horizontal="center" wrapText="1"/>
    </xf>
    <xf numFmtId="0" fontId="16" fillId="43" borderId="14" xfId="0" applyFont="1" applyFill="1" applyBorder="1" applyAlignment="1">
      <alignment horizontal="left"/>
    </xf>
    <xf numFmtId="1" fontId="20" fillId="0" borderId="0" xfId="0" applyNumberFormat="1" applyFont="1" applyFill="1" applyBorder="1" applyAlignment="1">
      <alignment horizontal="center"/>
    </xf>
    <xf numFmtId="0" fontId="20" fillId="0" borderId="18" xfId="0" applyFont="1" applyFill="1" applyBorder="1" applyAlignment="1">
      <alignment horizontal="left"/>
    </xf>
    <xf numFmtId="1" fontId="20" fillId="0" borderId="19" xfId="0" applyNumberFormat="1" applyFont="1" applyFill="1" applyBorder="1" applyAlignment="1">
      <alignment horizontal="center"/>
    </xf>
    <xf numFmtId="2" fontId="20" fillId="0" borderId="19" xfId="0" applyNumberFormat="1" applyFont="1" applyFill="1" applyBorder="1" applyAlignment="1">
      <alignment horizontal="center"/>
    </xf>
    <xf numFmtId="0" fontId="0" fillId="0" borderId="19" xfId="0" applyBorder="1"/>
    <xf numFmtId="0" fontId="16" fillId="43" borderId="19" xfId="0" applyFont="1" applyFill="1" applyBorder="1" applyAlignment="1">
      <alignment horizontal="center" wrapText="1"/>
    </xf>
    <xf numFmtId="0" fontId="16" fillId="43" borderId="18" xfId="0" applyFont="1" applyFill="1" applyBorder="1" applyAlignment="1">
      <alignment horizontal="left" wrapText="1"/>
    </xf>
    <xf numFmtId="0" fontId="16" fillId="42" borderId="12" xfId="0" applyFont="1" applyFill="1" applyBorder="1" applyAlignment="1">
      <alignment horizontal="center"/>
    </xf>
    <xf numFmtId="0" fontId="16" fillId="42" borderId="13" xfId="0" applyFont="1" applyFill="1" applyBorder="1" applyAlignment="1">
      <alignment horizontal="center"/>
    </xf>
    <xf numFmtId="0" fontId="16" fillId="42" borderId="14" xfId="0" applyFont="1" applyFill="1" applyBorder="1" applyAlignment="1">
      <alignment horizontal="center"/>
    </xf>
    <xf numFmtId="0" fontId="16" fillId="41" borderId="12" xfId="0" applyFont="1" applyFill="1" applyBorder="1" applyAlignment="1">
      <alignment horizontal="center"/>
    </xf>
    <xf numFmtId="0" fontId="16" fillId="41" borderId="13" xfId="0" applyFont="1" applyFill="1" applyBorder="1" applyAlignment="1">
      <alignment horizontal="center"/>
    </xf>
    <xf numFmtId="0" fontId="16" fillId="41" borderId="14" xfId="0" applyFont="1" applyFill="1" applyBorder="1" applyAlignment="1">
      <alignment horizontal="center"/>
    </xf>
    <xf numFmtId="0" fontId="16" fillId="40" borderId="12" xfId="0" applyFont="1" applyFill="1" applyBorder="1" applyAlignment="1">
      <alignment horizontal="center"/>
    </xf>
    <xf numFmtId="0" fontId="16" fillId="40" borderId="13" xfId="0" applyFont="1" applyFill="1" applyBorder="1" applyAlignment="1">
      <alignment horizontal="center"/>
    </xf>
    <xf numFmtId="0" fontId="16" fillId="40" borderId="14" xfId="0" applyFont="1" applyFill="1" applyBorder="1" applyAlignment="1">
      <alignment horizontal="center"/>
    </xf>
    <xf numFmtId="0" fontId="22" fillId="0" borderId="0" xfId="0" applyFont="1" applyAlignment="1">
      <alignment vertical="center" wrapText="1"/>
    </xf>
    <xf numFmtId="0" fontId="22" fillId="0" borderId="11" xfId="0" applyFont="1" applyBorder="1" applyAlignment="1">
      <alignment vertical="center" wrapText="1"/>
    </xf>
    <xf numFmtId="0" fontId="16" fillId="43" borderId="12" xfId="0" applyFont="1" applyFill="1" applyBorder="1" applyAlignment="1">
      <alignment horizontal="center"/>
    </xf>
    <xf numFmtId="0" fontId="16" fillId="43" borderId="13" xfId="0" applyFont="1" applyFill="1" applyBorder="1" applyAlignment="1">
      <alignment horizontal="center"/>
    </xf>
    <xf numFmtId="0" fontId="16" fillId="43" borderId="14" xfId="0" applyFont="1" applyFill="1" applyBorder="1" applyAlignment="1">
      <alignment horizontal="center"/>
    </xf>
  </cellXfs>
  <cellStyles count="44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Besuchter Hyperlink" xfId="43" builtinId="9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Link" xfId="42" builtinId="8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31"/>
            <c:marker>
              <c:symbol val="circle"/>
              <c:size val="5"/>
              <c:spPr>
                <a:solidFill>
                  <a:srgbClr val="0070C0"/>
                </a:solidFill>
                <a:ln w="9525">
                  <a:solidFill>
                    <a:srgbClr val="0070C0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0070C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C159-4FB7-ADCD-7023F278271D}"/>
              </c:ext>
            </c:extLst>
          </c:dPt>
          <c:dPt>
            <c:idx val="39"/>
            <c:marker>
              <c:symbol val="circle"/>
              <c:size val="5"/>
              <c:spPr>
                <a:solidFill>
                  <a:srgbClr val="0070C0"/>
                </a:solidFill>
                <a:ln w="9525">
                  <a:solidFill>
                    <a:srgbClr val="0070C0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ysClr val="windowText" lastClr="00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C159-4FB7-ADCD-7023F278271D}"/>
              </c:ext>
            </c:extLst>
          </c:dPt>
          <c:dPt>
            <c:idx val="41"/>
            <c:marker>
              <c:symbol val="circle"/>
              <c:size val="5"/>
              <c:spPr>
                <a:solidFill>
                  <a:srgbClr val="0070C0"/>
                </a:solidFill>
                <a:ln w="9525">
                  <a:solidFill>
                    <a:srgbClr val="0070C0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ysClr val="windowText" lastClr="00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C159-4FB7-ADCD-7023F278271D}"/>
              </c:ext>
            </c:extLst>
          </c:dPt>
          <c:dPt>
            <c:idx val="50"/>
            <c:marker>
              <c:symbol val="circle"/>
              <c:size val="5"/>
              <c:spPr>
                <a:solidFill>
                  <a:srgbClr val="0070C0"/>
                </a:solidFill>
                <a:ln w="9525">
                  <a:solidFill>
                    <a:srgbClr val="0070C0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tx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C159-4FB7-ADCD-7023F278271D}"/>
              </c:ext>
            </c:extLst>
          </c:dPt>
          <c:dPt>
            <c:idx val="54"/>
            <c:marker>
              <c:symbol val="circle"/>
              <c:size val="5"/>
              <c:spPr>
                <a:solidFill>
                  <a:srgbClr val="0070C0"/>
                </a:solidFill>
                <a:ln w="9525">
                  <a:solidFill>
                    <a:srgbClr val="0070C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C159-4FB7-ADCD-7023F278271D}"/>
              </c:ext>
            </c:extLst>
          </c:dPt>
          <c:dPt>
            <c:idx val="64"/>
            <c:marker>
              <c:symbol val="circle"/>
              <c:size val="5"/>
              <c:spPr>
                <a:solidFill>
                  <a:srgbClr val="0070C0"/>
                </a:solidFill>
                <a:ln w="9525">
                  <a:solidFill>
                    <a:srgbClr val="0070C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C00B-4720-A4EA-7C85465853C0}"/>
              </c:ext>
            </c:extLst>
          </c:dPt>
          <c:dPt>
            <c:idx val="263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C00B-4720-A4EA-7C85465853C0}"/>
              </c:ext>
            </c:extLst>
          </c:dPt>
          <c:dLbls>
            <c:dLbl>
              <c:idx val="31"/>
              <c:layout>
                <c:manualLayout>
                  <c:x val="-4.4150110375275942E-2"/>
                  <c:y val="-0.11509135897701729"/>
                </c:manualLayout>
              </c:layout>
              <c:tx>
                <c:rich>
                  <a:bodyPr/>
                  <a:lstStyle/>
                  <a:p>
                    <a:r>
                      <a:rPr lang="en-US" sz="2400">
                        <a:solidFill>
                          <a:srgbClr val="0070C0"/>
                        </a:solidFill>
                      </a:rPr>
                      <a:t>Gnb1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159-4FB7-ADCD-7023F278271D}"/>
                </c:ext>
              </c:extLst>
            </c:dLbl>
            <c:dLbl>
              <c:idx val="39"/>
              <c:layout>
                <c:manualLayout>
                  <c:x val="5.077262693156729E-2"/>
                  <c:y val="-9.6676741540694486E-2"/>
                </c:manualLayout>
              </c:layout>
              <c:tx>
                <c:rich>
                  <a:bodyPr/>
                  <a:lstStyle/>
                  <a:p>
                    <a:r>
                      <a:rPr lang="en-US" sz="2400">
                        <a:solidFill>
                          <a:srgbClr val="0070C0"/>
                        </a:solidFill>
                      </a:rPr>
                      <a:t>Gnb2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159-4FB7-ADCD-7023F278271D}"/>
                </c:ext>
              </c:extLst>
            </c:dLbl>
            <c:dLbl>
              <c:idx val="41"/>
              <c:layout>
                <c:manualLayout>
                  <c:x val="7.5055187637969131E-2"/>
                  <c:y val="-6.790390179644018E-2"/>
                </c:manualLayout>
              </c:layout>
              <c:tx>
                <c:rich>
                  <a:bodyPr/>
                  <a:lstStyle/>
                  <a:p>
                    <a:r>
                      <a:rPr lang="en-US" sz="2400">
                        <a:solidFill>
                          <a:srgbClr val="0070C0"/>
                        </a:solidFill>
                      </a:rPr>
                      <a:t>Gnai1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159-4FB7-ADCD-7023F278271D}"/>
                </c:ext>
              </c:extLst>
            </c:dLbl>
            <c:dLbl>
              <c:idx val="50"/>
              <c:layout>
                <c:manualLayout>
                  <c:x val="0.11258278145695365"/>
                  <c:y val="-5.5243852308968285E-2"/>
                </c:manualLayout>
              </c:layout>
              <c:tx>
                <c:rich>
                  <a:bodyPr/>
                  <a:lstStyle/>
                  <a:p>
                    <a:r>
                      <a:rPr lang="en-US" sz="2400">
                        <a:solidFill>
                          <a:srgbClr val="0070C0"/>
                        </a:solidFill>
                      </a:rPr>
                      <a:t>Gnai2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159-4FB7-ADCD-7023F278271D}"/>
                </c:ext>
              </c:extLst>
            </c:dLbl>
            <c:dLbl>
              <c:idx val="54"/>
              <c:layout>
                <c:manualLayout>
                  <c:x val="0.15673289183222949"/>
                  <c:y val="-3.2225580513564916E-2"/>
                </c:manualLayout>
              </c:layout>
              <c:tx>
                <c:rich>
                  <a:bodyPr/>
                  <a:lstStyle/>
                  <a:p>
                    <a:r>
                      <a:rPr lang="en-US" sz="2400">
                        <a:solidFill>
                          <a:srgbClr val="0070C0"/>
                        </a:solidFill>
                      </a:rPr>
                      <a:t>Gnb5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159-4FB7-ADCD-7023F278271D}"/>
                </c:ext>
              </c:extLst>
            </c:dLbl>
            <c:dLbl>
              <c:idx val="64"/>
              <c:layout>
                <c:manualLayout>
                  <c:x val="0.17439293598233996"/>
                  <c:y val="-2.3018271795404296E-3"/>
                </c:manualLayout>
              </c:layout>
              <c:tx>
                <c:rich>
                  <a:bodyPr/>
                  <a:lstStyle/>
                  <a:p>
                    <a:r>
                      <a:rPr lang="en-US" sz="2400">
                        <a:solidFill>
                          <a:srgbClr val="0070C0"/>
                        </a:solidFill>
                      </a:rPr>
                      <a:t>Gnao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00B-4720-A4EA-7C85465853C0}"/>
                </c:ext>
              </c:extLst>
            </c:dLbl>
            <c:dLbl>
              <c:idx val="263"/>
              <c:layout>
                <c:manualLayout>
                  <c:x val="-0.22295805739514349"/>
                  <c:y val="4.0281975641956042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FF0000"/>
                        </a:solidFill>
                      </a:rPr>
                      <a:t>Map1a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00B-4720-A4EA-7C85465853C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bg1">
                          <a:lumMod val="50000"/>
                        </a:schemeClr>
                      </a:solidFill>
                      <a:prstDash val="sysDot"/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'Figure 2B'!$C$5:$C$282</c:f>
              <c:numCache>
                <c:formatCode>0.00</c:formatCode>
                <c:ptCount val="278"/>
                <c:pt idx="0">
                  <c:v>11.940150241604071</c:v>
                </c:pt>
                <c:pt idx="1">
                  <c:v>7.5464345005840148</c:v>
                </c:pt>
                <c:pt idx="2">
                  <c:v>7.0149943494369769</c:v>
                </c:pt>
                <c:pt idx="3">
                  <c:v>6.3065812301741717</c:v>
                </c:pt>
                <c:pt idx="4">
                  <c:v>5.6651688694301638</c:v>
                </c:pt>
                <c:pt idx="5">
                  <c:v>5.0464367123082372</c:v>
                </c:pt>
                <c:pt idx="6">
                  <c:v>4.7392629861109601</c:v>
                </c:pt>
                <c:pt idx="7">
                  <c:v>3.9276229498675872</c:v>
                </c:pt>
                <c:pt idx="8">
                  <c:v>3.7910143448711646</c:v>
                </c:pt>
                <c:pt idx="9">
                  <c:v>3.5947549370584646</c:v>
                </c:pt>
                <c:pt idx="10">
                  <c:v>3.4585669171757387</c:v>
                </c:pt>
                <c:pt idx="11">
                  <c:v>3.3384167982671316</c:v>
                </c:pt>
                <c:pt idx="12">
                  <c:v>3.0006489742067224</c:v>
                </c:pt>
                <c:pt idx="13">
                  <c:v>2.8024077200821202</c:v>
                </c:pt>
                <c:pt idx="14">
                  <c:v>2.6582284146460466</c:v>
                </c:pt>
                <c:pt idx="15">
                  <c:v>2.6071296713458421</c:v>
                </c:pt>
                <c:pt idx="16">
                  <c:v>2.6014731213988722</c:v>
                </c:pt>
                <c:pt idx="17">
                  <c:v>2.5580097093361864</c:v>
                </c:pt>
                <c:pt idx="18">
                  <c:v>2.4970489266607365</c:v>
                </c:pt>
                <c:pt idx="19">
                  <c:v>2.4824940798997392</c:v>
                </c:pt>
                <c:pt idx="20">
                  <c:v>2.4669755108609936</c:v>
                </c:pt>
                <c:pt idx="21">
                  <c:v>2.3503385903139167</c:v>
                </c:pt>
                <c:pt idx="22">
                  <c:v>2.3438332346820929</c:v>
                </c:pt>
                <c:pt idx="23">
                  <c:v>2.3316895233029329</c:v>
                </c:pt>
                <c:pt idx="24">
                  <c:v>2.2711629661303352</c:v>
                </c:pt>
                <c:pt idx="25">
                  <c:v>2.2378070129390735</c:v>
                </c:pt>
                <c:pt idx="26">
                  <c:v>2.2068091019699789</c:v>
                </c:pt>
                <c:pt idx="27">
                  <c:v>2.1951279057993842</c:v>
                </c:pt>
                <c:pt idx="28">
                  <c:v>2.1603324848523142</c:v>
                </c:pt>
                <c:pt idx="29">
                  <c:v>2.1341855016660878</c:v>
                </c:pt>
                <c:pt idx="30">
                  <c:v>2.1219014106365934</c:v>
                </c:pt>
                <c:pt idx="31">
                  <c:v>2.0992078691055656</c:v>
                </c:pt>
                <c:pt idx="32">
                  <c:v>2.0971571146183634</c:v>
                </c:pt>
                <c:pt idx="33">
                  <c:v>2.0860001796812617</c:v>
                </c:pt>
                <c:pt idx="34">
                  <c:v>2.0819499343379881</c:v>
                </c:pt>
                <c:pt idx="35">
                  <c:v>2.074909638408867</c:v>
                </c:pt>
                <c:pt idx="36">
                  <c:v>2.0431875742490067</c:v>
                </c:pt>
                <c:pt idx="37">
                  <c:v>1.9881527056606649</c:v>
                </c:pt>
                <c:pt idx="38">
                  <c:v>1.9729460437295874</c:v>
                </c:pt>
                <c:pt idx="39">
                  <c:v>1.9688961705072587</c:v>
                </c:pt>
                <c:pt idx="40">
                  <c:v>1.9381780568491829</c:v>
                </c:pt>
                <c:pt idx="41">
                  <c:v>1.8997449022273549</c:v>
                </c:pt>
                <c:pt idx="42">
                  <c:v>1.8934187988207516</c:v>
                </c:pt>
                <c:pt idx="43">
                  <c:v>1.8676891294779359</c:v>
                </c:pt>
                <c:pt idx="44">
                  <c:v>1.84815048926307</c:v>
                </c:pt>
                <c:pt idx="45">
                  <c:v>1.807592114259349</c:v>
                </c:pt>
                <c:pt idx="46">
                  <c:v>1.8069915443121669</c:v>
                </c:pt>
                <c:pt idx="47">
                  <c:v>1.7957122332059199</c:v>
                </c:pt>
                <c:pt idx="48">
                  <c:v>1.7609447945876229</c:v>
                </c:pt>
                <c:pt idx="49">
                  <c:v>1.7217701681888335</c:v>
                </c:pt>
                <c:pt idx="50">
                  <c:v>1.7104854251551713</c:v>
                </c:pt>
                <c:pt idx="51">
                  <c:v>1.706133336409803</c:v>
                </c:pt>
                <c:pt idx="52">
                  <c:v>1.6776104730446944</c:v>
                </c:pt>
                <c:pt idx="53">
                  <c:v>1.6405053185011513</c:v>
                </c:pt>
                <c:pt idx="54">
                  <c:v>1.6138078803597207</c:v>
                </c:pt>
                <c:pt idx="55">
                  <c:v>1.6023657041725043</c:v>
                </c:pt>
                <c:pt idx="56">
                  <c:v>1.5916575474971948</c:v>
                </c:pt>
                <c:pt idx="57">
                  <c:v>1.5852727976962253</c:v>
                </c:pt>
                <c:pt idx="58">
                  <c:v>1.57559732618365</c:v>
                </c:pt>
                <c:pt idx="59">
                  <c:v>1.5589971656866972</c:v>
                </c:pt>
                <c:pt idx="60">
                  <c:v>1.5586464606014274</c:v>
                </c:pt>
                <c:pt idx="61">
                  <c:v>1.5532240049582868</c:v>
                </c:pt>
                <c:pt idx="62">
                  <c:v>1.5413641463913348</c:v>
                </c:pt>
                <c:pt idx="63">
                  <c:v>1.538392875487089</c:v>
                </c:pt>
                <c:pt idx="64">
                  <c:v>1.5375804172426319</c:v>
                </c:pt>
                <c:pt idx="65">
                  <c:v>1.5307500109726258</c:v>
                </c:pt>
                <c:pt idx="66">
                  <c:v>1.5303765002111578</c:v>
                </c:pt>
                <c:pt idx="67">
                  <c:v>1.5233941080513176</c:v>
                </c:pt>
                <c:pt idx="68">
                  <c:v>1.5067229452545761</c:v>
                </c:pt>
                <c:pt idx="69">
                  <c:v>1.4919138926462483</c:v>
                </c:pt>
                <c:pt idx="70">
                  <c:v>1.4595336023354253</c:v>
                </c:pt>
                <c:pt idx="71">
                  <c:v>1.4551041884542324</c:v>
                </c:pt>
                <c:pt idx="72">
                  <c:v>1.4500710139303761</c:v>
                </c:pt>
                <c:pt idx="73">
                  <c:v>1.4433308960621005</c:v>
                </c:pt>
                <c:pt idx="74">
                  <c:v>1.4063460883097862</c:v>
                </c:pt>
                <c:pt idx="75">
                  <c:v>1.4018244350241447</c:v>
                </c:pt>
                <c:pt idx="76">
                  <c:v>1.3812454739350417</c:v>
                </c:pt>
                <c:pt idx="77">
                  <c:v>1.3768817442490011</c:v>
                </c:pt>
                <c:pt idx="78">
                  <c:v>1.3637494719627423</c:v>
                </c:pt>
                <c:pt idx="79">
                  <c:v>1.3584733147814603</c:v>
                </c:pt>
                <c:pt idx="80">
                  <c:v>1.3453435596449492</c:v>
                </c:pt>
                <c:pt idx="81">
                  <c:v>1.3339229594185114</c:v>
                </c:pt>
                <c:pt idx="82">
                  <c:v>1.3287808601565567</c:v>
                </c:pt>
                <c:pt idx="83">
                  <c:v>1.3218464174098599</c:v>
                </c:pt>
                <c:pt idx="84">
                  <c:v>1.320026065294712</c:v>
                </c:pt>
                <c:pt idx="85">
                  <c:v>1.287219535106098</c:v>
                </c:pt>
                <c:pt idx="86">
                  <c:v>1.2777717733224159</c:v>
                </c:pt>
                <c:pt idx="87">
                  <c:v>1.2767998361397792</c:v>
                </c:pt>
                <c:pt idx="88">
                  <c:v>1.2684762464650856</c:v>
                </c:pt>
                <c:pt idx="89">
                  <c:v>1.2681112986354826</c:v>
                </c:pt>
                <c:pt idx="90">
                  <c:v>1.264893058757333</c:v>
                </c:pt>
                <c:pt idx="91">
                  <c:v>1.253778016176452</c:v>
                </c:pt>
                <c:pt idx="92">
                  <c:v>1.2311486653172263</c:v>
                </c:pt>
                <c:pt idx="93">
                  <c:v>1.2234567605920268</c:v>
                </c:pt>
                <c:pt idx="94">
                  <c:v>1.221042552113041</c:v>
                </c:pt>
                <c:pt idx="95">
                  <c:v>1.2064850224905042</c:v>
                </c:pt>
                <c:pt idx="96">
                  <c:v>1.1984805868692479</c:v>
                </c:pt>
                <c:pt idx="97">
                  <c:v>1.1857527638285656</c:v>
                </c:pt>
                <c:pt idx="98">
                  <c:v>1.1745239530489724</c:v>
                </c:pt>
                <c:pt idx="99">
                  <c:v>1.1620450624982053</c:v>
                </c:pt>
                <c:pt idx="100">
                  <c:v>1.1538996789037486</c:v>
                </c:pt>
                <c:pt idx="101">
                  <c:v>1.1483476151912448</c:v>
                </c:pt>
                <c:pt idx="102">
                  <c:v>1.1416829961580783</c:v>
                </c:pt>
                <c:pt idx="103">
                  <c:v>1.1384314298365232</c:v>
                </c:pt>
                <c:pt idx="104">
                  <c:v>1.1373272666743988</c:v>
                </c:pt>
                <c:pt idx="105">
                  <c:v>1.1348547982543395</c:v>
                </c:pt>
                <c:pt idx="106">
                  <c:v>1.1291961018554211</c:v>
                </c:pt>
                <c:pt idx="107">
                  <c:v>1.1209536080973046</c:v>
                </c:pt>
                <c:pt idx="108">
                  <c:v>1.1130922829384822</c:v>
                </c:pt>
                <c:pt idx="109">
                  <c:v>1.0981849979790985</c:v>
                </c:pt>
                <c:pt idx="110">
                  <c:v>1.097357407445005</c:v>
                </c:pt>
                <c:pt idx="111">
                  <c:v>1.0858052530471469</c:v>
                </c:pt>
                <c:pt idx="112">
                  <c:v>1.0839523348626487</c:v>
                </c:pt>
                <c:pt idx="113">
                  <c:v>1.0831328774188342</c:v>
                </c:pt>
                <c:pt idx="114">
                  <c:v>1.0711792274416252</c:v>
                </c:pt>
                <c:pt idx="115">
                  <c:v>1.0677787712116438</c:v>
                </c:pt>
                <c:pt idx="116">
                  <c:v>1.0616999219661121</c:v>
                </c:pt>
                <c:pt idx="117">
                  <c:v>1.061484148284209</c:v>
                </c:pt>
                <c:pt idx="118">
                  <c:v>1.0603969620535767</c:v>
                </c:pt>
                <c:pt idx="119">
                  <c:v>1.0567667535036327</c:v>
                </c:pt>
                <c:pt idx="120">
                  <c:v>1.0432609869718408</c:v>
                </c:pt>
                <c:pt idx="121">
                  <c:v>1.0414301628799425</c:v>
                </c:pt>
                <c:pt idx="122">
                  <c:v>1.0390927115479329</c:v>
                </c:pt>
                <c:pt idx="123">
                  <c:v>1.0385482716232981</c:v>
                </c:pt>
                <c:pt idx="124">
                  <c:v>1.0384979413987461</c:v>
                </c:pt>
                <c:pt idx="125">
                  <c:v>1.0364511886103307</c:v>
                </c:pt>
                <c:pt idx="126">
                  <c:v>1.0355802059977091</c:v>
                </c:pt>
                <c:pt idx="127">
                  <c:v>1.0332477191392071</c:v>
                </c:pt>
                <c:pt idx="128">
                  <c:v>1.0281617192370494</c:v>
                </c:pt>
                <c:pt idx="129">
                  <c:v>1.0218764965659892</c:v>
                </c:pt>
                <c:pt idx="130">
                  <c:v>1.0200861674588111</c:v>
                </c:pt>
                <c:pt idx="131">
                  <c:v>1.0149754413552643</c:v>
                </c:pt>
                <c:pt idx="132">
                  <c:v>1.0132567436878799</c:v>
                </c:pt>
                <c:pt idx="133">
                  <c:v>1.0087738718791361</c:v>
                </c:pt>
                <c:pt idx="134">
                  <c:v>1.0083324522126724</c:v>
                </c:pt>
                <c:pt idx="135">
                  <c:v>1.0070643586309589</c:v>
                </c:pt>
                <c:pt idx="136">
                  <c:v>1.0031892088735146</c:v>
                </c:pt>
                <c:pt idx="137">
                  <c:v>0.99705786107292305</c:v>
                </c:pt>
                <c:pt idx="138">
                  <c:v>0.9951593013893244</c:v>
                </c:pt>
                <c:pt idx="139">
                  <c:v>0.99143070015127133</c:v>
                </c:pt>
                <c:pt idx="140">
                  <c:v>0.98911817478798369</c:v>
                </c:pt>
                <c:pt idx="141">
                  <c:v>0.98778734666535217</c:v>
                </c:pt>
                <c:pt idx="142">
                  <c:v>0.98761734154167535</c:v>
                </c:pt>
                <c:pt idx="143">
                  <c:v>0.98601555395694895</c:v>
                </c:pt>
                <c:pt idx="144">
                  <c:v>0.98544546747566975</c:v>
                </c:pt>
                <c:pt idx="145">
                  <c:v>0.9814049634030455</c:v>
                </c:pt>
                <c:pt idx="146">
                  <c:v>0.97465837602336935</c:v>
                </c:pt>
                <c:pt idx="147">
                  <c:v>0.96907876179443853</c:v>
                </c:pt>
                <c:pt idx="148">
                  <c:v>0.95615995731041681</c:v>
                </c:pt>
                <c:pt idx="149">
                  <c:v>0.95167830333862669</c:v>
                </c:pt>
                <c:pt idx="150">
                  <c:v>0.94485656388005623</c:v>
                </c:pt>
                <c:pt idx="151">
                  <c:v>0.94189765867026787</c:v>
                </c:pt>
                <c:pt idx="152">
                  <c:v>0.94129314037940626</c:v>
                </c:pt>
                <c:pt idx="153">
                  <c:v>0.94028685902417297</c:v>
                </c:pt>
                <c:pt idx="154">
                  <c:v>0.93986026048340143</c:v>
                </c:pt>
                <c:pt idx="155">
                  <c:v>0.93406384785226781</c:v>
                </c:pt>
                <c:pt idx="156">
                  <c:v>0.92841771430782383</c:v>
                </c:pt>
                <c:pt idx="157">
                  <c:v>0.92734639650932693</c:v>
                </c:pt>
                <c:pt idx="158">
                  <c:v>0.92621214010344899</c:v>
                </c:pt>
                <c:pt idx="159">
                  <c:v>0.92400049340550094</c:v>
                </c:pt>
                <c:pt idx="160">
                  <c:v>0.92126049995468939</c:v>
                </c:pt>
                <c:pt idx="161">
                  <c:v>0.92086030670732377</c:v>
                </c:pt>
                <c:pt idx="162">
                  <c:v>0.91532612582984307</c:v>
                </c:pt>
                <c:pt idx="163">
                  <c:v>0.91407154814443037</c:v>
                </c:pt>
                <c:pt idx="164">
                  <c:v>0.91337412258033279</c:v>
                </c:pt>
                <c:pt idx="165">
                  <c:v>0.91045268899616894</c:v>
                </c:pt>
                <c:pt idx="166">
                  <c:v>0.90515610009176195</c:v>
                </c:pt>
                <c:pt idx="167">
                  <c:v>0.90441752777832896</c:v>
                </c:pt>
                <c:pt idx="168">
                  <c:v>0.90165756852026913</c:v>
                </c:pt>
                <c:pt idx="169">
                  <c:v>0.90133017699939033</c:v>
                </c:pt>
                <c:pt idx="170">
                  <c:v>0.89938861875626264</c:v>
                </c:pt>
                <c:pt idx="171">
                  <c:v>0.89791009055101723</c:v>
                </c:pt>
                <c:pt idx="172">
                  <c:v>0.89763190143263538</c:v>
                </c:pt>
                <c:pt idx="173">
                  <c:v>0.89637391273796652</c:v>
                </c:pt>
                <c:pt idx="174">
                  <c:v>0.89178234853141591</c:v>
                </c:pt>
                <c:pt idx="175">
                  <c:v>0.88511020371182769</c:v>
                </c:pt>
                <c:pt idx="176">
                  <c:v>0.88470792708363954</c:v>
                </c:pt>
                <c:pt idx="177">
                  <c:v>0.8836473281829379</c:v>
                </c:pt>
                <c:pt idx="178">
                  <c:v>0.88343218004205781</c:v>
                </c:pt>
                <c:pt idx="179">
                  <c:v>0.87324014335997113</c:v>
                </c:pt>
                <c:pt idx="180">
                  <c:v>0.87309207316073134</c:v>
                </c:pt>
                <c:pt idx="181">
                  <c:v>0.87062233648997844</c:v>
                </c:pt>
                <c:pt idx="182">
                  <c:v>0.86951572582971959</c:v>
                </c:pt>
                <c:pt idx="183">
                  <c:v>0.86521803470125269</c:v>
                </c:pt>
                <c:pt idx="184">
                  <c:v>0.8570883163926033</c:v>
                </c:pt>
                <c:pt idx="185">
                  <c:v>0.85552020815035679</c:v>
                </c:pt>
                <c:pt idx="186">
                  <c:v>0.84326805629445778</c:v>
                </c:pt>
                <c:pt idx="187">
                  <c:v>0.84209402566136327</c:v>
                </c:pt>
                <c:pt idx="188">
                  <c:v>0.83990296999446867</c:v>
                </c:pt>
                <c:pt idx="189">
                  <c:v>0.83687588051548567</c:v>
                </c:pt>
                <c:pt idx="190">
                  <c:v>0.83557755996969019</c:v>
                </c:pt>
                <c:pt idx="191">
                  <c:v>0.83229190153732124</c:v>
                </c:pt>
                <c:pt idx="192">
                  <c:v>0.82756500592461368</c:v>
                </c:pt>
                <c:pt idx="193">
                  <c:v>0.82675637905890575</c:v>
                </c:pt>
                <c:pt idx="194">
                  <c:v>0.82404744539653463</c:v>
                </c:pt>
                <c:pt idx="195">
                  <c:v>0.82390118109497423</c:v>
                </c:pt>
                <c:pt idx="196">
                  <c:v>0.82167082302799876</c:v>
                </c:pt>
                <c:pt idx="197">
                  <c:v>0.82016632795215327</c:v>
                </c:pt>
                <c:pt idx="198">
                  <c:v>0.81658260483913969</c:v>
                </c:pt>
                <c:pt idx="199">
                  <c:v>0.81282872164063535</c:v>
                </c:pt>
                <c:pt idx="200">
                  <c:v>0.81139144064552571</c:v>
                </c:pt>
                <c:pt idx="201">
                  <c:v>0.81087012995091912</c:v>
                </c:pt>
                <c:pt idx="202">
                  <c:v>0.80986761918225481</c:v>
                </c:pt>
                <c:pt idx="203">
                  <c:v>0.80764087454289912</c:v>
                </c:pt>
                <c:pt idx="204">
                  <c:v>0.80593314490711221</c:v>
                </c:pt>
                <c:pt idx="205">
                  <c:v>0.804315313265205</c:v>
                </c:pt>
                <c:pt idx="206">
                  <c:v>0.80422076682251042</c:v>
                </c:pt>
                <c:pt idx="207">
                  <c:v>0.79973310432878508</c:v>
                </c:pt>
                <c:pt idx="208">
                  <c:v>0.79914323901813633</c:v>
                </c:pt>
                <c:pt idx="209">
                  <c:v>0.79717272372681558</c:v>
                </c:pt>
                <c:pt idx="210">
                  <c:v>0.79438709194040225</c:v>
                </c:pt>
                <c:pt idx="211">
                  <c:v>0.79336655222450714</c:v>
                </c:pt>
                <c:pt idx="212">
                  <c:v>0.78769132558571275</c:v>
                </c:pt>
                <c:pt idx="213">
                  <c:v>0.78663068700421512</c:v>
                </c:pt>
                <c:pt idx="214">
                  <c:v>0.78341704418283598</c:v>
                </c:pt>
                <c:pt idx="215">
                  <c:v>0.77600249654620701</c:v>
                </c:pt>
                <c:pt idx="216">
                  <c:v>0.77210023527324112</c:v>
                </c:pt>
                <c:pt idx="217">
                  <c:v>0.77105366431910827</c:v>
                </c:pt>
                <c:pt idx="218">
                  <c:v>0.77009774569033207</c:v>
                </c:pt>
                <c:pt idx="219">
                  <c:v>0.763800404103679</c:v>
                </c:pt>
                <c:pt idx="220">
                  <c:v>0.76204063771524566</c:v>
                </c:pt>
                <c:pt idx="221">
                  <c:v>0.76195974629342689</c:v>
                </c:pt>
                <c:pt idx="222">
                  <c:v>0.7591125995588125</c:v>
                </c:pt>
                <c:pt idx="223">
                  <c:v>0.75775993269178787</c:v>
                </c:pt>
                <c:pt idx="224">
                  <c:v>0.75677177230541837</c:v>
                </c:pt>
                <c:pt idx="225">
                  <c:v>0.75256952516545395</c:v>
                </c:pt>
                <c:pt idx="226">
                  <c:v>0.74888644202062316</c:v>
                </c:pt>
                <c:pt idx="227">
                  <c:v>0.74874803150011382</c:v>
                </c:pt>
                <c:pt idx="228">
                  <c:v>0.74755833220833257</c:v>
                </c:pt>
                <c:pt idx="229">
                  <c:v>0.74387846021909354</c:v>
                </c:pt>
                <c:pt idx="230">
                  <c:v>0.74379914548280268</c:v>
                </c:pt>
                <c:pt idx="231">
                  <c:v>0.74200498998448383</c:v>
                </c:pt>
                <c:pt idx="232">
                  <c:v>0.74086760748582769</c:v>
                </c:pt>
                <c:pt idx="233">
                  <c:v>0.74085656529780652</c:v>
                </c:pt>
                <c:pt idx="234">
                  <c:v>0.73599295417173183</c:v>
                </c:pt>
                <c:pt idx="235">
                  <c:v>0.7300909922505282</c:v>
                </c:pt>
                <c:pt idx="236">
                  <c:v>0.72972785384960903</c:v>
                </c:pt>
                <c:pt idx="237">
                  <c:v>0.72911175585205834</c:v>
                </c:pt>
                <c:pt idx="238">
                  <c:v>0.72877575908726211</c:v>
                </c:pt>
                <c:pt idx="239">
                  <c:v>0.72651946538562118</c:v>
                </c:pt>
                <c:pt idx="240">
                  <c:v>0.72294988328818865</c:v>
                </c:pt>
                <c:pt idx="241">
                  <c:v>0.71753406435072475</c:v>
                </c:pt>
                <c:pt idx="242">
                  <c:v>0.7175339989667</c:v>
                </c:pt>
                <c:pt idx="243">
                  <c:v>0.71586985918378609</c:v>
                </c:pt>
                <c:pt idx="244">
                  <c:v>0.71484414428104115</c:v>
                </c:pt>
                <c:pt idx="245">
                  <c:v>0.71299216467925564</c:v>
                </c:pt>
                <c:pt idx="246">
                  <c:v>0.69610721678743304</c:v>
                </c:pt>
                <c:pt idx="247">
                  <c:v>0.69595110117844361</c:v>
                </c:pt>
                <c:pt idx="248">
                  <c:v>0.69486091091685087</c:v>
                </c:pt>
                <c:pt idx="249">
                  <c:v>0.68921443694488838</c:v>
                </c:pt>
                <c:pt idx="250">
                  <c:v>0.68582572421807886</c:v>
                </c:pt>
                <c:pt idx="251">
                  <c:v>0.67833650265716561</c:v>
                </c:pt>
                <c:pt idx="252">
                  <c:v>0.67176496278170006</c:v>
                </c:pt>
                <c:pt idx="253">
                  <c:v>0.67171607999290228</c:v>
                </c:pt>
                <c:pt idx="254">
                  <c:v>0.67000555549293084</c:v>
                </c:pt>
                <c:pt idx="255">
                  <c:v>0.66968235548970578</c:v>
                </c:pt>
                <c:pt idx="256">
                  <c:v>0.66895324558816438</c:v>
                </c:pt>
                <c:pt idx="257">
                  <c:v>0.65854505021952048</c:v>
                </c:pt>
                <c:pt idx="258">
                  <c:v>0.65743978692318372</c:v>
                </c:pt>
                <c:pt idx="259">
                  <c:v>0.65461909033728061</c:v>
                </c:pt>
                <c:pt idx="260">
                  <c:v>0.65447286613292821</c:v>
                </c:pt>
                <c:pt idx="261">
                  <c:v>0.65071544066552345</c:v>
                </c:pt>
                <c:pt idx="262">
                  <c:v>0.64124275058436064</c:v>
                </c:pt>
                <c:pt idx="263">
                  <c:v>0.64102857221586707</c:v>
                </c:pt>
                <c:pt idx="264">
                  <c:v>0.62973385653829572</c:v>
                </c:pt>
                <c:pt idx="265">
                  <c:v>0.62924954112795184</c:v>
                </c:pt>
                <c:pt idx="266">
                  <c:v>0.58126839615125048</c:v>
                </c:pt>
                <c:pt idx="267">
                  <c:v>0.57685298937391616</c:v>
                </c:pt>
                <c:pt idx="268">
                  <c:v>0.57342781544929611</c:v>
                </c:pt>
                <c:pt idx="269">
                  <c:v>0.57136989958643547</c:v>
                </c:pt>
                <c:pt idx="270">
                  <c:v>0.56030550584092442</c:v>
                </c:pt>
                <c:pt idx="271">
                  <c:v>0.55783653315060855</c:v>
                </c:pt>
                <c:pt idx="272">
                  <c:v>0.52736846344796762</c:v>
                </c:pt>
                <c:pt idx="273">
                  <c:v>0.51455242026766124</c:v>
                </c:pt>
                <c:pt idx="274">
                  <c:v>0.45220157590401211</c:v>
                </c:pt>
                <c:pt idx="275">
                  <c:v>0.40024462233319563</c:v>
                </c:pt>
                <c:pt idx="276">
                  <c:v>0.38752082364576435</c:v>
                </c:pt>
                <c:pt idx="277">
                  <c:v>0.25674684845329071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B1-41D6-B528-F2A9B41ECF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27928"/>
        <c:axId val="403325304"/>
      </c:scatterChart>
      <c:valAx>
        <c:axId val="403327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ash"/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635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03325304"/>
        <c:crossesAt val="0.1"/>
        <c:crossBetween val="midCat"/>
      </c:valAx>
      <c:valAx>
        <c:axId val="403325304"/>
        <c:scaling>
          <c:logBase val="10"/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ash"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ash"/>
              <a:round/>
            </a:ln>
            <a:effectLst/>
          </c:spPr>
        </c:minorGridlines>
        <c:numFmt formatCode="0.0" sourceLinked="0"/>
        <c:majorTickMark val="out"/>
        <c:minorTickMark val="out"/>
        <c:tickLblPos val="nextTo"/>
        <c:spPr>
          <a:noFill/>
          <a:ln w="635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03327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 b="1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704850</xdr:colOff>
      <xdr:row>2</xdr:row>
      <xdr:rowOff>95250</xdr:rowOff>
    </xdr:from>
    <xdr:to>
      <xdr:col>15</xdr:col>
      <xdr:colOff>162658</xdr:colOff>
      <xdr:row>20</xdr:row>
      <xdr:rowOff>114300</xdr:rowOff>
    </xdr:to>
    <xdr:sp macro="" textlink="">
      <xdr:nvSpPr>
        <xdr:cNvPr id="2" name="Textfeld 1"/>
        <xdr:cNvSpPr txBox="1"/>
      </xdr:nvSpPr>
      <xdr:spPr>
        <a:xfrm>
          <a:off x="704850" y="476250"/>
          <a:ext cx="10887808" cy="3448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2000"/>
            <a:t>1) Filter: At least 2 peptides (GST;</a:t>
          </a:r>
          <a:r>
            <a:rPr lang="de-DE" sz="2000" baseline="0"/>
            <a:t> bait: DLGs, and Keratins removed)</a:t>
          </a:r>
          <a:endParaRPr lang="de-DE" sz="2000"/>
        </a:p>
        <a:p>
          <a:pPr eaLnBrk="1" fontAlgn="auto" latinLnBrk="0" hangingPunct="1"/>
          <a:r>
            <a:rPr lang="de-DE" sz="2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2) SD &lt; 2 in each experiment</a:t>
          </a:r>
        </a:p>
        <a:p>
          <a:pPr eaLnBrk="1" fontAlgn="auto" latinLnBrk="0" hangingPunct="1"/>
          <a:r>
            <a:rPr lang="de-DE" sz="2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3) Normalized using the median ratio</a:t>
          </a:r>
        </a:p>
        <a:p>
          <a:pPr eaLnBrk="1" fontAlgn="auto" latinLnBrk="0" hangingPunct="1"/>
          <a:r>
            <a:rPr lang="de-DE" sz="2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 median H/L and L/H </a:t>
          </a:r>
        </a:p>
        <a:p>
          <a:pPr eaLnBrk="1" fontAlgn="auto" latinLnBrk="0" hangingPunct="1"/>
          <a:r>
            <a:rPr lang="de-DE" sz="2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A) 0.821 and 1.217 	</a:t>
          </a:r>
          <a:endParaRPr lang="de-DE" sz="2000"/>
        </a:p>
        <a:p>
          <a:pPr eaLnBrk="1" fontAlgn="auto" latinLnBrk="0" hangingPunct="1"/>
          <a:r>
            <a:rPr lang="de-DE" sz="2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B) 0.692 and 1.445 </a:t>
          </a:r>
        </a:p>
        <a:p>
          <a:pPr eaLnBrk="1" fontAlgn="auto" latinLnBrk="0" hangingPunct="1"/>
          <a:r>
            <a:rPr lang="de-DE" sz="2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C) 0.543 and 1.841</a:t>
          </a:r>
        </a:p>
        <a:p>
          <a:pPr eaLnBrk="1" fontAlgn="auto" latinLnBrk="0" hangingPunct="1"/>
          <a:endParaRPr lang="de-DE" sz="20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de-DE" sz="2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3) Overlap combined Proteins after filtering: 278 (n = 3)</a:t>
          </a:r>
        </a:p>
        <a:p>
          <a:pPr eaLnBrk="1" fontAlgn="auto" latinLnBrk="0" hangingPunct="1"/>
          <a:r>
            <a:rPr lang="de-DE" sz="2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4) Protein ordered by </a:t>
          </a:r>
        </a:p>
        <a:p>
          <a:pPr eaLnBrk="1" fontAlgn="auto" latinLnBrk="0" hangingPunct="1"/>
          <a:endParaRPr lang="de-DE" sz="2000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100806</xdr:colOff>
      <xdr:row>4</xdr:row>
      <xdr:rowOff>42069</xdr:rowOff>
    </xdr:from>
    <xdr:to>
      <xdr:col>13</xdr:col>
      <xdr:colOff>519906</xdr:colOff>
      <xdr:row>62</xdr:row>
      <xdr:rowOff>27781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7"/>
  <sheetViews>
    <sheetView zoomScale="115" zoomScaleNormal="115" workbookViewId="0">
      <pane ySplit="2" topLeftCell="A3" activePane="bottomLeft" state="frozen"/>
      <selection pane="bottomLeft" activeCell="B1" sqref="B1:C1"/>
    </sheetView>
  </sheetViews>
  <sheetFormatPr baseColWidth="10" defaultRowHeight="15" x14ac:dyDescent="0.25"/>
  <cols>
    <col min="1" max="5" width="15.7109375" style="5" customWidth="1"/>
    <col min="6" max="8" width="20.7109375" style="7" customWidth="1"/>
    <col min="9" max="9" width="20.7109375" style="5" customWidth="1"/>
    <col min="10" max="10" width="138.42578125" bestFit="1" customWidth="1"/>
  </cols>
  <sheetData>
    <row r="1" spans="1:10" x14ac:dyDescent="0.25">
      <c r="B1" s="31"/>
      <c r="C1" s="17"/>
      <c r="E1" s="5" t="s">
        <v>958</v>
      </c>
      <c r="F1" s="7">
        <f>MEDIAN(F3:F397)</f>
        <v>0.81810000000000005</v>
      </c>
    </row>
    <row r="2" spans="1:10" x14ac:dyDescent="0.25">
      <c r="A2" s="6" t="s">
        <v>954</v>
      </c>
      <c r="B2" s="6" t="s">
        <v>0</v>
      </c>
      <c r="C2" s="6" t="s">
        <v>1</v>
      </c>
      <c r="D2" s="6" t="s">
        <v>2</v>
      </c>
      <c r="E2" s="6" t="s">
        <v>3</v>
      </c>
      <c r="F2" s="8" t="s">
        <v>955</v>
      </c>
      <c r="G2" s="8" t="s">
        <v>959</v>
      </c>
      <c r="H2" s="8" t="s">
        <v>956</v>
      </c>
      <c r="I2" s="6" t="s">
        <v>957</v>
      </c>
      <c r="J2" s="2" t="s">
        <v>4</v>
      </c>
    </row>
    <row r="3" spans="1:10" x14ac:dyDescent="0.25">
      <c r="A3" s="5">
        <v>2</v>
      </c>
      <c r="B3" s="5">
        <v>1</v>
      </c>
      <c r="C3" s="5" t="s">
        <v>13</v>
      </c>
      <c r="D3" s="5">
        <v>19345</v>
      </c>
      <c r="E3" s="5">
        <v>299348</v>
      </c>
      <c r="F3" s="7">
        <v>1.169</v>
      </c>
      <c r="G3" s="7">
        <f t="shared" ref="G3:G66" si="0">F3/F$1</f>
        <v>1.4289206698447623</v>
      </c>
      <c r="H3" s="7">
        <v>1.0720000000000001</v>
      </c>
      <c r="I3" s="5">
        <v>131</v>
      </c>
      <c r="J3" t="s">
        <v>14</v>
      </c>
    </row>
    <row r="4" spans="1:10" x14ac:dyDescent="0.25">
      <c r="A4" s="5">
        <v>8</v>
      </c>
      <c r="C4" s="5" t="s">
        <v>29</v>
      </c>
      <c r="D4" s="5">
        <v>4872</v>
      </c>
      <c r="E4" s="5">
        <v>129665</v>
      </c>
      <c r="F4" s="7">
        <v>0.45960000000000001</v>
      </c>
      <c r="G4" s="7">
        <f t="shared" si="0"/>
        <v>0.56178951228456175</v>
      </c>
      <c r="H4" s="7">
        <v>1.04</v>
      </c>
      <c r="I4" s="5">
        <v>46</v>
      </c>
      <c r="J4" t="s">
        <v>30</v>
      </c>
    </row>
    <row r="5" spans="1:10" x14ac:dyDescent="0.25">
      <c r="A5" s="5">
        <v>1</v>
      </c>
      <c r="B5" s="5">
        <v>1</v>
      </c>
      <c r="C5" s="5" t="s">
        <v>5</v>
      </c>
      <c r="D5" s="5">
        <v>33129</v>
      </c>
      <c r="E5" s="5">
        <v>80416</v>
      </c>
      <c r="F5" s="7">
        <v>2.194</v>
      </c>
      <c r="G5" s="7">
        <f t="shared" si="0"/>
        <v>2.6818237379293484</v>
      </c>
      <c r="H5" s="7">
        <v>1.456</v>
      </c>
      <c r="I5" s="5">
        <v>44</v>
      </c>
      <c r="J5" t="s">
        <v>6</v>
      </c>
    </row>
    <row r="6" spans="1:10" x14ac:dyDescent="0.25">
      <c r="A6" s="5">
        <v>12</v>
      </c>
      <c r="C6" s="5" t="s">
        <v>45</v>
      </c>
      <c r="D6" s="5">
        <v>3396</v>
      </c>
      <c r="E6" s="5">
        <v>284462</v>
      </c>
      <c r="F6" s="7">
        <v>1.1479999999999999</v>
      </c>
      <c r="G6" s="7">
        <f t="shared" si="0"/>
        <v>1.4032514362547364</v>
      </c>
      <c r="H6" s="7">
        <v>1.0249999999999999</v>
      </c>
      <c r="I6" s="5">
        <v>41</v>
      </c>
      <c r="J6" t="s">
        <v>46</v>
      </c>
    </row>
    <row r="7" spans="1:10" x14ac:dyDescent="0.25">
      <c r="A7" s="5">
        <v>2</v>
      </c>
      <c r="B7" s="5">
        <v>2</v>
      </c>
      <c r="C7" s="5" t="s">
        <v>15</v>
      </c>
      <c r="D7" s="5">
        <v>3618</v>
      </c>
      <c r="E7" s="5">
        <v>269334</v>
      </c>
      <c r="F7" s="7">
        <v>1.028</v>
      </c>
      <c r="G7" s="7">
        <f t="shared" si="0"/>
        <v>1.2565701014545898</v>
      </c>
      <c r="H7" s="7">
        <v>1.0620000000000001</v>
      </c>
      <c r="I7" s="5">
        <v>39</v>
      </c>
      <c r="J7" t="s">
        <v>16</v>
      </c>
    </row>
    <row r="8" spans="1:10" x14ac:dyDescent="0.25">
      <c r="A8" s="5">
        <v>6</v>
      </c>
      <c r="C8" s="5" t="s">
        <v>25</v>
      </c>
      <c r="D8" s="5">
        <v>5341</v>
      </c>
      <c r="E8" s="5">
        <v>202288</v>
      </c>
      <c r="F8" s="7">
        <v>0.71909999999999996</v>
      </c>
      <c r="G8" s="7">
        <f t="shared" si="0"/>
        <v>0.87898789878987893</v>
      </c>
      <c r="H8" s="7">
        <v>1.0489999999999999</v>
      </c>
      <c r="I8" s="5">
        <v>39</v>
      </c>
      <c r="J8" t="s">
        <v>26</v>
      </c>
    </row>
    <row r="9" spans="1:10" x14ac:dyDescent="0.25">
      <c r="A9" s="5">
        <v>7</v>
      </c>
      <c r="C9" s="5" t="s">
        <v>27</v>
      </c>
      <c r="D9" s="5">
        <v>4975</v>
      </c>
      <c r="E9" s="5">
        <v>100423</v>
      </c>
      <c r="F9" s="7">
        <v>0.72660000000000002</v>
      </c>
      <c r="G9" s="7">
        <f t="shared" si="0"/>
        <v>0.88815548221488816</v>
      </c>
      <c r="H9" s="7">
        <v>1.044</v>
      </c>
      <c r="I9" s="5">
        <v>39</v>
      </c>
      <c r="J9" t="s">
        <v>28</v>
      </c>
    </row>
    <row r="10" spans="1:10" x14ac:dyDescent="0.25">
      <c r="A10" s="5">
        <v>16</v>
      </c>
      <c r="C10" s="5" t="s">
        <v>67</v>
      </c>
      <c r="D10" s="5">
        <v>2455</v>
      </c>
      <c r="E10" s="5">
        <v>191477</v>
      </c>
      <c r="F10" s="7">
        <v>1.202</v>
      </c>
      <c r="G10" s="7">
        <f t="shared" si="0"/>
        <v>1.4692580369148025</v>
      </c>
      <c r="H10" s="7">
        <v>1.0289999999999999</v>
      </c>
      <c r="I10" s="5">
        <v>38</v>
      </c>
      <c r="J10" t="s">
        <v>68</v>
      </c>
    </row>
    <row r="11" spans="1:10" x14ac:dyDescent="0.25">
      <c r="A11" s="5">
        <v>22</v>
      </c>
      <c r="C11" s="5" t="s">
        <v>87</v>
      </c>
      <c r="D11" s="5">
        <v>1896</v>
      </c>
      <c r="E11" s="5">
        <v>111840</v>
      </c>
      <c r="F11" s="7">
        <v>1.181</v>
      </c>
      <c r="G11" s="7">
        <f t="shared" si="0"/>
        <v>1.4435888033247768</v>
      </c>
      <c r="H11" s="7">
        <v>1.139</v>
      </c>
      <c r="I11" s="5">
        <v>31</v>
      </c>
      <c r="J11" t="s">
        <v>88</v>
      </c>
    </row>
    <row r="12" spans="1:10" x14ac:dyDescent="0.25">
      <c r="A12" s="5">
        <v>10</v>
      </c>
      <c r="B12" s="5">
        <v>1</v>
      </c>
      <c r="C12" s="5" t="s">
        <v>35</v>
      </c>
      <c r="D12" s="5">
        <v>3839</v>
      </c>
      <c r="E12" s="5">
        <v>111620</v>
      </c>
      <c r="F12" s="7">
        <v>0.71530000000000005</v>
      </c>
      <c r="G12" s="7">
        <f t="shared" si="0"/>
        <v>0.87434298985454106</v>
      </c>
      <c r="H12" s="7">
        <v>1.0640000000000001</v>
      </c>
      <c r="I12" s="5">
        <v>31</v>
      </c>
      <c r="J12" t="s">
        <v>36</v>
      </c>
    </row>
    <row r="13" spans="1:10" x14ac:dyDescent="0.25">
      <c r="A13" s="5">
        <v>13</v>
      </c>
      <c r="C13" s="5" t="s">
        <v>47</v>
      </c>
      <c r="D13" s="5">
        <v>2736</v>
      </c>
      <c r="E13" s="5">
        <v>140551</v>
      </c>
      <c r="F13" s="7">
        <v>1.0900000000000001</v>
      </c>
      <c r="G13" s="7">
        <f t="shared" si="0"/>
        <v>1.332355457767999</v>
      </c>
      <c r="H13" s="7">
        <v>1.0229999999999999</v>
      </c>
      <c r="I13" s="5">
        <v>31</v>
      </c>
      <c r="J13" t="s">
        <v>48</v>
      </c>
    </row>
    <row r="14" spans="1:10" x14ac:dyDescent="0.25">
      <c r="A14" s="5">
        <v>21</v>
      </c>
      <c r="C14" s="5" t="s">
        <v>85</v>
      </c>
      <c r="D14" s="5">
        <v>1897</v>
      </c>
      <c r="E14" s="5">
        <v>70656</v>
      </c>
      <c r="F14" s="7">
        <v>1.18</v>
      </c>
      <c r="G14" s="7">
        <f t="shared" si="0"/>
        <v>1.4423664588681089</v>
      </c>
      <c r="H14" s="7">
        <v>1.034</v>
      </c>
      <c r="I14" s="5">
        <v>29</v>
      </c>
      <c r="J14" t="s">
        <v>86</v>
      </c>
    </row>
    <row r="15" spans="1:10" x14ac:dyDescent="0.25">
      <c r="A15" s="5">
        <v>10</v>
      </c>
      <c r="B15" s="5">
        <v>2</v>
      </c>
      <c r="C15" s="5" t="s">
        <v>37</v>
      </c>
      <c r="D15" s="5">
        <v>3397</v>
      </c>
      <c r="E15" s="5">
        <v>112145</v>
      </c>
      <c r="F15" s="7">
        <v>0.71879999999999999</v>
      </c>
      <c r="G15" s="7">
        <f t="shared" si="0"/>
        <v>0.87862119545287853</v>
      </c>
      <c r="H15" s="7">
        <v>1.07</v>
      </c>
      <c r="I15" s="5">
        <v>28</v>
      </c>
      <c r="J15" t="s">
        <v>38</v>
      </c>
    </row>
    <row r="16" spans="1:10" x14ac:dyDescent="0.25">
      <c r="A16" s="5">
        <v>33</v>
      </c>
      <c r="C16" s="5" t="s">
        <v>129</v>
      </c>
      <c r="D16" s="5">
        <v>1562</v>
      </c>
      <c r="E16" s="5">
        <v>82600</v>
      </c>
      <c r="F16" s="7">
        <v>0.7389</v>
      </c>
      <c r="G16" s="7">
        <f t="shared" si="0"/>
        <v>0.90319031903190317</v>
      </c>
      <c r="H16" s="7">
        <v>1.04</v>
      </c>
      <c r="I16" s="5">
        <v>27</v>
      </c>
      <c r="J16" t="s">
        <v>130</v>
      </c>
    </row>
    <row r="17" spans="1:10" x14ac:dyDescent="0.25">
      <c r="A17" s="5">
        <v>28</v>
      </c>
      <c r="C17" s="5" t="s">
        <v>109</v>
      </c>
      <c r="D17" s="5">
        <v>1684</v>
      </c>
      <c r="E17" s="5">
        <v>133913</v>
      </c>
      <c r="F17" s="7">
        <v>1.1759999999999999</v>
      </c>
      <c r="G17" s="7">
        <f t="shared" si="0"/>
        <v>1.4374770810414372</v>
      </c>
      <c r="H17" s="7">
        <v>1.0580000000000001</v>
      </c>
      <c r="I17" s="5">
        <v>25</v>
      </c>
      <c r="J17" t="s">
        <v>110</v>
      </c>
    </row>
    <row r="18" spans="1:10" x14ac:dyDescent="0.25">
      <c r="A18" s="5">
        <v>5</v>
      </c>
      <c r="B18" s="5">
        <v>2</v>
      </c>
      <c r="C18" s="5" t="s">
        <v>19</v>
      </c>
      <c r="D18" s="5">
        <v>4837</v>
      </c>
      <c r="E18" s="5">
        <v>25664</v>
      </c>
      <c r="F18" s="7">
        <v>1.0229999999999999</v>
      </c>
      <c r="G18" s="7">
        <f t="shared" si="0"/>
        <v>1.2504583791712502</v>
      </c>
      <c r="H18" s="7">
        <v>1.073</v>
      </c>
      <c r="I18" s="5">
        <v>23</v>
      </c>
      <c r="J18" t="s">
        <v>20</v>
      </c>
    </row>
    <row r="19" spans="1:10" x14ac:dyDescent="0.25">
      <c r="A19" s="5">
        <v>5</v>
      </c>
      <c r="B19" s="5">
        <v>3</v>
      </c>
      <c r="C19" s="5" t="s">
        <v>21</v>
      </c>
      <c r="D19" s="5">
        <v>4765</v>
      </c>
      <c r="E19" s="5">
        <v>25897</v>
      </c>
      <c r="F19" s="7">
        <v>1.089</v>
      </c>
      <c r="G19" s="7">
        <f t="shared" si="0"/>
        <v>1.3311331133113311</v>
      </c>
      <c r="H19" s="7">
        <v>1.125</v>
      </c>
      <c r="I19" s="5">
        <v>22</v>
      </c>
      <c r="J19" t="s">
        <v>22</v>
      </c>
    </row>
    <row r="20" spans="1:10" x14ac:dyDescent="0.25">
      <c r="A20" s="5">
        <v>23</v>
      </c>
      <c r="B20" s="5">
        <v>1</v>
      </c>
      <c r="C20" s="5" t="s">
        <v>89</v>
      </c>
      <c r="D20" s="5">
        <v>1889</v>
      </c>
      <c r="E20" s="5">
        <v>85130</v>
      </c>
      <c r="F20" s="7">
        <v>0.33200000000000002</v>
      </c>
      <c r="G20" s="7">
        <f t="shared" si="0"/>
        <v>0.40581835961373913</v>
      </c>
      <c r="H20" s="7">
        <v>1.08</v>
      </c>
      <c r="I20" s="5">
        <v>22</v>
      </c>
      <c r="J20" t="s">
        <v>90</v>
      </c>
    </row>
    <row r="21" spans="1:10" x14ac:dyDescent="0.25">
      <c r="A21" s="5">
        <v>9</v>
      </c>
      <c r="B21" s="5">
        <v>1</v>
      </c>
      <c r="C21" s="5" t="s">
        <v>31</v>
      </c>
      <c r="D21" s="5">
        <v>4494</v>
      </c>
      <c r="E21" s="5">
        <v>32880</v>
      </c>
      <c r="F21" s="7">
        <v>0.24779999999999999</v>
      </c>
      <c r="G21" s="7">
        <f t="shared" si="0"/>
        <v>0.30289695636230285</v>
      </c>
      <c r="H21" s="7">
        <v>1.077</v>
      </c>
      <c r="I21" s="5">
        <v>21</v>
      </c>
      <c r="J21" t="s">
        <v>32</v>
      </c>
    </row>
    <row r="22" spans="1:10" x14ac:dyDescent="0.25">
      <c r="A22" s="5">
        <v>24</v>
      </c>
      <c r="B22" s="5">
        <v>1</v>
      </c>
      <c r="C22" s="5" t="s">
        <v>93</v>
      </c>
      <c r="D22" s="5">
        <v>1872</v>
      </c>
      <c r="E22" s="5">
        <v>83964</v>
      </c>
      <c r="F22" s="7">
        <v>0.36849999999999999</v>
      </c>
      <c r="G22" s="7">
        <f t="shared" si="0"/>
        <v>0.45043393228211709</v>
      </c>
      <c r="H22" s="7">
        <v>1.0669999999999999</v>
      </c>
      <c r="I22" s="5">
        <v>21</v>
      </c>
      <c r="J22" t="s">
        <v>94</v>
      </c>
    </row>
    <row r="23" spans="1:10" x14ac:dyDescent="0.25">
      <c r="A23" s="5">
        <v>26</v>
      </c>
      <c r="B23" s="5">
        <v>1</v>
      </c>
      <c r="C23" s="5" t="s">
        <v>101</v>
      </c>
      <c r="D23" s="5">
        <v>1776</v>
      </c>
      <c r="E23" s="5">
        <v>85665</v>
      </c>
      <c r="F23" s="7">
        <v>0.53710000000000002</v>
      </c>
      <c r="G23" s="7">
        <f t="shared" si="0"/>
        <v>0.65652120767632316</v>
      </c>
      <c r="H23" s="7">
        <v>1.0649999999999999</v>
      </c>
      <c r="I23" s="5">
        <v>21</v>
      </c>
      <c r="J23" t="s">
        <v>102</v>
      </c>
    </row>
    <row r="24" spans="1:10" x14ac:dyDescent="0.25">
      <c r="A24" s="5">
        <v>10</v>
      </c>
      <c r="B24" s="5">
        <v>3</v>
      </c>
      <c r="C24" s="5" t="s">
        <v>39</v>
      </c>
      <c r="D24" s="5">
        <v>3265</v>
      </c>
      <c r="E24" s="5">
        <v>112982</v>
      </c>
      <c r="F24" s="7">
        <v>0.71950000000000003</v>
      </c>
      <c r="G24" s="7">
        <f t="shared" si="0"/>
        <v>0.87947683657254616</v>
      </c>
      <c r="H24" s="7">
        <v>1.0780000000000001</v>
      </c>
      <c r="I24" s="5">
        <v>20</v>
      </c>
      <c r="J24" t="s">
        <v>40</v>
      </c>
    </row>
    <row r="25" spans="1:10" x14ac:dyDescent="0.25">
      <c r="A25" s="5">
        <v>34</v>
      </c>
      <c r="C25" s="5" t="s">
        <v>131</v>
      </c>
      <c r="D25" s="5">
        <v>1547</v>
      </c>
      <c r="E25" s="5">
        <v>82445</v>
      </c>
      <c r="F25" s="7">
        <v>0.92320000000000002</v>
      </c>
      <c r="G25" s="7">
        <f t="shared" si="0"/>
        <v>1.1284684023957952</v>
      </c>
      <c r="H25" s="7">
        <v>1.0549999999999999</v>
      </c>
      <c r="I25" s="5">
        <v>20</v>
      </c>
      <c r="J25" t="s">
        <v>132</v>
      </c>
    </row>
    <row r="26" spans="1:10" x14ac:dyDescent="0.25">
      <c r="A26" s="5">
        <v>15</v>
      </c>
      <c r="B26" s="5">
        <v>1</v>
      </c>
      <c r="C26" s="5" t="s">
        <v>59</v>
      </c>
      <c r="D26" s="5">
        <v>2541</v>
      </c>
      <c r="E26" s="5">
        <v>70827</v>
      </c>
      <c r="F26" s="7">
        <v>1.0880000000000001</v>
      </c>
      <c r="G26" s="7">
        <f t="shared" si="0"/>
        <v>1.3299107688546632</v>
      </c>
      <c r="H26" s="7">
        <v>1.0309999999999999</v>
      </c>
      <c r="I26" s="5">
        <v>20</v>
      </c>
      <c r="J26" t="s">
        <v>60</v>
      </c>
    </row>
    <row r="27" spans="1:10" x14ac:dyDescent="0.25">
      <c r="A27" s="5">
        <v>5</v>
      </c>
      <c r="B27" s="5">
        <v>4</v>
      </c>
      <c r="C27" s="5" t="s">
        <v>23</v>
      </c>
      <c r="D27" s="5">
        <v>2750</v>
      </c>
      <c r="E27" s="5">
        <v>25686</v>
      </c>
      <c r="F27" s="7">
        <v>1.008</v>
      </c>
      <c r="G27" s="7">
        <f t="shared" si="0"/>
        <v>1.232123212321232</v>
      </c>
      <c r="H27" s="7">
        <v>1.0760000000000001</v>
      </c>
      <c r="I27" s="5">
        <v>19</v>
      </c>
      <c r="J27" t="s">
        <v>24</v>
      </c>
    </row>
    <row r="28" spans="1:10" x14ac:dyDescent="0.25">
      <c r="A28" s="5">
        <v>44</v>
      </c>
      <c r="C28" s="5" t="s">
        <v>151</v>
      </c>
      <c r="D28" s="5">
        <v>1310</v>
      </c>
      <c r="E28" s="5">
        <v>85380</v>
      </c>
      <c r="F28" s="7">
        <v>0.89710000000000001</v>
      </c>
      <c r="G28" s="7">
        <f t="shared" si="0"/>
        <v>1.0965652120767633</v>
      </c>
      <c r="H28" s="7">
        <v>1.071</v>
      </c>
      <c r="I28" s="5">
        <v>19</v>
      </c>
      <c r="J28" t="s">
        <v>152</v>
      </c>
    </row>
    <row r="29" spans="1:10" x14ac:dyDescent="0.25">
      <c r="A29" s="5">
        <v>26</v>
      </c>
      <c r="B29" s="5">
        <v>2</v>
      </c>
      <c r="C29" s="5" t="s">
        <v>103</v>
      </c>
      <c r="D29" s="5">
        <v>1107</v>
      </c>
      <c r="E29" s="5">
        <v>85506</v>
      </c>
      <c r="F29" s="7">
        <v>0.40799999999999997</v>
      </c>
      <c r="G29" s="7">
        <f t="shared" si="0"/>
        <v>0.49871653832049867</v>
      </c>
      <c r="H29" s="7">
        <v>1.0369999999999999</v>
      </c>
      <c r="I29" s="5">
        <v>19</v>
      </c>
      <c r="J29" t="s">
        <v>104</v>
      </c>
    </row>
    <row r="30" spans="1:10" x14ac:dyDescent="0.25">
      <c r="A30" s="5">
        <v>41</v>
      </c>
      <c r="C30" s="5" t="s">
        <v>145</v>
      </c>
      <c r="D30" s="5">
        <v>1395</v>
      </c>
      <c r="E30" s="5">
        <v>77101</v>
      </c>
      <c r="F30" s="7">
        <v>1.177</v>
      </c>
      <c r="G30" s="7">
        <f t="shared" si="0"/>
        <v>1.4386994254981054</v>
      </c>
      <c r="H30" s="7">
        <v>1.149</v>
      </c>
      <c r="I30" s="5">
        <v>18</v>
      </c>
      <c r="J30" t="s">
        <v>146</v>
      </c>
    </row>
    <row r="31" spans="1:10" x14ac:dyDescent="0.25">
      <c r="A31" s="5">
        <v>31</v>
      </c>
      <c r="C31" s="5" t="s">
        <v>125</v>
      </c>
      <c r="D31" s="5">
        <v>1580</v>
      </c>
      <c r="E31" s="5">
        <v>26657</v>
      </c>
      <c r="F31" s="7">
        <v>1.171</v>
      </c>
      <c r="G31" s="7">
        <f t="shared" si="0"/>
        <v>1.4313653587580979</v>
      </c>
      <c r="H31" s="7">
        <v>1.1160000000000001</v>
      </c>
      <c r="I31" s="5">
        <v>18</v>
      </c>
      <c r="J31" t="s">
        <v>126</v>
      </c>
    </row>
    <row r="32" spans="1:10" x14ac:dyDescent="0.25">
      <c r="A32" s="5">
        <v>5</v>
      </c>
      <c r="B32" s="5">
        <v>1</v>
      </c>
      <c r="C32" s="5" t="s">
        <v>17</v>
      </c>
      <c r="D32" s="5">
        <v>5477</v>
      </c>
      <c r="E32" s="5">
        <v>26611</v>
      </c>
      <c r="F32" s="7">
        <v>0.95679999999999998</v>
      </c>
      <c r="G32" s="7">
        <f t="shared" si="0"/>
        <v>1.1695391761398362</v>
      </c>
      <c r="H32" s="7">
        <v>1.1020000000000001</v>
      </c>
      <c r="I32" s="5">
        <v>18</v>
      </c>
      <c r="J32" t="s">
        <v>18</v>
      </c>
    </row>
    <row r="33" spans="1:10" x14ac:dyDescent="0.25">
      <c r="A33" s="5">
        <v>9</v>
      </c>
      <c r="B33" s="5">
        <v>2</v>
      </c>
      <c r="C33" s="5" t="s">
        <v>33</v>
      </c>
      <c r="D33" s="5">
        <v>4287</v>
      </c>
      <c r="E33" s="5">
        <v>32968</v>
      </c>
      <c r="F33" s="7">
        <v>0.25509999999999999</v>
      </c>
      <c r="G33" s="7">
        <f t="shared" si="0"/>
        <v>0.31182007089597846</v>
      </c>
      <c r="H33" s="7">
        <v>1.0720000000000001</v>
      </c>
      <c r="I33" s="5">
        <v>18</v>
      </c>
      <c r="J33" t="s">
        <v>34</v>
      </c>
    </row>
    <row r="34" spans="1:10" x14ac:dyDescent="0.25">
      <c r="A34" s="5">
        <v>30</v>
      </c>
      <c r="B34" s="5">
        <v>1</v>
      </c>
      <c r="C34" s="5" t="s">
        <v>115</v>
      </c>
      <c r="D34" s="5">
        <v>1649</v>
      </c>
      <c r="E34" s="5">
        <v>62239</v>
      </c>
      <c r="F34" s="7">
        <v>0.35859999999999997</v>
      </c>
      <c r="G34" s="7">
        <f t="shared" si="0"/>
        <v>0.43833272216110492</v>
      </c>
      <c r="H34" s="7">
        <v>1.278</v>
      </c>
      <c r="I34" s="5">
        <v>17</v>
      </c>
      <c r="J34" t="s">
        <v>116</v>
      </c>
    </row>
    <row r="35" spans="1:10" x14ac:dyDescent="0.25">
      <c r="A35" s="5">
        <v>53</v>
      </c>
      <c r="C35" s="5" t="s">
        <v>175</v>
      </c>
      <c r="D35" s="5">
        <v>1142</v>
      </c>
      <c r="E35" s="5">
        <v>35055</v>
      </c>
      <c r="F35" s="7">
        <v>0.93369999999999997</v>
      </c>
      <c r="G35" s="7">
        <f t="shared" si="0"/>
        <v>1.1413030191908078</v>
      </c>
      <c r="H35" s="7">
        <v>1.165</v>
      </c>
      <c r="I35" s="5">
        <v>17</v>
      </c>
      <c r="J35" t="s">
        <v>176</v>
      </c>
    </row>
    <row r="36" spans="1:10" x14ac:dyDescent="0.25">
      <c r="A36" s="5">
        <v>20</v>
      </c>
      <c r="B36" s="5">
        <v>2</v>
      </c>
      <c r="C36" s="5" t="s">
        <v>81</v>
      </c>
      <c r="D36" s="5">
        <v>979</v>
      </c>
      <c r="E36" s="5">
        <v>88696</v>
      </c>
      <c r="F36" s="7">
        <v>0.98140000000000005</v>
      </c>
      <c r="G36" s="7">
        <f t="shared" si="0"/>
        <v>1.1996088497738662</v>
      </c>
      <c r="H36" s="7">
        <v>1.0940000000000001</v>
      </c>
      <c r="I36" s="5">
        <v>17</v>
      </c>
      <c r="J36" t="s">
        <v>82</v>
      </c>
    </row>
    <row r="37" spans="1:10" x14ac:dyDescent="0.25">
      <c r="A37" s="5">
        <v>39</v>
      </c>
      <c r="C37" s="5" t="s">
        <v>141</v>
      </c>
      <c r="D37" s="5">
        <v>1445</v>
      </c>
      <c r="E37" s="5">
        <v>60548</v>
      </c>
      <c r="F37" s="7">
        <v>0.9123</v>
      </c>
      <c r="G37" s="7">
        <f t="shared" si="0"/>
        <v>1.1151448478181152</v>
      </c>
      <c r="H37" s="7">
        <v>1.091</v>
      </c>
      <c r="I37" s="5">
        <v>17</v>
      </c>
      <c r="J37" t="s">
        <v>142</v>
      </c>
    </row>
    <row r="38" spans="1:10" x14ac:dyDescent="0.25">
      <c r="A38" s="5">
        <v>20</v>
      </c>
      <c r="B38" s="5">
        <v>1</v>
      </c>
      <c r="C38" s="5" t="s">
        <v>79</v>
      </c>
      <c r="D38" s="5">
        <v>1915</v>
      </c>
      <c r="E38" s="5">
        <v>80821</v>
      </c>
      <c r="F38" s="7">
        <v>0.79410000000000003</v>
      </c>
      <c r="G38" s="7">
        <f t="shared" si="0"/>
        <v>0.97066373303997067</v>
      </c>
      <c r="H38" s="7">
        <v>1.091</v>
      </c>
      <c r="I38" s="5">
        <v>17</v>
      </c>
      <c r="J38" t="s">
        <v>80</v>
      </c>
    </row>
    <row r="39" spans="1:10" x14ac:dyDescent="0.25">
      <c r="A39" s="5">
        <v>58</v>
      </c>
      <c r="C39" s="5" t="s">
        <v>185</v>
      </c>
      <c r="D39" s="5">
        <v>1072</v>
      </c>
      <c r="E39" s="5">
        <v>30310</v>
      </c>
      <c r="F39" s="7">
        <v>1.1359999999999999</v>
      </c>
      <c r="G39" s="7">
        <f t="shared" si="0"/>
        <v>1.3885833027747216</v>
      </c>
      <c r="H39" s="7">
        <v>1.089</v>
      </c>
      <c r="I39" s="5">
        <v>17</v>
      </c>
      <c r="J39" t="s">
        <v>186</v>
      </c>
    </row>
    <row r="40" spans="1:10" x14ac:dyDescent="0.25">
      <c r="A40" s="5">
        <v>15</v>
      </c>
      <c r="B40" s="5">
        <v>2</v>
      </c>
      <c r="C40" s="5" t="s">
        <v>61</v>
      </c>
      <c r="D40" s="5">
        <v>1421</v>
      </c>
      <c r="E40" s="5">
        <v>72302</v>
      </c>
      <c r="F40" s="7">
        <v>0.92579999999999996</v>
      </c>
      <c r="G40" s="7">
        <f t="shared" si="0"/>
        <v>1.1316464979831315</v>
      </c>
      <c r="H40" s="7">
        <v>1.0720000000000001</v>
      </c>
      <c r="I40" s="5">
        <v>17</v>
      </c>
      <c r="J40" t="s">
        <v>62</v>
      </c>
    </row>
    <row r="41" spans="1:10" x14ac:dyDescent="0.25">
      <c r="A41" s="5">
        <v>49</v>
      </c>
      <c r="C41" s="5" t="s">
        <v>163</v>
      </c>
      <c r="D41" s="5">
        <v>1254</v>
      </c>
      <c r="E41" s="5">
        <v>75785</v>
      </c>
      <c r="F41" s="7">
        <v>0.62409999999999999</v>
      </c>
      <c r="G41" s="7">
        <f t="shared" si="0"/>
        <v>0.76286517540642951</v>
      </c>
      <c r="H41" s="7">
        <v>1.0649999999999999</v>
      </c>
      <c r="I41" s="5">
        <v>17</v>
      </c>
      <c r="J41" t="s">
        <v>164</v>
      </c>
    </row>
    <row r="42" spans="1:10" x14ac:dyDescent="0.25">
      <c r="A42" s="5">
        <v>98</v>
      </c>
      <c r="C42" s="5" t="s">
        <v>297</v>
      </c>
      <c r="D42" s="5">
        <v>710</v>
      </c>
      <c r="E42" s="5">
        <v>111238</v>
      </c>
      <c r="F42" s="7">
        <v>0.79249999999999998</v>
      </c>
      <c r="G42" s="7">
        <f t="shared" si="0"/>
        <v>0.96870798190930196</v>
      </c>
      <c r="H42" s="7">
        <v>1.0589999999999999</v>
      </c>
      <c r="I42" s="5">
        <v>17</v>
      </c>
      <c r="J42" t="s">
        <v>298</v>
      </c>
    </row>
    <row r="43" spans="1:10" x14ac:dyDescent="0.25">
      <c r="A43" s="5">
        <v>71</v>
      </c>
      <c r="C43" s="5" t="s">
        <v>215</v>
      </c>
      <c r="D43" s="5">
        <v>947</v>
      </c>
      <c r="E43" s="5">
        <v>73812</v>
      </c>
      <c r="F43" s="7">
        <v>0.72719999999999996</v>
      </c>
      <c r="G43" s="7">
        <f t="shared" si="0"/>
        <v>0.88888888888888873</v>
      </c>
      <c r="H43" s="7">
        <v>1.052</v>
      </c>
      <c r="I43" s="5">
        <v>17</v>
      </c>
      <c r="J43" t="s">
        <v>216</v>
      </c>
    </row>
    <row r="44" spans="1:10" x14ac:dyDescent="0.25">
      <c r="A44" s="5">
        <v>20</v>
      </c>
      <c r="B44" s="5">
        <v>3</v>
      </c>
      <c r="C44" s="5" t="s">
        <v>83</v>
      </c>
      <c r="D44" s="5">
        <v>936</v>
      </c>
      <c r="E44" s="5">
        <v>88180</v>
      </c>
      <c r="F44" s="7">
        <v>1.02</v>
      </c>
      <c r="G44" s="7">
        <f t="shared" si="0"/>
        <v>1.2467913458012467</v>
      </c>
      <c r="H44" s="7">
        <v>1.0509999999999999</v>
      </c>
      <c r="I44" s="5">
        <v>16</v>
      </c>
      <c r="J44" t="s">
        <v>84</v>
      </c>
    </row>
    <row r="45" spans="1:10" x14ac:dyDescent="0.25">
      <c r="A45" s="5">
        <v>67</v>
      </c>
      <c r="B45" s="5">
        <v>1</v>
      </c>
      <c r="C45" s="5" t="s">
        <v>205</v>
      </c>
      <c r="D45" s="5">
        <v>1004</v>
      </c>
      <c r="E45" s="5">
        <v>172773</v>
      </c>
      <c r="F45" s="7">
        <v>0.89910000000000001</v>
      </c>
      <c r="G45" s="7">
        <f t="shared" si="0"/>
        <v>1.0990099009900989</v>
      </c>
      <c r="H45" s="7">
        <v>1.0429999999999999</v>
      </c>
      <c r="I45" s="5">
        <v>16</v>
      </c>
      <c r="J45" t="s">
        <v>206</v>
      </c>
    </row>
    <row r="46" spans="1:10" x14ac:dyDescent="0.25">
      <c r="A46" s="5">
        <v>94</v>
      </c>
      <c r="C46" s="5" t="s">
        <v>275</v>
      </c>
      <c r="D46" s="5">
        <v>715</v>
      </c>
      <c r="E46" s="5">
        <v>31212</v>
      </c>
      <c r="F46" s="7">
        <v>1.091</v>
      </c>
      <c r="G46" s="7">
        <f t="shared" si="0"/>
        <v>1.3335778022246667</v>
      </c>
      <c r="H46" s="7">
        <v>2.4580000000000002</v>
      </c>
      <c r="I46" s="5">
        <v>15</v>
      </c>
      <c r="J46" t="s">
        <v>276</v>
      </c>
    </row>
    <row r="47" spans="1:10" x14ac:dyDescent="0.25">
      <c r="A47" s="5">
        <v>89</v>
      </c>
      <c r="C47" s="5" t="s">
        <v>261</v>
      </c>
      <c r="D47" s="5">
        <v>755</v>
      </c>
      <c r="E47" s="5">
        <v>29926</v>
      </c>
      <c r="F47" s="7">
        <v>1.077</v>
      </c>
      <c r="G47" s="7">
        <f t="shared" si="0"/>
        <v>1.3164649798313164</v>
      </c>
      <c r="H47" s="7">
        <v>1.1830000000000001</v>
      </c>
      <c r="I47" s="5">
        <v>15</v>
      </c>
      <c r="J47" t="s">
        <v>262</v>
      </c>
    </row>
    <row r="48" spans="1:10" x14ac:dyDescent="0.25">
      <c r="A48" s="5">
        <v>54</v>
      </c>
      <c r="C48" s="5" t="s">
        <v>177</v>
      </c>
      <c r="D48" s="5">
        <v>1132</v>
      </c>
      <c r="E48" s="5">
        <v>29977</v>
      </c>
      <c r="F48" s="7">
        <v>1.1970000000000001</v>
      </c>
      <c r="G48" s="7">
        <f t="shared" si="0"/>
        <v>1.4631463146314632</v>
      </c>
      <c r="H48" s="7">
        <v>1.1719999999999999</v>
      </c>
      <c r="I48" s="5">
        <v>15</v>
      </c>
      <c r="J48" t="s">
        <v>178</v>
      </c>
    </row>
    <row r="49" spans="1:10" x14ac:dyDescent="0.25">
      <c r="A49" s="5">
        <v>72</v>
      </c>
      <c r="B49" s="5">
        <v>1</v>
      </c>
      <c r="C49" s="5" t="s">
        <v>217</v>
      </c>
      <c r="D49" s="5">
        <v>927</v>
      </c>
      <c r="E49" s="5">
        <v>25303</v>
      </c>
      <c r="F49" s="7">
        <v>1.2010000000000001</v>
      </c>
      <c r="G49" s="7">
        <f t="shared" si="0"/>
        <v>1.4680356924581346</v>
      </c>
      <c r="H49" s="7">
        <v>1.165</v>
      </c>
      <c r="I49" s="5">
        <v>15</v>
      </c>
      <c r="J49" t="s">
        <v>218</v>
      </c>
    </row>
    <row r="50" spans="1:10" x14ac:dyDescent="0.25">
      <c r="A50" s="5">
        <v>50</v>
      </c>
      <c r="B50" s="5">
        <v>1</v>
      </c>
      <c r="C50" s="5" t="s">
        <v>165</v>
      </c>
      <c r="D50" s="5">
        <v>1248</v>
      </c>
      <c r="E50" s="5">
        <v>138632</v>
      </c>
      <c r="F50" s="7">
        <v>0.76500000000000001</v>
      </c>
      <c r="G50" s="7">
        <f t="shared" si="0"/>
        <v>0.93509350935093505</v>
      </c>
      <c r="H50" s="7">
        <v>1.083</v>
      </c>
      <c r="I50" s="5">
        <v>15</v>
      </c>
      <c r="J50" t="s">
        <v>166</v>
      </c>
    </row>
    <row r="51" spans="1:10" x14ac:dyDescent="0.25">
      <c r="A51" s="5">
        <v>82</v>
      </c>
      <c r="C51" s="5" t="s">
        <v>245</v>
      </c>
      <c r="D51" s="5">
        <v>829</v>
      </c>
      <c r="E51" s="5">
        <v>128781</v>
      </c>
      <c r="F51" s="7">
        <v>1.034</v>
      </c>
      <c r="G51" s="7">
        <f t="shared" si="0"/>
        <v>1.2639041681945973</v>
      </c>
      <c r="H51" s="7">
        <v>1.0780000000000001</v>
      </c>
      <c r="I51" s="5">
        <v>15</v>
      </c>
      <c r="J51" t="s">
        <v>246</v>
      </c>
    </row>
    <row r="52" spans="1:10" x14ac:dyDescent="0.25">
      <c r="A52" s="5">
        <v>18</v>
      </c>
      <c r="B52" s="5">
        <v>1</v>
      </c>
      <c r="C52" s="5" t="s">
        <v>71</v>
      </c>
      <c r="D52" s="5">
        <v>2261</v>
      </c>
      <c r="E52" s="5">
        <v>35805</v>
      </c>
      <c r="F52" s="7">
        <v>0.30599999999999999</v>
      </c>
      <c r="G52" s="7">
        <f t="shared" si="0"/>
        <v>0.37403740374037403</v>
      </c>
      <c r="H52" s="7">
        <v>1.395</v>
      </c>
      <c r="I52" s="5">
        <v>14</v>
      </c>
      <c r="J52" t="s">
        <v>72</v>
      </c>
    </row>
    <row r="53" spans="1:10" x14ac:dyDescent="0.25">
      <c r="A53" s="5">
        <v>37</v>
      </c>
      <c r="C53" s="5" t="s">
        <v>137</v>
      </c>
      <c r="D53" s="5">
        <v>1466</v>
      </c>
      <c r="E53" s="5">
        <v>34437</v>
      </c>
      <c r="F53" s="7">
        <v>0.95709999999999995</v>
      </c>
      <c r="G53" s="7">
        <f t="shared" si="0"/>
        <v>1.1699058794768364</v>
      </c>
      <c r="H53" s="7">
        <v>1.1619999999999999</v>
      </c>
      <c r="I53" s="5">
        <v>14</v>
      </c>
      <c r="J53" t="s">
        <v>138</v>
      </c>
    </row>
    <row r="54" spans="1:10" x14ac:dyDescent="0.25">
      <c r="A54" s="5">
        <v>69</v>
      </c>
      <c r="C54" s="5" t="s">
        <v>211</v>
      </c>
      <c r="D54" s="5">
        <v>992</v>
      </c>
      <c r="E54" s="5">
        <v>42327</v>
      </c>
      <c r="F54" s="7">
        <v>0.60780000000000001</v>
      </c>
      <c r="G54" s="7">
        <f t="shared" si="0"/>
        <v>0.74294096076274285</v>
      </c>
      <c r="H54" s="7">
        <v>1.073</v>
      </c>
      <c r="I54" s="5">
        <v>14</v>
      </c>
      <c r="J54" t="s">
        <v>212</v>
      </c>
    </row>
    <row r="55" spans="1:10" x14ac:dyDescent="0.25">
      <c r="A55" s="5">
        <v>25</v>
      </c>
      <c r="C55" s="5" t="s">
        <v>99</v>
      </c>
      <c r="D55" s="5">
        <v>1807</v>
      </c>
      <c r="E55" s="5">
        <v>32803</v>
      </c>
      <c r="F55" s="7">
        <v>1.044</v>
      </c>
      <c r="G55" s="7">
        <f t="shared" si="0"/>
        <v>1.2761276127612762</v>
      </c>
      <c r="H55" s="7">
        <v>1.069</v>
      </c>
      <c r="I55" s="5">
        <v>14</v>
      </c>
      <c r="J55" t="s">
        <v>100</v>
      </c>
    </row>
    <row r="56" spans="1:10" x14ac:dyDescent="0.25">
      <c r="A56" s="5">
        <v>142</v>
      </c>
      <c r="C56" s="5" t="s">
        <v>397</v>
      </c>
      <c r="D56" s="5">
        <v>522</v>
      </c>
      <c r="E56" s="5">
        <v>47298</v>
      </c>
      <c r="F56" s="7">
        <v>0.72019999999999995</v>
      </c>
      <c r="G56" s="7">
        <f t="shared" si="0"/>
        <v>0.88033247769221357</v>
      </c>
      <c r="H56" s="7">
        <v>1.06</v>
      </c>
      <c r="I56" s="5">
        <v>14</v>
      </c>
      <c r="J56" t="s">
        <v>398</v>
      </c>
    </row>
    <row r="57" spans="1:10" x14ac:dyDescent="0.25">
      <c r="A57" s="5">
        <v>56</v>
      </c>
      <c r="C57" s="5" t="s">
        <v>181</v>
      </c>
      <c r="D57" s="5">
        <v>1082</v>
      </c>
      <c r="E57" s="5">
        <v>163086</v>
      </c>
      <c r="F57" s="7">
        <v>0.7349</v>
      </c>
      <c r="G57" s="7">
        <f t="shared" si="0"/>
        <v>0.89830094120523163</v>
      </c>
      <c r="H57" s="7">
        <v>1.0449999999999999</v>
      </c>
      <c r="I57" s="5">
        <v>14</v>
      </c>
      <c r="J57" t="s">
        <v>182</v>
      </c>
    </row>
    <row r="58" spans="1:10" x14ac:dyDescent="0.25">
      <c r="A58" s="5">
        <v>73</v>
      </c>
      <c r="C58" s="5" t="s">
        <v>223</v>
      </c>
      <c r="D58" s="5">
        <v>912</v>
      </c>
      <c r="E58" s="5">
        <v>29579</v>
      </c>
      <c r="F58" s="7">
        <v>1.1140000000000001</v>
      </c>
      <c r="G58" s="7">
        <f t="shared" si="0"/>
        <v>1.3616917247280285</v>
      </c>
      <c r="H58" s="7">
        <v>1.0289999999999999</v>
      </c>
      <c r="I58" s="5">
        <v>14</v>
      </c>
      <c r="J58" t="s">
        <v>224</v>
      </c>
    </row>
    <row r="59" spans="1:10" x14ac:dyDescent="0.25">
      <c r="A59" s="5">
        <v>45</v>
      </c>
      <c r="C59" s="5" t="s">
        <v>153</v>
      </c>
      <c r="D59" s="5">
        <v>1304</v>
      </c>
      <c r="E59" s="5">
        <v>98182</v>
      </c>
      <c r="F59" s="7">
        <v>1.3759999999999999</v>
      </c>
      <c r="G59" s="7">
        <f t="shared" si="0"/>
        <v>1.681945972375015</v>
      </c>
      <c r="H59" s="7">
        <v>1.173</v>
      </c>
      <c r="I59" s="5">
        <v>13</v>
      </c>
      <c r="J59" t="s">
        <v>154</v>
      </c>
    </row>
    <row r="60" spans="1:10" x14ac:dyDescent="0.25">
      <c r="A60" s="5">
        <v>27</v>
      </c>
      <c r="C60" s="5" t="s">
        <v>107</v>
      </c>
      <c r="D60" s="5">
        <v>1744</v>
      </c>
      <c r="E60" s="5">
        <v>45210</v>
      </c>
      <c r="F60" s="7">
        <v>0.68930000000000002</v>
      </c>
      <c r="G60" s="7">
        <f t="shared" si="0"/>
        <v>0.84256203398117591</v>
      </c>
      <c r="H60" s="7">
        <v>1.161</v>
      </c>
      <c r="I60" s="5">
        <v>13</v>
      </c>
      <c r="J60" t="s">
        <v>108</v>
      </c>
    </row>
    <row r="61" spans="1:10" x14ac:dyDescent="0.25">
      <c r="A61" s="5">
        <v>24</v>
      </c>
      <c r="B61" s="5">
        <v>2</v>
      </c>
      <c r="C61" s="5" t="s">
        <v>95</v>
      </c>
      <c r="D61" s="5">
        <v>1441</v>
      </c>
      <c r="E61" s="5">
        <v>47651</v>
      </c>
      <c r="F61" s="7">
        <v>0.42780000000000001</v>
      </c>
      <c r="G61" s="7">
        <f t="shared" si="0"/>
        <v>0.52291895856252291</v>
      </c>
      <c r="H61" s="7">
        <v>1.0589999999999999</v>
      </c>
      <c r="I61" s="5">
        <v>13</v>
      </c>
      <c r="J61" t="s">
        <v>96</v>
      </c>
    </row>
    <row r="62" spans="1:10" x14ac:dyDescent="0.25">
      <c r="A62" s="5">
        <v>83</v>
      </c>
      <c r="C62" s="5" t="s">
        <v>247</v>
      </c>
      <c r="D62" s="5">
        <v>810</v>
      </c>
      <c r="E62" s="5">
        <v>82613</v>
      </c>
      <c r="F62" s="7">
        <v>0.62539999999999996</v>
      </c>
      <c r="G62" s="7">
        <f t="shared" si="0"/>
        <v>0.7644542232000977</v>
      </c>
      <c r="H62" s="7">
        <v>1.056</v>
      </c>
      <c r="I62" s="5">
        <v>13</v>
      </c>
      <c r="J62" t="s">
        <v>248</v>
      </c>
    </row>
    <row r="63" spans="1:10" x14ac:dyDescent="0.25">
      <c r="A63" s="5">
        <v>62</v>
      </c>
      <c r="C63" s="5" t="s">
        <v>193</v>
      </c>
      <c r="D63" s="5">
        <v>1034</v>
      </c>
      <c r="E63" s="5">
        <v>87257</v>
      </c>
      <c r="F63" s="7">
        <v>2.484</v>
      </c>
      <c r="G63" s="7">
        <f t="shared" si="0"/>
        <v>3.0363036303630362</v>
      </c>
      <c r="H63" s="7">
        <v>1.913</v>
      </c>
      <c r="I63" s="5">
        <v>12</v>
      </c>
      <c r="J63" t="s">
        <v>194</v>
      </c>
    </row>
    <row r="64" spans="1:10" x14ac:dyDescent="0.25">
      <c r="A64" s="5">
        <v>29</v>
      </c>
      <c r="B64" s="5">
        <v>1</v>
      </c>
      <c r="C64" s="5" t="s">
        <v>111</v>
      </c>
      <c r="D64" s="5">
        <v>1675</v>
      </c>
      <c r="E64" s="5">
        <v>96357</v>
      </c>
      <c r="F64" s="7">
        <v>2.0339999999999998</v>
      </c>
      <c r="G64" s="7">
        <f t="shared" si="0"/>
        <v>2.486248624862486</v>
      </c>
      <c r="H64" s="7">
        <v>1.6619999999999999</v>
      </c>
      <c r="I64" s="5">
        <v>12</v>
      </c>
      <c r="J64" t="s">
        <v>112</v>
      </c>
    </row>
    <row r="65" spans="1:10" x14ac:dyDescent="0.25">
      <c r="A65" s="5">
        <v>17</v>
      </c>
      <c r="C65" s="5" t="s">
        <v>69</v>
      </c>
      <c r="D65" s="5">
        <v>2411</v>
      </c>
      <c r="E65" s="5">
        <v>21489</v>
      </c>
      <c r="F65" s="7">
        <v>0.63260000000000005</v>
      </c>
      <c r="G65" s="7">
        <f t="shared" si="0"/>
        <v>0.77325510328810665</v>
      </c>
      <c r="H65" s="7">
        <v>1.4159999999999999</v>
      </c>
      <c r="I65" s="5">
        <v>12</v>
      </c>
      <c r="J65" t="s">
        <v>70</v>
      </c>
    </row>
    <row r="66" spans="1:10" x14ac:dyDescent="0.25">
      <c r="A66" s="5">
        <v>77</v>
      </c>
      <c r="C66" s="5" t="s">
        <v>233</v>
      </c>
      <c r="D66" s="5">
        <v>883</v>
      </c>
      <c r="E66" s="5">
        <v>103979</v>
      </c>
      <c r="F66" s="7">
        <v>0.60819999999999996</v>
      </c>
      <c r="G66" s="7">
        <f t="shared" si="0"/>
        <v>0.74342989854540997</v>
      </c>
      <c r="H66" s="7">
        <v>1.32</v>
      </c>
      <c r="I66" s="5">
        <v>12</v>
      </c>
      <c r="J66" t="s">
        <v>234</v>
      </c>
    </row>
    <row r="67" spans="1:10" x14ac:dyDescent="0.25">
      <c r="A67" s="5">
        <v>42</v>
      </c>
      <c r="C67" s="5" t="s">
        <v>147</v>
      </c>
      <c r="D67" s="5">
        <v>1381</v>
      </c>
      <c r="E67" s="5">
        <v>34194</v>
      </c>
      <c r="F67" s="7">
        <v>1.0089999999999999</v>
      </c>
      <c r="G67" s="7">
        <f t="shared" ref="G67:G130" si="1">F67/F$1</f>
        <v>1.2333455567778999</v>
      </c>
      <c r="H67" s="7">
        <v>1.2549999999999999</v>
      </c>
      <c r="I67" s="5">
        <v>12</v>
      </c>
      <c r="J67" t="s">
        <v>148</v>
      </c>
    </row>
    <row r="68" spans="1:10" x14ac:dyDescent="0.25">
      <c r="A68" s="5">
        <v>40</v>
      </c>
      <c r="C68" s="5" t="s">
        <v>143</v>
      </c>
      <c r="D68" s="5">
        <v>1438</v>
      </c>
      <c r="E68" s="5">
        <v>33541</v>
      </c>
      <c r="F68" s="7">
        <v>1.07</v>
      </c>
      <c r="G68" s="7">
        <f t="shared" si="1"/>
        <v>1.3079085686346412</v>
      </c>
      <c r="H68" s="7">
        <v>1.1299999999999999</v>
      </c>
      <c r="I68" s="5">
        <v>12</v>
      </c>
      <c r="J68" t="s">
        <v>144</v>
      </c>
    </row>
    <row r="69" spans="1:10" x14ac:dyDescent="0.25">
      <c r="A69" s="5">
        <v>50</v>
      </c>
      <c r="B69" s="5">
        <v>2</v>
      </c>
      <c r="C69" s="5" t="s">
        <v>167</v>
      </c>
      <c r="D69" s="5">
        <v>1095</v>
      </c>
      <c r="E69" s="5">
        <v>136724</v>
      </c>
      <c r="F69" s="7">
        <v>0.58540000000000003</v>
      </c>
      <c r="G69" s="7">
        <f t="shared" si="1"/>
        <v>0.71556044493338222</v>
      </c>
      <c r="H69" s="7">
        <v>1.1000000000000001</v>
      </c>
      <c r="I69" s="5">
        <v>12</v>
      </c>
      <c r="J69" t="s">
        <v>168</v>
      </c>
    </row>
    <row r="70" spans="1:10" x14ac:dyDescent="0.25">
      <c r="A70" s="5">
        <v>162</v>
      </c>
      <c r="C70" s="5" t="s">
        <v>435</v>
      </c>
      <c r="D70" s="5">
        <v>441</v>
      </c>
      <c r="E70" s="5">
        <v>22578</v>
      </c>
      <c r="F70" s="7">
        <v>1.23</v>
      </c>
      <c r="G70" s="7">
        <f t="shared" si="1"/>
        <v>1.5034836817015034</v>
      </c>
      <c r="H70" s="7">
        <v>1.0960000000000001</v>
      </c>
      <c r="I70" s="5">
        <v>12</v>
      </c>
      <c r="J70" t="s">
        <v>436</v>
      </c>
    </row>
    <row r="71" spans="1:10" x14ac:dyDescent="0.25">
      <c r="A71" s="5">
        <v>51</v>
      </c>
      <c r="C71" s="5" t="s">
        <v>171</v>
      </c>
      <c r="D71" s="5">
        <v>1203</v>
      </c>
      <c r="E71" s="5">
        <v>73733</v>
      </c>
      <c r="F71" s="7">
        <v>0.79600000000000004</v>
      </c>
      <c r="G71" s="7">
        <f t="shared" si="1"/>
        <v>0.97298618750763965</v>
      </c>
      <c r="H71" s="7">
        <v>1.0960000000000001</v>
      </c>
      <c r="I71" s="5">
        <v>12</v>
      </c>
      <c r="J71" t="s">
        <v>172</v>
      </c>
    </row>
    <row r="72" spans="1:10" x14ac:dyDescent="0.25">
      <c r="A72" s="5">
        <v>81</v>
      </c>
      <c r="B72" s="5">
        <v>1</v>
      </c>
      <c r="C72" s="5" t="s">
        <v>241</v>
      </c>
      <c r="D72" s="5">
        <v>832</v>
      </c>
      <c r="E72" s="5">
        <v>66740</v>
      </c>
      <c r="F72" s="7">
        <v>1.1539999999999999</v>
      </c>
      <c r="G72" s="7">
        <f t="shared" si="1"/>
        <v>1.4105855029947438</v>
      </c>
      <c r="H72" s="7">
        <v>1.0740000000000001</v>
      </c>
      <c r="I72" s="5">
        <v>12</v>
      </c>
      <c r="J72" t="s">
        <v>242</v>
      </c>
    </row>
    <row r="73" spans="1:10" x14ac:dyDescent="0.25">
      <c r="A73" s="5">
        <v>108</v>
      </c>
      <c r="B73" s="5">
        <v>1</v>
      </c>
      <c r="C73" s="5" t="s">
        <v>317</v>
      </c>
      <c r="D73" s="5">
        <v>656</v>
      </c>
      <c r="E73" s="5">
        <v>39481</v>
      </c>
      <c r="F73" s="7">
        <v>0.80310000000000004</v>
      </c>
      <c r="G73" s="7">
        <f t="shared" si="1"/>
        <v>0.98166483314998165</v>
      </c>
      <c r="H73" s="7">
        <v>1.069</v>
      </c>
      <c r="I73" s="5">
        <v>12</v>
      </c>
      <c r="J73" t="s">
        <v>318</v>
      </c>
    </row>
    <row r="74" spans="1:10" x14ac:dyDescent="0.25">
      <c r="A74" s="5">
        <v>74</v>
      </c>
      <c r="B74" s="5">
        <v>1</v>
      </c>
      <c r="C74" s="5" t="s">
        <v>225</v>
      </c>
      <c r="D74" s="5">
        <v>897</v>
      </c>
      <c r="E74" s="5">
        <v>67135</v>
      </c>
      <c r="F74" s="7">
        <v>0.93659999999999999</v>
      </c>
      <c r="G74" s="7">
        <f t="shared" si="1"/>
        <v>1.1448478181151447</v>
      </c>
      <c r="H74" s="7">
        <v>1.0569999999999999</v>
      </c>
      <c r="I74" s="5">
        <v>12</v>
      </c>
      <c r="J74" t="s">
        <v>226</v>
      </c>
    </row>
    <row r="75" spans="1:10" x14ac:dyDescent="0.25">
      <c r="A75" s="5">
        <v>36</v>
      </c>
      <c r="C75" s="5" t="s">
        <v>135</v>
      </c>
      <c r="D75" s="5">
        <v>1473</v>
      </c>
      <c r="E75" s="5">
        <v>211630</v>
      </c>
      <c r="F75" s="7">
        <v>1.0089999999999999</v>
      </c>
      <c r="G75" s="7">
        <f t="shared" si="1"/>
        <v>1.2333455567778999</v>
      </c>
      <c r="H75" s="7">
        <v>1.05</v>
      </c>
      <c r="I75" s="5">
        <v>12</v>
      </c>
      <c r="J75" t="s">
        <v>136</v>
      </c>
    </row>
    <row r="76" spans="1:10" x14ac:dyDescent="0.25">
      <c r="A76" s="5">
        <v>55</v>
      </c>
      <c r="C76" s="5" t="s">
        <v>179</v>
      </c>
      <c r="D76" s="5">
        <v>1112</v>
      </c>
      <c r="E76" s="5">
        <v>141496</v>
      </c>
      <c r="F76" s="7">
        <v>1.286</v>
      </c>
      <c r="G76" s="7">
        <f t="shared" si="1"/>
        <v>1.5719349712749051</v>
      </c>
      <c r="H76" s="7">
        <v>1.05</v>
      </c>
      <c r="I76" s="5">
        <v>12</v>
      </c>
      <c r="J76" t="s">
        <v>180</v>
      </c>
    </row>
    <row r="77" spans="1:10" x14ac:dyDescent="0.25">
      <c r="A77" s="5">
        <v>85</v>
      </c>
      <c r="C77" s="5" t="s">
        <v>251</v>
      </c>
      <c r="D77" s="5">
        <v>782</v>
      </c>
      <c r="E77" s="5">
        <v>124361</v>
      </c>
      <c r="F77" s="7">
        <v>1.081</v>
      </c>
      <c r="G77" s="7">
        <f t="shared" si="1"/>
        <v>1.3213543576579878</v>
      </c>
      <c r="H77" s="7">
        <v>1.0389999999999999</v>
      </c>
      <c r="I77" s="5">
        <v>12</v>
      </c>
      <c r="J77" t="s">
        <v>252</v>
      </c>
    </row>
    <row r="78" spans="1:10" x14ac:dyDescent="0.25">
      <c r="A78" s="5">
        <v>101</v>
      </c>
      <c r="C78" s="5" t="s">
        <v>303</v>
      </c>
      <c r="D78" s="5">
        <v>694</v>
      </c>
      <c r="E78" s="5">
        <v>163097</v>
      </c>
      <c r="F78" s="7">
        <v>1.6619999999999999</v>
      </c>
      <c r="G78" s="7">
        <f t="shared" si="1"/>
        <v>2.0315364869820312</v>
      </c>
      <c r="H78" s="7">
        <v>1.038</v>
      </c>
      <c r="I78" s="5">
        <v>12</v>
      </c>
      <c r="J78" t="s">
        <v>304</v>
      </c>
    </row>
    <row r="79" spans="1:10" x14ac:dyDescent="0.25">
      <c r="A79" s="5">
        <v>52</v>
      </c>
      <c r="C79" s="5" t="s">
        <v>173</v>
      </c>
      <c r="D79" s="5">
        <v>1195</v>
      </c>
      <c r="E79" s="5">
        <v>101888</v>
      </c>
      <c r="F79" s="7">
        <v>0.93220000000000003</v>
      </c>
      <c r="G79" s="7">
        <f t="shared" si="1"/>
        <v>1.1394695025058061</v>
      </c>
      <c r="H79" s="7">
        <v>1.3879999999999999</v>
      </c>
      <c r="I79" s="5">
        <v>11</v>
      </c>
      <c r="J79" t="s">
        <v>174</v>
      </c>
    </row>
    <row r="80" spans="1:10" x14ac:dyDescent="0.25">
      <c r="A80" s="5">
        <v>133</v>
      </c>
      <c r="C80" s="5" t="s">
        <v>375</v>
      </c>
      <c r="D80" s="5">
        <v>553</v>
      </c>
      <c r="E80" s="5">
        <v>28007</v>
      </c>
      <c r="F80" s="7">
        <v>1.1919999999999999</v>
      </c>
      <c r="G80" s="7">
        <f t="shared" si="1"/>
        <v>1.4570345923481236</v>
      </c>
      <c r="H80" s="7">
        <v>1.3220000000000001</v>
      </c>
      <c r="I80" s="5">
        <v>11</v>
      </c>
      <c r="J80" t="s">
        <v>376</v>
      </c>
    </row>
    <row r="81" spans="1:10" x14ac:dyDescent="0.25">
      <c r="A81" s="5">
        <v>181</v>
      </c>
      <c r="C81" s="5" t="s">
        <v>481</v>
      </c>
      <c r="D81" s="5">
        <v>409</v>
      </c>
      <c r="E81" s="5">
        <v>34334</v>
      </c>
      <c r="F81" s="7">
        <v>0.97770000000000001</v>
      </c>
      <c r="G81" s="7">
        <f t="shared" si="1"/>
        <v>1.195086175284195</v>
      </c>
      <c r="H81" s="7">
        <v>1.2270000000000001</v>
      </c>
      <c r="I81" s="5">
        <v>11</v>
      </c>
      <c r="J81" t="s">
        <v>482</v>
      </c>
    </row>
    <row r="82" spans="1:10" x14ac:dyDescent="0.25">
      <c r="A82" s="5">
        <v>157</v>
      </c>
      <c r="C82" s="5" t="s">
        <v>427</v>
      </c>
      <c r="D82" s="5">
        <v>465</v>
      </c>
      <c r="E82" s="5">
        <v>99924</v>
      </c>
      <c r="F82" s="7">
        <v>0.80640000000000001</v>
      </c>
      <c r="G82" s="7">
        <f t="shared" si="1"/>
        <v>0.98569856985698567</v>
      </c>
      <c r="H82" s="7">
        <v>1.111</v>
      </c>
      <c r="I82" s="5">
        <v>11</v>
      </c>
      <c r="J82" t="s">
        <v>428</v>
      </c>
    </row>
    <row r="83" spans="1:10" x14ac:dyDescent="0.25">
      <c r="A83" s="5">
        <v>64</v>
      </c>
      <c r="C83" s="5" t="s">
        <v>199</v>
      </c>
      <c r="D83" s="5">
        <v>1021</v>
      </c>
      <c r="E83" s="5">
        <v>150289</v>
      </c>
      <c r="F83" s="7">
        <v>0.55430000000000001</v>
      </c>
      <c r="G83" s="7">
        <f t="shared" si="1"/>
        <v>0.67754553233101089</v>
      </c>
      <c r="H83" s="7">
        <v>1.1060000000000001</v>
      </c>
      <c r="I83" s="5">
        <v>11</v>
      </c>
      <c r="J83" t="s">
        <v>200</v>
      </c>
    </row>
    <row r="84" spans="1:10" x14ac:dyDescent="0.25">
      <c r="A84" s="5">
        <v>148</v>
      </c>
      <c r="C84" s="5" t="s">
        <v>409</v>
      </c>
      <c r="D84" s="5">
        <v>493</v>
      </c>
      <c r="E84" s="5">
        <v>71570</v>
      </c>
      <c r="F84" s="7">
        <v>0.4914</v>
      </c>
      <c r="G84" s="7">
        <f t="shared" si="1"/>
        <v>0.6006600660066006</v>
      </c>
      <c r="H84" s="7">
        <v>1.1020000000000001</v>
      </c>
      <c r="I84" s="5">
        <v>11</v>
      </c>
      <c r="J84" t="s">
        <v>410</v>
      </c>
    </row>
    <row r="85" spans="1:10" x14ac:dyDescent="0.25">
      <c r="A85" s="5">
        <v>32</v>
      </c>
      <c r="C85" s="5" t="s">
        <v>127</v>
      </c>
      <c r="D85" s="5">
        <v>1566</v>
      </c>
      <c r="E85" s="5">
        <v>110233</v>
      </c>
      <c r="F85" s="7">
        <v>0.65159999999999996</v>
      </c>
      <c r="G85" s="7">
        <f t="shared" si="1"/>
        <v>0.79647964796479642</v>
      </c>
      <c r="H85" s="7">
        <v>1.0940000000000001</v>
      </c>
      <c r="I85" s="5">
        <v>11</v>
      </c>
      <c r="J85" t="s">
        <v>128</v>
      </c>
    </row>
    <row r="86" spans="1:10" x14ac:dyDescent="0.25">
      <c r="A86" s="5">
        <v>81</v>
      </c>
      <c r="B86" s="5">
        <v>2</v>
      </c>
      <c r="C86" s="5" t="s">
        <v>243</v>
      </c>
      <c r="D86" s="5">
        <v>763</v>
      </c>
      <c r="E86" s="5">
        <v>63908</v>
      </c>
      <c r="F86" s="7">
        <v>1.123</v>
      </c>
      <c r="G86" s="7">
        <f t="shared" si="1"/>
        <v>1.3726928248380392</v>
      </c>
      <c r="H86" s="7">
        <v>1.0880000000000001</v>
      </c>
      <c r="I86" s="5">
        <v>11</v>
      </c>
      <c r="J86" t="s">
        <v>244</v>
      </c>
    </row>
    <row r="87" spans="1:10" x14ac:dyDescent="0.25">
      <c r="A87" s="5">
        <v>47</v>
      </c>
      <c r="C87" s="5" t="s">
        <v>159</v>
      </c>
      <c r="D87" s="5">
        <v>1273</v>
      </c>
      <c r="E87" s="5">
        <v>78073</v>
      </c>
      <c r="F87" s="7">
        <v>1.085</v>
      </c>
      <c r="G87" s="7">
        <f t="shared" si="1"/>
        <v>1.3262437354846595</v>
      </c>
      <c r="H87" s="7">
        <v>1.0840000000000001</v>
      </c>
      <c r="I87" s="5">
        <v>11</v>
      </c>
      <c r="J87" t="s">
        <v>160</v>
      </c>
    </row>
    <row r="88" spans="1:10" x14ac:dyDescent="0.25">
      <c r="A88" s="5">
        <v>65</v>
      </c>
      <c r="C88" s="5" t="s">
        <v>201</v>
      </c>
      <c r="D88" s="5">
        <v>1018</v>
      </c>
      <c r="E88" s="5">
        <v>126165</v>
      </c>
      <c r="F88" s="7">
        <v>0.47410000000000002</v>
      </c>
      <c r="G88" s="7">
        <f t="shared" si="1"/>
        <v>0.57951350690624615</v>
      </c>
      <c r="H88" s="7">
        <v>1.0529999999999999</v>
      </c>
      <c r="I88" s="5">
        <v>11</v>
      </c>
      <c r="J88" t="s">
        <v>202</v>
      </c>
    </row>
    <row r="89" spans="1:10" x14ac:dyDescent="0.25">
      <c r="A89" s="5">
        <v>108</v>
      </c>
      <c r="B89" s="5">
        <v>2</v>
      </c>
      <c r="C89" s="5" t="s">
        <v>319</v>
      </c>
      <c r="D89" s="5">
        <v>545</v>
      </c>
      <c r="E89" s="5">
        <v>40938</v>
      </c>
      <c r="F89" s="7">
        <v>0.84309999999999996</v>
      </c>
      <c r="G89" s="7">
        <f t="shared" si="1"/>
        <v>1.0305586114166971</v>
      </c>
      <c r="H89" s="7">
        <v>1.0489999999999999</v>
      </c>
      <c r="I89" s="5">
        <v>11</v>
      </c>
      <c r="J89" t="s">
        <v>320</v>
      </c>
    </row>
    <row r="90" spans="1:10" x14ac:dyDescent="0.25">
      <c r="A90" s="5">
        <v>57</v>
      </c>
      <c r="C90" s="5" t="s">
        <v>183</v>
      </c>
      <c r="D90" s="5">
        <v>1075</v>
      </c>
      <c r="E90" s="5">
        <v>97256</v>
      </c>
      <c r="F90" s="7">
        <v>1.1819999999999999</v>
      </c>
      <c r="G90" s="7">
        <f t="shared" si="1"/>
        <v>1.4448111477814447</v>
      </c>
      <c r="H90" s="7">
        <v>1.04</v>
      </c>
      <c r="I90" s="5">
        <v>11</v>
      </c>
      <c r="J90" t="s">
        <v>184</v>
      </c>
    </row>
    <row r="91" spans="1:10" x14ac:dyDescent="0.25">
      <c r="A91" s="5">
        <v>30</v>
      </c>
      <c r="B91" s="5">
        <v>2</v>
      </c>
      <c r="C91" s="5" t="s">
        <v>117</v>
      </c>
      <c r="D91" s="5">
        <v>1285</v>
      </c>
      <c r="E91" s="5">
        <v>62157</v>
      </c>
      <c r="F91" s="7">
        <v>0.51370000000000005</v>
      </c>
      <c r="G91" s="7">
        <f t="shared" si="1"/>
        <v>0.62791834739029462</v>
      </c>
      <c r="H91" s="7">
        <v>1.3959999999999999</v>
      </c>
      <c r="I91" s="5">
        <v>10</v>
      </c>
      <c r="J91" t="s">
        <v>118</v>
      </c>
    </row>
    <row r="92" spans="1:10" x14ac:dyDescent="0.25">
      <c r="A92" s="5">
        <v>87</v>
      </c>
      <c r="C92" s="5" t="s">
        <v>255</v>
      </c>
      <c r="D92" s="5">
        <v>767</v>
      </c>
      <c r="E92" s="5">
        <v>24190</v>
      </c>
      <c r="F92" s="7">
        <v>1.0289999999999999</v>
      </c>
      <c r="G92" s="7">
        <f t="shared" si="1"/>
        <v>1.2577924459112577</v>
      </c>
      <c r="H92" s="7">
        <v>1.2350000000000001</v>
      </c>
      <c r="I92" s="5">
        <v>10</v>
      </c>
      <c r="J92" t="s">
        <v>256</v>
      </c>
    </row>
    <row r="93" spans="1:10" x14ac:dyDescent="0.25">
      <c r="A93" s="5">
        <v>11</v>
      </c>
      <c r="B93" s="5">
        <v>1</v>
      </c>
      <c r="C93" s="5" t="s">
        <v>43</v>
      </c>
      <c r="D93" s="5">
        <v>3558</v>
      </c>
      <c r="E93" s="5">
        <v>23424</v>
      </c>
      <c r="F93" s="7">
        <v>0.77710000000000001</v>
      </c>
      <c r="G93" s="7">
        <f t="shared" si="1"/>
        <v>0.9498838772766165</v>
      </c>
      <c r="H93" s="7">
        <v>1.141</v>
      </c>
      <c r="I93" s="5">
        <v>10</v>
      </c>
      <c r="J93" t="s">
        <v>44</v>
      </c>
    </row>
    <row r="94" spans="1:10" x14ac:dyDescent="0.25">
      <c r="A94" s="5">
        <v>35</v>
      </c>
      <c r="C94" s="5" t="s">
        <v>133</v>
      </c>
      <c r="D94" s="5">
        <v>1474</v>
      </c>
      <c r="E94" s="5">
        <v>418168</v>
      </c>
      <c r="F94" s="7">
        <v>1.1180000000000001</v>
      </c>
      <c r="G94" s="7">
        <f t="shared" si="1"/>
        <v>1.3665811025546999</v>
      </c>
      <c r="H94" s="7">
        <v>1.117</v>
      </c>
      <c r="I94" s="5">
        <v>10</v>
      </c>
      <c r="J94" t="s">
        <v>134</v>
      </c>
    </row>
    <row r="95" spans="1:10" x14ac:dyDescent="0.25">
      <c r="A95" s="5">
        <v>99</v>
      </c>
      <c r="C95" s="5" t="s">
        <v>299</v>
      </c>
      <c r="D95" s="5">
        <v>709</v>
      </c>
      <c r="E95" s="5">
        <v>78307</v>
      </c>
      <c r="F95" s="7">
        <v>1.0269999999999999</v>
      </c>
      <c r="G95" s="7">
        <f t="shared" si="1"/>
        <v>1.2553477569979219</v>
      </c>
      <c r="H95" s="7">
        <v>1.099</v>
      </c>
      <c r="I95" s="5">
        <v>10</v>
      </c>
      <c r="J95" t="s">
        <v>300</v>
      </c>
    </row>
    <row r="96" spans="1:10" x14ac:dyDescent="0.25">
      <c r="A96" s="5">
        <v>186</v>
      </c>
      <c r="C96" s="5" t="s">
        <v>495</v>
      </c>
      <c r="D96" s="5">
        <v>403</v>
      </c>
      <c r="E96" s="5">
        <v>34170</v>
      </c>
      <c r="F96" s="7">
        <v>1.0049999999999999</v>
      </c>
      <c r="G96" s="7">
        <f t="shared" si="1"/>
        <v>1.2284561789512283</v>
      </c>
      <c r="H96" s="7">
        <v>1.089</v>
      </c>
      <c r="I96" s="5">
        <v>10</v>
      </c>
      <c r="J96" t="s">
        <v>496</v>
      </c>
    </row>
    <row r="97" spans="1:10" x14ac:dyDescent="0.25">
      <c r="A97" s="5">
        <v>46</v>
      </c>
      <c r="B97" s="5">
        <v>1</v>
      </c>
      <c r="C97" s="5" t="s">
        <v>155</v>
      </c>
      <c r="D97" s="5">
        <v>1287</v>
      </c>
      <c r="E97" s="5">
        <v>41766</v>
      </c>
      <c r="F97" s="7">
        <v>0.31680000000000003</v>
      </c>
      <c r="G97" s="7">
        <f t="shared" si="1"/>
        <v>0.38723872387238722</v>
      </c>
      <c r="H97" s="7">
        <v>1.0860000000000001</v>
      </c>
      <c r="I97" s="5">
        <v>10</v>
      </c>
      <c r="J97" t="s">
        <v>156</v>
      </c>
    </row>
    <row r="98" spans="1:10" x14ac:dyDescent="0.25">
      <c r="A98" s="5">
        <v>197</v>
      </c>
      <c r="C98" s="5" t="s">
        <v>517</v>
      </c>
      <c r="D98" s="5">
        <v>368</v>
      </c>
      <c r="E98" s="5">
        <v>24282</v>
      </c>
      <c r="F98" s="7">
        <v>0.67600000000000005</v>
      </c>
      <c r="G98" s="7">
        <f t="shared" si="1"/>
        <v>0.82630485270749299</v>
      </c>
      <c r="H98" s="7">
        <v>1.0860000000000001</v>
      </c>
      <c r="I98" s="5">
        <v>10</v>
      </c>
      <c r="J98" t="s">
        <v>518</v>
      </c>
    </row>
    <row r="99" spans="1:10" x14ac:dyDescent="0.25">
      <c r="A99" s="5">
        <v>72</v>
      </c>
      <c r="B99" s="5">
        <v>2</v>
      </c>
      <c r="C99" s="5" t="s">
        <v>219</v>
      </c>
      <c r="D99" s="5">
        <v>329</v>
      </c>
      <c r="E99" s="5">
        <v>25493</v>
      </c>
      <c r="F99" s="7">
        <v>1.2030000000000001</v>
      </c>
      <c r="G99" s="7">
        <f t="shared" si="1"/>
        <v>1.4704803813714704</v>
      </c>
      <c r="H99" s="7">
        <v>1.0760000000000001</v>
      </c>
      <c r="I99" s="5">
        <v>10</v>
      </c>
      <c r="J99" t="s">
        <v>220</v>
      </c>
    </row>
    <row r="100" spans="1:10" x14ac:dyDescent="0.25">
      <c r="A100" s="5">
        <v>139</v>
      </c>
      <c r="C100" s="5" t="s">
        <v>389</v>
      </c>
      <c r="D100" s="5">
        <v>535</v>
      </c>
      <c r="E100" s="5">
        <v>30559</v>
      </c>
      <c r="F100" s="7">
        <v>1.0569999999999999</v>
      </c>
      <c r="G100" s="7">
        <f t="shared" si="1"/>
        <v>1.2920180906979586</v>
      </c>
      <c r="H100" s="7">
        <v>1.0660000000000001</v>
      </c>
      <c r="I100" s="5">
        <v>10</v>
      </c>
      <c r="J100" t="s">
        <v>390</v>
      </c>
    </row>
    <row r="101" spans="1:10" x14ac:dyDescent="0.25">
      <c r="A101" s="5">
        <v>66</v>
      </c>
      <c r="C101" s="5" t="s">
        <v>203</v>
      </c>
      <c r="D101" s="5">
        <v>1016</v>
      </c>
      <c r="E101" s="5">
        <v>118768</v>
      </c>
      <c r="F101" s="7">
        <v>1.0089999999999999</v>
      </c>
      <c r="G101" s="7">
        <f t="shared" si="1"/>
        <v>1.2333455567778999</v>
      </c>
      <c r="H101" s="7">
        <v>1.0549999999999999</v>
      </c>
      <c r="I101" s="5">
        <v>10</v>
      </c>
      <c r="J101" t="s">
        <v>204</v>
      </c>
    </row>
    <row r="102" spans="1:10" x14ac:dyDescent="0.25">
      <c r="A102" s="5">
        <v>78</v>
      </c>
      <c r="C102" s="5" t="s">
        <v>235</v>
      </c>
      <c r="D102" s="5">
        <v>864</v>
      </c>
      <c r="E102" s="5">
        <v>34222</v>
      </c>
      <c r="F102" s="7">
        <v>3092</v>
      </c>
      <c r="G102" s="7">
        <f t="shared" si="1"/>
        <v>3779.4890600171125</v>
      </c>
      <c r="H102" s="7">
        <v>28.39</v>
      </c>
      <c r="I102" s="5">
        <v>9</v>
      </c>
      <c r="J102" t="s">
        <v>236</v>
      </c>
    </row>
    <row r="103" spans="1:10" x14ac:dyDescent="0.25">
      <c r="A103" s="5">
        <v>91</v>
      </c>
      <c r="B103" s="5">
        <v>1</v>
      </c>
      <c r="C103" s="5" t="s">
        <v>265</v>
      </c>
      <c r="D103" s="5">
        <v>746</v>
      </c>
      <c r="E103" s="5">
        <v>97234</v>
      </c>
      <c r="F103" s="7">
        <v>0.67969999999999997</v>
      </c>
      <c r="G103" s="7">
        <f t="shared" si="1"/>
        <v>0.83082752719716413</v>
      </c>
      <c r="H103" s="7">
        <v>1.397</v>
      </c>
      <c r="I103" s="5">
        <v>9</v>
      </c>
      <c r="J103" t="s">
        <v>266</v>
      </c>
    </row>
    <row r="104" spans="1:10" x14ac:dyDescent="0.25">
      <c r="A104" s="5">
        <v>119</v>
      </c>
      <c r="C104" s="5" t="s">
        <v>347</v>
      </c>
      <c r="D104" s="5">
        <v>608</v>
      </c>
      <c r="E104" s="5">
        <v>33398</v>
      </c>
      <c r="F104" s="7">
        <v>1.08</v>
      </c>
      <c r="G104" s="7">
        <f t="shared" si="1"/>
        <v>1.3201320132013201</v>
      </c>
      <c r="H104" s="7">
        <v>1.258</v>
      </c>
      <c r="I104" s="5">
        <v>9</v>
      </c>
      <c r="J104" t="s">
        <v>348</v>
      </c>
    </row>
    <row r="105" spans="1:10" x14ac:dyDescent="0.25">
      <c r="A105" s="5">
        <v>59</v>
      </c>
      <c r="C105" s="5" t="s">
        <v>187</v>
      </c>
      <c r="D105" s="5">
        <v>1071</v>
      </c>
      <c r="E105" s="5">
        <v>28663</v>
      </c>
      <c r="F105" s="7">
        <v>1.4990000000000001</v>
      </c>
      <c r="G105" s="7">
        <f t="shared" si="1"/>
        <v>1.8322943405451657</v>
      </c>
      <c r="H105" s="7">
        <v>1.2450000000000001</v>
      </c>
      <c r="I105" s="5">
        <v>9</v>
      </c>
      <c r="J105" t="s">
        <v>188</v>
      </c>
    </row>
    <row r="106" spans="1:10" x14ac:dyDescent="0.25">
      <c r="A106" s="5">
        <v>23</v>
      </c>
      <c r="B106" s="5">
        <v>2</v>
      </c>
      <c r="C106" s="5" t="s">
        <v>91</v>
      </c>
      <c r="D106" s="5">
        <v>365</v>
      </c>
      <c r="E106" s="5">
        <v>81403</v>
      </c>
      <c r="F106" s="7">
        <v>0.32240000000000002</v>
      </c>
      <c r="G106" s="7">
        <f t="shared" si="1"/>
        <v>0.39408385282972741</v>
      </c>
      <c r="H106" s="7">
        <v>1.21</v>
      </c>
      <c r="I106" s="5">
        <v>9</v>
      </c>
      <c r="J106" t="s">
        <v>92</v>
      </c>
    </row>
    <row r="107" spans="1:10" x14ac:dyDescent="0.25">
      <c r="A107" s="5">
        <v>239</v>
      </c>
      <c r="C107" s="5" t="s">
        <v>602</v>
      </c>
      <c r="D107" s="5">
        <v>299</v>
      </c>
      <c r="E107" s="5">
        <v>24131</v>
      </c>
      <c r="F107" s="7">
        <v>1.4810000000000001</v>
      </c>
      <c r="G107" s="7">
        <f t="shared" si="1"/>
        <v>1.8102921403251437</v>
      </c>
      <c r="H107" s="7">
        <v>1.208</v>
      </c>
      <c r="I107" s="5">
        <v>9</v>
      </c>
      <c r="J107" t="s">
        <v>603</v>
      </c>
    </row>
    <row r="108" spans="1:10" x14ac:dyDescent="0.25">
      <c r="A108" s="5">
        <v>43</v>
      </c>
      <c r="C108" s="5" t="s">
        <v>149</v>
      </c>
      <c r="D108" s="5">
        <v>1326</v>
      </c>
      <c r="E108" s="5">
        <v>310342</v>
      </c>
      <c r="F108" s="7">
        <v>0.73640000000000005</v>
      </c>
      <c r="G108" s="7">
        <f t="shared" si="1"/>
        <v>0.9001344578902335</v>
      </c>
      <c r="H108" s="7">
        <v>1.129</v>
      </c>
      <c r="I108" s="5">
        <v>9</v>
      </c>
      <c r="J108" t="s">
        <v>150</v>
      </c>
    </row>
    <row r="109" spans="1:10" x14ac:dyDescent="0.25">
      <c r="A109" s="5">
        <v>114</v>
      </c>
      <c r="B109" s="5">
        <v>1</v>
      </c>
      <c r="C109" s="5" t="s">
        <v>331</v>
      </c>
      <c r="D109" s="5">
        <v>628</v>
      </c>
      <c r="E109" s="5">
        <v>35411</v>
      </c>
      <c r="F109" s="7">
        <v>0.191</v>
      </c>
      <c r="G109" s="7">
        <f t="shared" si="1"/>
        <v>0.23346779122356678</v>
      </c>
      <c r="H109" s="7">
        <v>1.1180000000000001</v>
      </c>
      <c r="I109" s="5">
        <v>9</v>
      </c>
      <c r="J109" t="s">
        <v>332</v>
      </c>
    </row>
    <row r="110" spans="1:10" x14ac:dyDescent="0.25">
      <c r="A110" s="5">
        <v>72</v>
      </c>
      <c r="B110" s="5">
        <v>3</v>
      </c>
      <c r="C110" s="5" t="s">
        <v>221</v>
      </c>
      <c r="D110" s="5">
        <v>324</v>
      </c>
      <c r="E110" s="5">
        <v>25791</v>
      </c>
      <c r="F110" s="7">
        <v>1.165</v>
      </c>
      <c r="G110" s="7">
        <f t="shared" si="1"/>
        <v>1.4240312920180906</v>
      </c>
      <c r="H110" s="7">
        <v>1.0940000000000001</v>
      </c>
      <c r="I110" s="5">
        <v>9</v>
      </c>
      <c r="J110" t="s">
        <v>222</v>
      </c>
    </row>
    <row r="111" spans="1:10" x14ac:dyDescent="0.25">
      <c r="A111" s="5">
        <v>26</v>
      </c>
      <c r="B111" s="5">
        <v>3</v>
      </c>
      <c r="C111" s="5" t="s">
        <v>105</v>
      </c>
      <c r="D111" s="5">
        <v>822</v>
      </c>
      <c r="E111" s="5">
        <v>85284</v>
      </c>
      <c r="F111" s="7">
        <v>0.46879999999999999</v>
      </c>
      <c r="G111" s="7">
        <f t="shared" si="1"/>
        <v>0.5730350812859063</v>
      </c>
      <c r="H111" s="7">
        <v>1.0840000000000001</v>
      </c>
      <c r="I111" s="5">
        <v>9</v>
      </c>
      <c r="J111" t="s">
        <v>106</v>
      </c>
    </row>
    <row r="112" spans="1:10" x14ac:dyDescent="0.25">
      <c r="A112" s="5">
        <v>110</v>
      </c>
      <c r="C112" s="5" t="s">
        <v>323</v>
      </c>
      <c r="D112" s="5">
        <v>650</v>
      </c>
      <c r="E112" s="5">
        <v>117317</v>
      </c>
      <c r="F112" s="7">
        <v>0.95509999999999995</v>
      </c>
      <c r="G112" s="7">
        <f t="shared" si="1"/>
        <v>1.1674611905635006</v>
      </c>
      <c r="H112" s="7">
        <v>1.0720000000000001</v>
      </c>
      <c r="I112" s="5">
        <v>9</v>
      </c>
      <c r="J112" t="s">
        <v>324</v>
      </c>
    </row>
    <row r="113" spans="1:10" x14ac:dyDescent="0.25">
      <c r="A113" s="5">
        <v>130</v>
      </c>
      <c r="C113" s="5" t="s">
        <v>369</v>
      </c>
      <c r="D113" s="5">
        <v>556</v>
      </c>
      <c r="E113" s="5">
        <v>60769</v>
      </c>
      <c r="F113" s="7">
        <v>1.3240000000000001</v>
      </c>
      <c r="G113" s="7">
        <f t="shared" si="1"/>
        <v>1.6183840606282851</v>
      </c>
      <c r="H113" s="7">
        <v>1.0660000000000001</v>
      </c>
      <c r="I113" s="5">
        <v>9</v>
      </c>
      <c r="J113" t="s">
        <v>370</v>
      </c>
    </row>
    <row r="114" spans="1:10" x14ac:dyDescent="0.25">
      <c r="A114" s="5">
        <v>129</v>
      </c>
      <c r="C114" s="5" t="s">
        <v>367</v>
      </c>
      <c r="D114" s="5">
        <v>559</v>
      </c>
      <c r="E114" s="5">
        <v>79743</v>
      </c>
      <c r="F114" s="7">
        <v>1.097</v>
      </c>
      <c r="G114" s="7">
        <f t="shared" si="1"/>
        <v>1.3409118689646742</v>
      </c>
      <c r="H114" s="7">
        <v>1.0429999999999999</v>
      </c>
      <c r="I114" s="5">
        <v>9</v>
      </c>
      <c r="J114" t="s">
        <v>368</v>
      </c>
    </row>
    <row r="115" spans="1:10" x14ac:dyDescent="0.25">
      <c r="A115" s="5">
        <v>1</v>
      </c>
      <c r="B115" s="5">
        <v>2</v>
      </c>
      <c r="C115" s="5" t="s">
        <v>7</v>
      </c>
      <c r="D115" s="5">
        <v>1007</v>
      </c>
      <c r="E115" s="5">
        <v>100509</v>
      </c>
      <c r="F115" s="7">
        <v>2.6779999999999999</v>
      </c>
      <c r="G115" s="7">
        <f t="shared" si="1"/>
        <v>3.2734384549566067</v>
      </c>
      <c r="H115" s="7">
        <v>1.8779999999999999</v>
      </c>
      <c r="I115" s="5">
        <v>8</v>
      </c>
      <c r="J115" t="s">
        <v>8</v>
      </c>
    </row>
    <row r="116" spans="1:10" x14ac:dyDescent="0.25">
      <c r="A116" s="5">
        <v>95</v>
      </c>
      <c r="B116" s="5">
        <v>2</v>
      </c>
      <c r="C116" s="5" t="s">
        <v>279</v>
      </c>
      <c r="D116" s="5">
        <v>625</v>
      </c>
      <c r="E116" s="5">
        <v>27761</v>
      </c>
      <c r="F116" s="7">
        <v>0.97550000000000003</v>
      </c>
      <c r="G116" s="7">
        <f t="shared" si="1"/>
        <v>1.1923970174795258</v>
      </c>
      <c r="H116" s="7">
        <v>1.2190000000000001</v>
      </c>
      <c r="I116" s="5">
        <v>8</v>
      </c>
      <c r="J116" t="s">
        <v>280</v>
      </c>
    </row>
    <row r="117" spans="1:10" x14ac:dyDescent="0.25">
      <c r="A117" s="5">
        <v>102</v>
      </c>
      <c r="C117" s="5" t="s">
        <v>305</v>
      </c>
      <c r="D117" s="5">
        <v>693</v>
      </c>
      <c r="E117" s="5">
        <v>90854</v>
      </c>
      <c r="F117" s="7">
        <v>2.169</v>
      </c>
      <c r="G117" s="7">
        <f t="shared" si="1"/>
        <v>2.651265126512651</v>
      </c>
      <c r="H117" s="7">
        <v>1.1859999999999999</v>
      </c>
      <c r="I117" s="5">
        <v>8</v>
      </c>
      <c r="J117" t="s">
        <v>306</v>
      </c>
    </row>
    <row r="118" spans="1:10" x14ac:dyDescent="0.25">
      <c r="A118" s="5">
        <v>128</v>
      </c>
      <c r="C118" s="5" t="s">
        <v>365</v>
      </c>
      <c r="D118" s="5">
        <v>561</v>
      </c>
      <c r="E118" s="5">
        <v>66175</v>
      </c>
      <c r="F118" s="7">
        <v>1.02</v>
      </c>
      <c r="G118" s="7">
        <f t="shared" si="1"/>
        <v>1.2467913458012467</v>
      </c>
      <c r="H118" s="7">
        <v>1.179</v>
      </c>
      <c r="I118" s="5">
        <v>8</v>
      </c>
      <c r="J118" t="s">
        <v>366</v>
      </c>
    </row>
    <row r="119" spans="1:10" x14ac:dyDescent="0.25">
      <c r="A119" s="5">
        <v>88</v>
      </c>
      <c r="B119" s="5">
        <v>1</v>
      </c>
      <c r="C119" s="5" t="s">
        <v>257</v>
      </c>
      <c r="D119" s="5">
        <v>764</v>
      </c>
      <c r="E119" s="5">
        <v>133347</v>
      </c>
      <c r="F119" s="7">
        <v>1.9159999999999999</v>
      </c>
      <c r="G119" s="7">
        <f t="shared" si="1"/>
        <v>2.342011978975675</v>
      </c>
      <c r="H119" s="7">
        <v>1.159</v>
      </c>
      <c r="I119" s="5">
        <v>8</v>
      </c>
      <c r="J119" t="s">
        <v>258</v>
      </c>
    </row>
    <row r="120" spans="1:10" x14ac:dyDescent="0.25">
      <c r="A120" s="5">
        <v>191</v>
      </c>
      <c r="C120" s="5" t="s">
        <v>501</v>
      </c>
      <c r="D120" s="5">
        <v>392</v>
      </c>
      <c r="E120" s="5">
        <v>24816</v>
      </c>
      <c r="F120" s="7">
        <v>1.3520000000000001</v>
      </c>
      <c r="G120" s="7">
        <f t="shared" si="1"/>
        <v>1.652609705414986</v>
      </c>
      <c r="H120" s="7">
        <v>1.1519999999999999</v>
      </c>
      <c r="I120" s="5">
        <v>8</v>
      </c>
      <c r="J120" t="s">
        <v>502</v>
      </c>
    </row>
    <row r="121" spans="1:10" x14ac:dyDescent="0.25">
      <c r="A121" s="5">
        <v>61</v>
      </c>
      <c r="C121" s="5" t="s">
        <v>191</v>
      </c>
      <c r="D121" s="5">
        <v>1040</v>
      </c>
      <c r="E121" s="5">
        <v>62066</v>
      </c>
      <c r="F121" s="7">
        <v>0.44829999999999998</v>
      </c>
      <c r="G121" s="7">
        <f t="shared" si="1"/>
        <v>0.54797701992421455</v>
      </c>
      <c r="H121" s="7">
        <v>1.1379999999999999</v>
      </c>
      <c r="I121" s="5">
        <v>8</v>
      </c>
      <c r="J121" t="s">
        <v>192</v>
      </c>
    </row>
    <row r="122" spans="1:10" x14ac:dyDescent="0.25">
      <c r="A122" s="5">
        <v>46</v>
      </c>
      <c r="B122" s="5">
        <v>2</v>
      </c>
      <c r="C122" s="5" t="s">
        <v>157</v>
      </c>
      <c r="D122" s="5">
        <v>793</v>
      </c>
      <c r="E122" s="5">
        <v>41992</v>
      </c>
      <c r="F122" s="7">
        <v>0.30059999999999998</v>
      </c>
      <c r="G122" s="7">
        <f t="shared" si="1"/>
        <v>0.36743674367436741</v>
      </c>
      <c r="H122" s="7">
        <v>1.133</v>
      </c>
      <c r="I122" s="5">
        <v>8</v>
      </c>
      <c r="J122" t="s">
        <v>158</v>
      </c>
    </row>
    <row r="123" spans="1:10" x14ac:dyDescent="0.25">
      <c r="A123" s="5">
        <v>125</v>
      </c>
      <c r="C123" s="5" t="s">
        <v>361</v>
      </c>
      <c r="D123" s="5">
        <v>582</v>
      </c>
      <c r="E123" s="5">
        <v>33814</v>
      </c>
      <c r="F123" s="7">
        <v>0.22040000000000001</v>
      </c>
      <c r="G123" s="7">
        <f t="shared" si="1"/>
        <v>0.26940471824960271</v>
      </c>
      <c r="H123" s="7">
        <v>1.1279999999999999</v>
      </c>
      <c r="I123" s="5">
        <v>8</v>
      </c>
      <c r="J123" t="s">
        <v>362</v>
      </c>
    </row>
    <row r="124" spans="1:10" x14ac:dyDescent="0.25">
      <c r="A124" s="5">
        <v>14</v>
      </c>
      <c r="B124" s="5">
        <v>2</v>
      </c>
      <c r="C124" s="5" t="s">
        <v>51</v>
      </c>
      <c r="D124" s="5">
        <v>2577</v>
      </c>
      <c r="E124" s="5">
        <v>49875</v>
      </c>
      <c r="F124" s="7">
        <v>0.49609999999999999</v>
      </c>
      <c r="G124" s="7">
        <f t="shared" si="1"/>
        <v>0.60640508495293965</v>
      </c>
      <c r="H124" s="7">
        <v>1.117</v>
      </c>
      <c r="I124" s="5">
        <v>8</v>
      </c>
      <c r="J124" t="s">
        <v>52</v>
      </c>
    </row>
    <row r="125" spans="1:10" x14ac:dyDescent="0.25">
      <c r="A125" s="5">
        <v>14</v>
      </c>
      <c r="B125" s="5">
        <v>1</v>
      </c>
      <c r="C125" s="5" t="s">
        <v>49</v>
      </c>
      <c r="D125" s="5">
        <v>2600</v>
      </c>
      <c r="E125" s="5">
        <v>49921</v>
      </c>
      <c r="F125" s="7">
        <v>0.49609999999999999</v>
      </c>
      <c r="G125" s="7">
        <f t="shared" si="1"/>
        <v>0.60640508495293965</v>
      </c>
      <c r="H125" s="7">
        <v>1.117</v>
      </c>
      <c r="I125" s="5">
        <v>8</v>
      </c>
      <c r="J125" t="s">
        <v>50</v>
      </c>
    </row>
    <row r="126" spans="1:10" x14ac:dyDescent="0.25">
      <c r="A126" s="5">
        <v>50</v>
      </c>
      <c r="B126" s="5">
        <v>3</v>
      </c>
      <c r="C126" s="5" t="s">
        <v>169</v>
      </c>
      <c r="D126" s="5">
        <v>752</v>
      </c>
      <c r="E126" s="5">
        <v>138471</v>
      </c>
      <c r="F126" s="7">
        <v>0.68620000000000003</v>
      </c>
      <c r="G126" s="7">
        <f t="shared" si="1"/>
        <v>0.83877276616550545</v>
      </c>
      <c r="H126" s="7">
        <v>1.1000000000000001</v>
      </c>
      <c r="I126" s="5">
        <v>8</v>
      </c>
      <c r="J126" t="s">
        <v>170</v>
      </c>
    </row>
    <row r="127" spans="1:10" x14ac:dyDescent="0.25">
      <c r="A127" s="5">
        <v>117</v>
      </c>
      <c r="B127" s="5">
        <v>1</v>
      </c>
      <c r="C127" s="5" t="s">
        <v>335</v>
      </c>
      <c r="D127" s="5">
        <v>612</v>
      </c>
      <c r="E127" s="5">
        <v>40043</v>
      </c>
      <c r="F127" s="7">
        <v>0.56479999999999997</v>
      </c>
      <c r="G127" s="7">
        <f t="shared" si="1"/>
        <v>0.69038014912602363</v>
      </c>
      <c r="H127" s="7">
        <v>1.097</v>
      </c>
      <c r="I127" s="5">
        <v>8</v>
      </c>
      <c r="J127" t="s">
        <v>336</v>
      </c>
    </row>
    <row r="128" spans="1:10" x14ac:dyDescent="0.25">
      <c r="A128" s="5">
        <v>15</v>
      </c>
      <c r="B128" s="5">
        <v>3</v>
      </c>
      <c r="C128" s="5" t="s">
        <v>63</v>
      </c>
      <c r="D128" s="5">
        <v>1217</v>
      </c>
      <c r="E128" s="5">
        <v>69599</v>
      </c>
      <c r="F128" s="7">
        <v>1.0329999999999999</v>
      </c>
      <c r="G128" s="7">
        <f t="shared" si="1"/>
        <v>1.2626818237379291</v>
      </c>
      <c r="H128" s="7">
        <v>1.093</v>
      </c>
      <c r="I128" s="5">
        <v>8</v>
      </c>
      <c r="J128" t="s">
        <v>64</v>
      </c>
    </row>
    <row r="129" spans="1:10" x14ac:dyDescent="0.25">
      <c r="A129" s="5">
        <v>198</v>
      </c>
      <c r="B129" s="5">
        <v>1</v>
      </c>
      <c r="C129" s="5" t="s">
        <v>519</v>
      </c>
      <c r="D129" s="5">
        <v>366</v>
      </c>
      <c r="E129" s="5">
        <v>32947</v>
      </c>
      <c r="F129" s="7">
        <v>0.86570000000000003</v>
      </c>
      <c r="G129" s="7">
        <f t="shared" si="1"/>
        <v>1.0581835961373915</v>
      </c>
      <c r="H129" s="7">
        <v>1.07</v>
      </c>
      <c r="I129" s="5">
        <v>8</v>
      </c>
      <c r="J129" t="s">
        <v>520</v>
      </c>
    </row>
    <row r="130" spans="1:10" x14ac:dyDescent="0.25">
      <c r="A130" s="5">
        <v>178</v>
      </c>
      <c r="C130" s="5" t="s">
        <v>471</v>
      </c>
      <c r="D130" s="5">
        <v>416</v>
      </c>
      <c r="E130" s="5">
        <v>37825</v>
      </c>
      <c r="F130" s="7">
        <v>0.95579999999999998</v>
      </c>
      <c r="G130" s="7">
        <f t="shared" si="1"/>
        <v>1.1683168316831682</v>
      </c>
      <c r="H130" s="7">
        <v>1.0609999999999999</v>
      </c>
      <c r="I130" s="5">
        <v>8</v>
      </c>
      <c r="J130" t="s">
        <v>472</v>
      </c>
    </row>
    <row r="131" spans="1:10" x14ac:dyDescent="0.25">
      <c r="A131" s="5">
        <v>164</v>
      </c>
      <c r="B131" s="5">
        <v>1</v>
      </c>
      <c r="C131" s="5" t="s">
        <v>441</v>
      </c>
      <c r="D131" s="5">
        <v>437</v>
      </c>
      <c r="E131" s="5">
        <v>97212</v>
      </c>
      <c r="F131" s="7">
        <v>0.8458</v>
      </c>
      <c r="G131" s="7">
        <f t="shared" ref="G131:G194" si="2">F131/F$1</f>
        <v>1.0338589414497004</v>
      </c>
      <c r="H131" s="7">
        <v>1.046</v>
      </c>
      <c r="I131" s="5">
        <v>8</v>
      </c>
      <c r="J131" t="s">
        <v>442</v>
      </c>
    </row>
    <row r="132" spans="1:10" x14ac:dyDescent="0.25">
      <c r="A132" s="5">
        <v>106</v>
      </c>
      <c r="C132" s="5" t="s">
        <v>313</v>
      </c>
      <c r="D132" s="5">
        <v>667</v>
      </c>
      <c r="E132" s="5">
        <v>59078</v>
      </c>
      <c r="F132" s="7">
        <v>0.61709999999999998</v>
      </c>
      <c r="G132" s="7">
        <f t="shared" si="2"/>
        <v>0.75430876420975423</v>
      </c>
      <c r="H132" s="7">
        <v>1.046</v>
      </c>
      <c r="I132" s="5">
        <v>8</v>
      </c>
      <c r="J132" t="s">
        <v>314</v>
      </c>
    </row>
    <row r="133" spans="1:10" x14ac:dyDescent="0.25">
      <c r="A133" s="5">
        <v>63</v>
      </c>
      <c r="B133" s="5">
        <v>1</v>
      </c>
      <c r="C133" s="5" t="s">
        <v>195</v>
      </c>
      <c r="D133" s="5">
        <v>1024</v>
      </c>
      <c r="E133" s="5">
        <v>104486</v>
      </c>
      <c r="F133" s="7">
        <v>0.92879999999999996</v>
      </c>
      <c r="G133" s="7">
        <f t="shared" si="2"/>
        <v>1.1353135313531353</v>
      </c>
      <c r="H133" s="7">
        <v>2.202</v>
      </c>
      <c r="I133" s="5">
        <v>7</v>
      </c>
      <c r="J133" t="s">
        <v>196</v>
      </c>
    </row>
    <row r="134" spans="1:10" x14ac:dyDescent="0.25">
      <c r="A134" s="5">
        <v>84</v>
      </c>
      <c r="C134" s="5" t="s">
        <v>249</v>
      </c>
      <c r="D134" s="5">
        <v>799</v>
      </c>
      <c r="E134" s="5">
        <v>32540</v>
      </c>
      <c r="F134" s="7">
        <v>1.1399999999999999</v>
      </c>
      <c r="G134" s="7">
        <f t="shared" si="2"/>
        <v>1.3934726806013933</v>
      </c>
      <c r="H134" s="7">
        <v>1.286</v>
      </c>
      <c r="I134" s="5">
        <v>7</v>
      </c>
      <c r="J134" t="s">
        <v>250</v>
      </c>
    </row>
    <row r="135" spans="1:10" x14ac:dyDescent="0.25">
      <c r="A135" s="5">
        <v>95</v>
      </c>
      <c r="B135" s="5">
        <v>1</v>
      </c>
      <c r="C135" s="5" t="s">
        <v>277</v>
      </c>
      <c r="D135" s="5">
        <v>715</v>
      </c>
      <c r="E135" s="5">
        <v>27754</v>
      </c>
      <c r="F135" s="7">
        <v>0.99129999999999996</v>
      </c>
      <c r="G135" s="7">
        <f t="shared" si="2"/>
        <v>1.2117100598948782</v>
      </c>
      <c r="H135" s="7">
        <v>1.2350000000000001</v>
      </c>
      <c r="I135" s="5">
        <v>7</v>
      </c>
      <c r="J135" t="s">
        <v>278</v>
      </c>
    </row>
    <row r="136" spans="1:10" x14ac:dyDescent="0.25">
      <c r="A136" s="5">
        <v>182</v>
      </c>
      <c r="B136" s="5">
        <v>1</v>
      </c>
      <c r="C136" s="5" t="s">
        <v>483</v>
      </c>
      <c r="D136" s="5">
        <v>406</v>
      </c>
      <c r="E136" s="5">
        <v>31726</v>
      </c>
      <c r="F136" s="7">
        <v>0.81810000000000005</v>
      </c>
      <c r="G136" s="7">
        <f t="shared" si="2"/>
        <v>1</v>
      </c>
      <c r="H136" s="7">
        <v>1.19</v>
      </c>
      <c r="I136" s="5">
        <v>7</v>
      </c>
      <c r="J136" t="s">
        <v>484</v>
      </c>
    </row>
    <row r="137" spans="1:10" x14ac:dyDescent="0.25">
      <c r="A137" s="5">
        <v>177</v>
      </c>
      <c r="C137" s="5" t="s">
        <v>469</v>
      </c>
      <c r="D137" s="5">
        <v>416</v>
      </c>
      <c r="E137" s="5">
        <v>41249</v>
      </c>
      <c r="F137" s="7">
        <v>0.55330000000000001</v>
      </c>
      <c r="G137" s="7">
        <f t="shared" si="2"/>
        <v>0.67632318787434298</v>
      </c>
      <c r="H137" s="7">
        <v>1.145</v>
      </c>
      <c r="I137" s="5">
        <v>7</v>
      </c>
      <c r="J137" t="s">
        <v>470</v>
      </c>
    </row>
    <row r="138" spans="1:10" x14ac:dyDescent="0.25">
      <c r="A138" s="5">
        <v>80</v>
      </c>
      <c r="C138" s="5" t="s">
        <v>239</v>
      </c>
      <c r="D138" s="5">
        <v>844</v>
      </c>
      <c r="E138" s="5">
        <v>270897</v>
      </c>
      <c r="F138" s="7">
        <v>1.1519999999999999</v>
      </c>
      <c r="G138" s="7">
        <f t="shared" si="2"/>
        <v>1.408140814081408</v>
      </c>
      <c r="H138" s="7">
        <v>1.1439999999999999</v>
      </c>
      <c r="I138" s="5">
        <v>7</v>
      </c>
      <c r="J138" t="s">
        <v>240</v>
      </c>
    </row>
    <row r="139" spans="1:10" x14ac:dyDescent="0.25">
      <c r="A139" s="5">
        <v>105</v>
      </c>
      <c r="C139" s="5" t="s">
        <v>311</v>
      </c>
      <c r="D139" s="5">
        <v>678</v>
      </c>
      <c r="E139" s="5">
        <v>149277</v>
      </c>
      <c r="F139" s="7">
        <v>1.462</v>
      </c>
      <c r="G139" s="7">
        <f t="shared" si="2"/>
        <v>1.7870675956484536</v>
      </c>
      <c r="H139" s="7">
        <v>1.105</v>
      </c>
      <c r="I139" s="5">
        <v>7</v>
      </c>
      <c r="J139" t="s">
        <v>312</v>
      </c>
    </row>
    <row r="140" spans="1:10" x14ac:dyDescent="0.25">
      <c r="A140" s="5">
        <v>150</v>
      </c>
      <c r="C140" s="5" t="s">
        <v>413</v>
      </c>
      <c r="D140" s="5">
        <v>491</v>
      </c>
      <c r="E140" s="5">
        <v>42240</v>
      </c>
      <c r="F140" s="7">
        <v>0.47399999999999998</v>
      </c>
      <c r="G140" s="7">
        <f t="shared" si="2"/>
        <v>0.57939127246057931</v>
      </c>
      <c r="H140" s="7">
        <v>1.1040000000000001</v>
      </c>
      <c r="I140" s="5">
        <v>7</v>
      </c>
      <c r="J140" t="s">
        <v>414</v>
      </c>
    </row>
    <row r="141" spans="1:10" x14ac:dyDescent="0.25">
      <c r="A141" s="5">
        <v>96</v>
      </c>
      <c r="B141" s="5">
        <v>1</v>
      </c>
      <c r="C141" s="5" t="s">
        <v>289</v>
      </c>
      <c r="D141" s="5">
        <v>714</v>
      </c>
      <c r="E141" s="5">
        <v>118903</v>
      </c>
      <c r="F141" s="7">
        <v>0.60319999999999996</v>
      </c>
      <c r="G141" s="7">
        <f t="shared" si="2"/>
        <v>0.73731817626207052</v>
      </c>
      <c r="H141" s="7">
        <v>1.101</v>
      </c>
      <c r="I141" s="5">
        <v>7</v>
      </c>
      <c r="J141" t="s">
        <v>290</v>
      </c>
    </row>
    <row r="142" spans="1:10" x14ac:dyDescent="0.25">
      <c r="A142" s="5">
        <v>151</v>
      </c>
      <c r="C142" s="5" t="s">
        <v>415</v>
      </c>
      <c r="D142" s="5">
        <v>491</v>
      </c>
      <c r="E142" s="5">
        <v>116221</v>
      </c>
      <c r="F142" s="7">
        <v>0.76700000000000002</v>
      </c>
      <c r="G142" s="7">
        <f t="shared" si="2"/>
        <v>0.93753819826427087</v>
      </c>
      <c r="H142" s="7">
        <v>1.1000000000000001</v>
      </c>
      <c r="I142" s="5">
        <v>7</v>
      </c>
      <c r="J142" t="s">
        <v>416</v>
      </c>
    </row>
    <row r="143" spans="1:10" x14ac:dyDescent="0.25">
      <c r="A143" s="5">
        <v>60</v>
      </c>
      <c r="C143" s="5" t="s">
        <v>189</v>
      </c>
      <c r="D143" s="5">
        <v>1068</v>
      </c>
      <c r="E143" s="5">
        <v>284266</v>
      </c>
      <c r="F143" s="7">
        <v>1.022</v>
      </c>
      <c r="G143" s="7">
        <f t="shared" si="2"/>
        <v>1.2492360347145826</v>
      </c>
      <c r="H143" s="7">
        <v>1.091</v>
      </c>
      <c r="I143" s="5">
        <v>7</v>
      </c>
      <c r="J143" t="s">
        <v>190</v>
      </c>
    </row>
    <row r="144" spans="1:10" x14ac:dyDescent="0.25">
      <c r="A144" s="5">
        <v>104</v>
      </c>
      <c r="B144" s="5">
        <v>1</v>
      </c>
      <c r="C144" s="5" t="s">
        <v>309</v>
      </c>
      <c r="D144" s="5">
        <v>680</v>
      </c>
      <c r="E144" s="5">
        <v>170923</v>
      </c>
      <c r="F144" s="7">
        <v>0.59419999999999995</v>
      </c>
      <c r="G144" s="7">
        <f t="shared" si="2"/>
        <v>0.72631707615205954</v>
      </c>
      <c r="H144" s="7">
        <v>1.075</v>
      </c>
      <c r="I144" s="5">
        <v>7</v>
      </c>
      <c r="J144" t="s">
        <v>310</v>
      </c>
    </row>
    <row r="145" spans="1:10" x14ac:dyDescent="0.25">
      <c r="A145" s="5">
        <v>109</v>
      </c>
      <c r="C145" s="5" t="s">
        <v>321</v>
      </c>
      <c r="D145" s="5">
        <v>650</v>
      </c>
      <c r="E145" s="5">
        <v>63931</v>
      </c>
      <c r="F145" s="7">
        <v>1.0289999999999999</v>
      </c>
      <c r="G145" s="7">
        <f t="shared" si="2"/>
        <v>1.2577924459112577</v>
      </c>
      <c r="H145" s="7">
        <v>1.071</v>
      </c>
      <c r="I145" s="5">
        <v>7</v>
      </c>
      <c r="J145" t="s">
        <v>322</v>
      </c>
    </row>
    <row r="146" spans="1:10" x14ac:dyDescent="0.25">
      <c r="A146" s="5">
        <v>48</v>
      </c>
      <c r="C146" s="5" t="s">
        <v>161</v>
      </c>
      <c r="D146" s="5">
        <v>1261</v>
      </c>
      <c r="E146" s="5">
        <v>21645</v>
      </c>
      <c r="F146" s="7">
        <v>1.2829999999999999</v>
      </c>
      <c r="G146" s="7">
        <f t="shared" si="2"/>
        <v>1.5682679379049014</v>
      </c>
      <c r="H146" s="7">
        <v>1.069</v>
      </c>
      <c r="I146" s="5">
        <v>7</v>
      </c>
      <c r="J146" t="s">
        <v>162</v>
      </c>
    </row>
    <row r="147" spans="1:10" x14ac:dyDescent="0.25">
      <c r="A147" s="5">
        <v>75</v>
      </c>
      <c r="B147" s="5">
        <v>1</v>
      </c>
      <c r="C147" s="5" t="s">
        <v>227</v>
      </c>
      <c r="D147" s="5">
        <v>892</v>
      </c>
      <c r="E147" s="5">
        <v>103523</v>
      </c>
      <c r="F147" s="7">
        <v>0.30840000000000001</v>
      </c>
      <c r="G147" s="7">
        <f t="shared" si="2"/>
        <v>0.37697103043637697</v>
      </c>
      <c r="H147" s="7">
        <v>1.0580000000000001</v>
      </c>
      <c r="I147" s="5">
        <v>7</v>
      </c>
      <c r="J147" t="s">
        <v>228</v>
      </c>
    </row>
    <row r="148" spans="1:10" x14ac:dyDescent="0.25">
      <c r="A148" s="5">
        <v>122</v>
      </c>
      <c r="C148" s="5" t="s">
        <v>355</v>
      </c>
      <c r="D148" s="5">
        <v>594</v>
      </c>
      <c r="E148" s="5">
        <v>105369</v>
      </c>
      <c r="F148" s="7">
        <v>1.571</v>
      </c>
      <c r="G148" s="7">
        <f t="shared" si="2"/>
        <v>1.9203031414252534</v>
      </c>
      <c r="H148" s="7">
        <v>1.056</v>
      </c>
      <c r="I148" s="5">
        <v>7</v>
      </c>
      <c r="J148" t="s">
        <v>356</v>
      </c>
    </row>
    <row r="149" spans="1:10" x14ac:dyDescent="0.25">
      <c r="A149" s="5">
        <v>149</v>
      </c>
      <c r="C149" s="5" t="s">
        <v>411</v>
      </c>
      <c r="D149" s="5">
        <v>492</v>
      </c>
      <c r="E149" s="5">
        <v>78130</v>
      </c>
      <c r="F149" s="7">
        <v>0.54530000000000001</v>
      </c>
      <c r="G149" s="7">
        <f t="shared" si="2"/>
        <v>0.66654443222099979</v>
      </c>
      <c r="H149" s="7">
        <v>1.0349999999999999</v>
      </c>
      <c r="I149" s="5">
        <v>7</v>
      </c>
      <c r="J149" t="s">
        <v>412</v>
      </c>
    </row>
    <row r="150" spans="1:10" x14ac:dyDescent="0.25">
      <c r="A150" s="5">
        <v>147</v>
      </c>
      <c r="B150" s="5">
        <v>1</v>
      </c>
      <c r="C150" s="5" t="s">
        <v>407</v>
      </c>
      <c r="D150" s="5">
        <v>500</v>
      </c>
      <c r="E150" s="5">
        <v>80745</v>
      </c>
      <c r="F150" s="7">
        <v>1.0549999999999999</v>
      </c>
      <c r="G150" s="7">
        <f t="shared" si="2"/>
        <v>1.2895734017846228</v>
      </c>
      <c r="H150" s="7">
        <v>1.032</v>
      </c>
      <c r="I150" s="5">
        <v>7</v>
      </c>
      <c r="J150" t="s">
        <v>408</v>
      </c>
    </row>
    <row r="151" spans="1:10" x14ac:dyDescent="0.25">
      <c r="A151" s="5">
        <v>1</v>
      </c>
      <c r="B151" s="5">
        <v>3</v>
      </c>
      <c r="C151" s="5" t="s">
        <v>9</v>
      </c>
      <c r="D151" s="5">
        <v>884</v>
      </c>
      <c r="E151" s="5">
        <v>93481</v>
      </c>
      <c r="F151" s="7">
        <v>7.7950000000000005E-2</v>
      </c>
      <c r="G151" s="7">
        <f t="shared" si="2"/>
        <v>9.5281750397261944E-2</v>
      </c>
      <c r="H151" s="7">
        <v>2.94</v>
      </c>
      <c r="I151" s="5">
        <v>6</v>
      </c>
      <c r="J151" t="s">
        <v>10</v>
      </c>
    </row>
    <row r="152" spans="1:10" x14ac:dyDescent="0.25">
      <c r="A152" s="5">
        <v>166</v>
      </c>
      <c r="C152" s="5" t="s">
        <v>447</v>
      </c>
      <c r="D152" s="5">
        <v>434</v>
      </c>
      <c r="E152" s="5">
        <v>39419</v>
      </c>
      <c r="F152" s="7">
        <v>0.31819999999999998</v>
      </c>
      <c r="G152" s="7">
        <f t="shared" si="2"/>
        <v>0.38895000611172226</v>
      </c>
      <c r="H152" s="7">
        <v>1.2869999999999999</v>
      </c>
      <c r="I152" s="5">
        <v>6</v>
      </c>
      <c r="J152" t="s">
        <v>448</v>
      </c>
    </row>
    <row r="153" spans="1:10" x14ac:dyDescent="0.25">
      <c r="A153" s="5">
        <v>158</v>
      </c>
      <c r="C153" s="5" t="s">
        <v>429</v>
      </c>
      <c r="D153" s="5">
        <v>462</v>
      </c>
      <c r="E153" s="5">
        <v>34148</v>
      </c>
      <c r="F153" s="7">
        <v>0.24660000000000001</v>
      </c>
      <c r="G153" s="7">
        <f t="shared" si="2"/>
        <v>0.30143014301430143</v>
      </c>
      <c r="H153" s="7">
        <v>1.2809999999999999</v>
      </c>
      <c r="I153" s="5">
        <v>6</v>
      </c>
      <c r="J153" t="s">
        <v>430</v>
      </c>
    </row>
    <row r="154" spans="1:10" x14ac:dyDescent="0.25">
      <c r="A154" s="5">
        <v>113</v>
      </c>
      <c r="C154" s="5" t="s">
        <v>329</v>
      </c>
      <c r="D154" s="5">
        <v>632</v>
      </c>
      <c r="E154" s="5">
        <v>71238</v>
      </c>
      <c r="F154" s="7">
        <v>7.2059999999999999E-2</v>
      </c>
      <c r="G154" s="7">
        <f t="shared" si="2"/>
        <v>8.8082141547488071E-2</v>
      </c>
      <c r="H154" s="7">
        <v>1.2749999999999999</v>
      </c>
      <c r="I154" s="5">
        <v>6</v>
      </c>
      <c r="J154" t="s">
        <v>330</v>
      </c>
    </row>
    <row r="155" spans="1:10" x14ac:dyDescent="0.25">
      <c r="A155" s="5">
        <v>140</v>
      </c>
      <c r="B155" s="5">
        <v>1</v>
      </c>
      <c r="C155" s="5" t="s">
        <v>391</v>
      </c>
      <c r="D155" s="5">
        <v>529</v>
      </c>
      <c r="E155" s="5">
        <v>63933</v>
      </c>
      <c r="F155" s="7">
        <v>0.26939999999999997</v>
      </c>
      <c r="G155" s="7">
        <f t="shared" si="2"/>
        <v>0.32929959662632924</v>
      </c>
      <c r="H155" s="7">
        <v>1.252</v>
      </c>
      <c r="I155" s="5">
        <v>6</v>
      </c>
      <c r="J155" t="s">
        <v>392</v>
      </c>
    </row>
    <row r="156" spans="1:10" x14ac:dyDescent="0.25">
      <c r="A156" s="5">
        <v>19</v>
      </c>
      <c r="B156" s="5">
        <v>1</v>
      </c>
      <c r="C156" s="5" t="s">
        <v>75</v>
      </c>
      <c r="D156" s="5">
        <v>2099</v>
      </c>
      <c r="E156" s="5">
        <v>50104</v>
      </c>
      <c r="F156" s="7">
        <v>0.62509999999999999</v>
      </c>
      <c r="G156" s="7">
        <f t="shared" si="2"/>
        <v>0.76408751986309731</v>
      </c>
      <c r="H156" s="7">
        <v>1.1839999999999999</v>
      </c>
      <c r="I156" s="5">
        <v>6</v>
      </c>
      <c r="J156" t="s">
        <v>76</v>
      </c>
    </row>
    <row r="157" spans="1:10" x14ac:dyDescent="0.25">
      <c r="A157" s="5">
        <v>230</v>
      </c>
      <c r="C157" s="5" t="s">
        <v>586</v>
      </c>
      <c r="D157" s="5">
        <v>309</v>
      </c>
      <c r="E157" s="5">
        <v>23461</v>
      </c>
      <c r="F157" s="7">
        <v>1.3240000000000001</v>
      </c>
      <c r="G157" s="7">
        <f t="shared" si="2"/>
        <v>1.6183840606282851</v>
      </c>
      <c r="H157" s="7">
        <v>1.177</v>
      </c>
      <c r="I157" s="5">
        <v>6</v>
      </c>
      <c r="J157" t="s">
        <v>587</v>
      </c>
    </row>
    <row r="158" spans="1:10" x14ac:dyDescent="0.25">
      <c r="A158" s="5">
        <v>118</v>
      </c>
      <c r="C158" s="5" t="s">
        <v>345</v>
      </c>
      <c r="D158" s="5">
        <v>612</v>
      </c>
      <c r="E158" s="5">
        <v>83593</v>
      </c>
      <c r="F158" s="7">
        <v>1.429</v>
      </c>
      <c r="G158" s="7">
        <f t="shared" si="2"/>
        <v>1.7467302285784134</v>
      </c>
      <c r="H158" s="7">
        <v>1.1599999999999999</v>
      </c>
      <c r="I158" s="5">
        <v>6</v>
      </c>
      <c r="J158" t="s">
        <v>346</v>
      </c>
    </row>
    <row r="159" spans="1:10" x14ac:dyDescent="0.25">
      <c r="A159" s="5">
        <v>235</v>
      </c>
      <c r="C159" s="5" t="s">
        <v>596</v>
      </c>
      <c r="D159" s="5">
        <v>305</v>
      </c>
      <c r="E159" s="5">
        <v>30609</v>
      </c>
      <c r="F159" s="7">
        <v>0.84189999999999998</v>
      </c>
      <c r="G159" s="7">
        <f t="shared" si="2"/>
        <v>1.0290917980686958</v>
      </c>
      <c r="H159" s="7">
        <v>1.123</v>
      </c>
      <c r="I159" s="5">
        <v>6</v>
      </c>
      <c r="J159" t="s">
        <v>597</v>
      </c>
    </row>
    <row r="160" spans="1:10" x14ac:dyDescent="0.25">
      <c r="A160" s="5">
        <v>100</v>
      </c>
      <c r="C160" s="5" t="s">
        <v>301</v>
      </c>
      <c r="D160" s="5">
        <v>707</v>
      </c>
      <c r="E160" s="5">
        <v>166774</v>
      </c>
      <c r="F160" s="7">
        <v>0.70820000000000005</v>
      </c>
      <c r="G160" s="7">
        <f t="shared" si="2"/>
        <v>0.86566434421219896</v>
      </c>
      <c r="H160" s="7">
        <v>1.119</v>
      </c>
      <c r="I160" s="5">
        <v>6</v>
      </c>
      <c r="J160" t="s">
        <v>302</v>
      </c>
    </row>
    <row r="161" spans="1:10" x14ac:dyDescent="0.25">
      <c r="A161" s="5">
        <v>153</v>
      </c>
      <c r="C161" s="5" t="s">
        <v>419</v>
      </c>
      <c r="D161" s="5">
        <v>479</v>
      </c>
      <c r="E161" s="5">
        <v>53015</v>
      </c>
      <c r="F161" s="7">
        <v>1.238</v>
      </c>
      <c r="G161" s="7">
        <f t="shared" si="2"/>
        <v>1.5132624373548464</v>
      </c>
      <c r="H161" s="7">
        <v>1.113</v>
      </c>
      <c r="I161" s="5">
        <v>6</v>
      </c>
      <c r="J161" t="s">
        <v>420</v>
      </c>
    </row>
    <row r="162" spans="1:10" x14ac:dyDescent="0.25">
      <c r="A162" s="5">
        <v>298</v>
      </c>
      <c r="C162" s="5" t="s">
        <v>678</v>
      </c>
      <c r="D162" s="5">
        <v>230</v>
      </c>
      <c r="E162" s="5">
        <v>54072</v>
      </c>
      <c r="F162" s="7">
        <v>1.278</v>
      </c>
      <c r="G162" s="7">
        <f t="shared" si="2"/>
        <v>1.562156215621562</v>
      </c>
      <c r="H162" s="7">
        <v>1.1000000000000001</v>
      </c>
      <c r="I162" s="5">
        <v>6</v>
      </c>
      <c r="J162" t="s">
        <v>679</v>
      </c>
    </row>
    <row r="163" spans="1:10" x14ac:dyDescent="0.25">
      <c r="A163" s="5">
        <v>145</v>
      </c>
      <c r="C163" s="5" t="s">
        <v>403</v>
      </c>
      <c r="D163" s="5">
        <v>508</v>
      </c>
      <c r="E163" s="5">
        <v>15313</v>
      </c>
      <c r="F163" s="7">
        <v>0.64570000000000005</v>
      </c>
      <c r="G163" s="7">
        <f t="shared" si="2"/>
        <v>0.7892678156704559</v>
      </c>
      <c r="H163" s="7">
        <v>1.0960000000000001</v>
      </c>
      <c r="I163" s="5">
        <v>6</v>
      </c>
      <c r="J163" t="s">
        <v>404</v>
      </c>
    </row>
    <row r="164" spans="1:10" x14ac:dyDescent="0.25">
      <c r="A164" s="5">
        <v>174</v>
      </c>
      <c r="C164" s="5" t="s">
        <v>463</v>
      </c>
      <c r="D164" s="5">
        <v>420</v>
      </c>
      <c r="E164" s="5">
        <v>66718</v>
      </c>
      <c r="F164" s="7">
        <v>0.28089999999999998</v>
      </c>
      <c r="G164" s="7">
        <f t="shared" si="2"/>
        <v>0.34335655787801</v>
      </c>
      <c r="H164" s="7">
        <v>1.0940000000000001</v>
      </c>
      <c r="I164" s="5">
        <v>6</v>
      </c>
      <c r="J164" t="s">
        <v>464</v>
      </c>
    </row>
    <row r="165" spans="1:10" x14ac:dyDescent="0.25">
      <c r="A165" s="5">
        <v>144</v>
      </c>
      <c r="C165" s="5" t="s">
        <v>401</v>
      </c>
      <c r="D165" s="5">
        <v>509</v>
      </c>
      <c r="E165" s="5">
        <v>82608</v>
      </c>
      <c r="F165" s="7">
        <v>0.46810000000000002</v>
      </c>
      <c r="G165" s="7">
        <f t="shared" si="2"/>
        <v>0.57217944016623878</v>
      </c>
      <c r="H165" s="7">
        <v>1.081</v>
      </c>
      <c r="I165" s="5">
        <v>6</v>
      </c>
      <c r="J165" t="s">
        <v>402</v>
      </c>
    </row>
    <row r="166" spans="1:10" x14ac:dyDescent="0.25">
      <c r="A166" s="5">
        <v>121</v>
      </c>
      <c r="B166" s="5">
        <v>2</v>
      </c>
      <c r="C166" s="5" t="s">
        <v>353</v>
      </c>
      <c r="D166" s="5">
        <v>515</v>
      </c>
      <c r="E166" s="5">
        <v>59076</v>
      </c>
      <c r="F166" s="7">
        <v>0.29530000000000001</v>
      </c>
      <c r="G166" s="7">
        <f t="shared" si="2"/>
        <v>0.36095831805402762</v>
      </c>
      <c r="H166" s="7">
        <v>1.071</v>
      </c>
      <c r="I166" s="5">
        <v>6</v>
      </c>
      <c r="J166" t="s">
        <v>354</v>
      </c>
    </row>
    <row r="167" spans="1:10" x14ac:dyDescent="0.25">
      <c r="A167" s="5">
        <v>248</v>
      </c>
      <c r="C167" s="5" t="s">
        <v>614</v>
      </c>
      <c r="D167" s="5">
        <v>287</v>
      </c>
      <c r="E167" s="5">
        <v>24588</v>
      </c>
      <c r="F167" s="7">
        <v>1.353</v>
      </c>
      <c r="G167" s="7">
        <f t="shared" si="2"/>
        <v>1.6538320498716537</v>
      </c>
      <c r="H167" s="7">
        <v>1.0660000000000001</v>
      </c>
      <c r="I167" s="5">
        <v>6</v>
      </c>
      <c r="J167" t="s">
        <v>615</v>
      </c>
    </row>
    <row r="168" spans="1:10" x14ac:dyDescent="0.25">
      <c r="A168" s="5">
        <v>68</v>
      </c>
      <c r="B168" s="5">
        <v>1</v>
      </c>
      <c r="C168" s="5" t="s">
        <v>207</v>
      </c>
      <c r="D168" s="5">
        <v>998</v>
      </c>
      <c r="E168" s="5">
        <v>228824</v>
      </c>
      <c r="F168" s="7">
        <v>1.052</v>
      </c>
      <c r="G168" s="7">
        <f t="shared" si="2"/>
        <v>1.2859063684146192</v>
      </c>
      <c r="H168" s="7">
        <v>1.048</v>
      </c>
      <c r="I168" s="5">
        <v>6</v>
      </c>
      <c r="J168" t="s">
        <v>208</v>
      </c>
    </row>
    <row r="169" spans="1:10" x14ac:dyDescent="0.25">
      <c r="A169" s="5">
        <v>30</v>
      </c>
      <c r="B169" s="5">
        <v>3</v>
      </c>
      <c r="C169" s="5" t="s">
        <v>119</v>
      </c>
      <c r="D169" s="5">
        <v>594</v>
      </c>
      <c r="E169" s="5">
        <v>61928</v>
      </c>
      <c r="F169" s="7">
        <v>0.38080000000000003</v>
      </c>
      <c r="G169" s="7">
        <f t="shared" si="2"/>
        <v>0.46546876909913215</v>
      </c>
      <c r="H169" s="7">
        <v>1.9350000000000001</v>
      </c>
      <c r="I169" s="5">
        <v>5</v>
      </c>
      <c r="J169" t="s">
        <v>120</v>
      </c>
    </row>
    <row r="170" spans="1:10" x14ac:dyDescent="0.25">
      <c r="A170" s="5">
        <v>97</v>
      </c>
      <c r="C170" s="5" t="s">
        <v>295</v>
      </c>
      <c r="D170" s="5">
        <v>713</v>
      </c>
      <c r="E170" s="5">
        <v>24294</v>
      </c>
      <c r="F170" s="7">
        <v>1.117</v>
      </c>
      <c r="G170" s="7">
        <f t="shared" si="2"/>
        <v>1.365358758098032</v>
      </c>
      <c r="H170" s="7">
        <v>1.3120000000000001</v>
      </c>
      <c r="I170" s="5">
        <v>5</v>
      </c>
      <c r="J170" t="s">
        <v>296</v>
      </c>
    </row>
    <row r="171" spans="1:10" x14ac:dyDescent="0.25">
      <c r="A171" s="5">
        <v>383</v>
      </c>
      <c r="C171" s="5" t="s">
        <v>782</v>
      </c>
      <c r="D171" s="5">
        <v>156</v>
      </c>
      <c r="E171" s="5">
        <v>22113</v>
      </c>
      <c r="F171" s="7">
        <v>0.90849999999999997</v>
      </c>
      <c r="G171" s="7">
        <f t="shared" si="2"/>
        <v>1.110499938882777</v>
      </c>
      <c r="H171" s="7">
        <v>1.236</v>
      </c>
      <c r="I171" s="5">
        <v>5</v>
      </c>
      <c r="J171" t="s">
        <v>783</v>
      </c>
    </row>
    <row r="172" spans="1:10" x14ac:dyDescent="0.25">
      <c r="A172" s="5">
        <v>172</v>
      </c>
      <c r="C172" s="5" t="s">
        <v>459</v>
      </c>
      <c r="D172" s="5">
        <v>423</v>
      </c>
      <c r="E172" s="5">
        <v>74727</v>
      </c>
      <c r="F172" s="7">
        <v>1.33</v>
      </c>
      <c r="G172" s="7">
        <f t="shared" si="2"/>
        <v>1.6257181273682924</v>
      </c>
      <c r="H172" s="7">
        <v>1.202</v>
      </c>
      <c r="I172" s="5">
        <v>5</v>
      </c>
      <c r="J172" t="s">
        <v>460</v>
      </c>
    </row>
    <row r="173" spans="1:10" x14ac:dyDescent="0.25">
      <c r="A173" s="5">
        <v>146</v>
      </c>
      <c r="B173" s="5">
        <v>1</v>
      </c>
      <c r="C173" s="5" t="s">
        <v>405</v>
      </c>
      <c r="D173" s="5">
        <v>507</v>
      </c>
      <c r="E173" s="5">
        <v>144631</v>
      </c>
      <c r="F173" s="7">
        <v>0.81799999999999995</v>
      </c>
      <c r="G173" s="7">
        <f t="shared" si="2"/>
        <v>0.99987776555433305</v>
      </c>
      <c r="H173" s="7">
        <v>1.2</v>
      </c>
      <c r="I173" s="5">
        <v>5</v>
      </c>
      <c r="J173" t="s">
        <v>406</v>
      </c>
    </row>
    <row r="174" spans="1:10" x14ac:dyDescent="0.25">
      <c r="A174" s="5">
        <v>227</v>
      </c>
      <c r="C174" s="5" t="s">
        <v>580</v>
      </c>
      <c r="D174" s="5">
        <v>313</v>
      </c>
      <c r="E174" s="5">
        <v>26832</v>
      </c>
      <c r="F174" s="7">
        <v>1.099</v>
      </c>
      <c r="G174" s="7">
        <f t="shared" si="2"/>
        <v>1.34335655787801</v>
      </c>
      <c r="H174" s="7">
        <v>1.1759999999999999</v>
      </c>
      <c r="I174" s="5">
        <v>5</v>
      </c>
      <c r="J174" t="s">
        <v>581</v>
      </c>
    </row>
    <row r="175" spans="1:10" x14ac:dyDescent="0.25">
      <c r="A175" s="5">
        <v>91</v>
      </c>
      <c r="B175" s="5">
        <v>2</v>
      </c>
      <c r="C175" s="5" t="s">
        <v>267</v>
      </c>
      <c r="D175" s="5">
        <v>449</v>
      </c>
      <c r="E175" s="5">
        <v>98169</v>
      </c>
      <c r="F175" s="7">
        <v>1.018</v>
      </c>
      <c r="G175" s="7">
        <f t="shared" si="2"/>
        <v>1.2443466568879109</v>
      </c>
      <c r="H175" s="7">
        <v>1.1679999999999999</v>
      </c>
      <c r="I175" s="5">
        <v>5</v>
      </c>
      <c r="J175" t="s">
        <v>268</v>
      </c>
    </row>
    <row r="176" spans="1:10" x14ac:dyDescent="0.25">
      <c r="A176" s="5">
        <v>95</v>
      </c>
      <c r="B176" s="5">
        <v>5</v>
      </c>
      <c r="C176" s="5" t="s">
        <v>285</v>
      </c>
      <c r="D176" s="5">
        <v>235</v>
      </c>
      <c r="E176" s="5">
        <v>28037</v>
      </c>
      <c r="F176" s="7">
        <v>0.68140000000000001</v>
      </c>
      <c r="G176" s="7">
        <f t="shared" si="2"/>
        <v>0.83290551277349956</v>
      </c>
      <c r="H176" s="7">
        <v>1.1539999999999999</v>
      </c>
      <c r="I176" s="5">
        <v>5</v>
      </c>
      <c r="J176" t="s">
        <v>286</v>
      </c>
    </row>
    <row r="177" spans="1:10" x14ac:dyDescent="0.25">
      <c r="A177" s="5">
        <v>195</v>
      </c>
      <c r="C177" s="5" t="s">
        <v>509</v>
      </c>
      <c r="D177" s="5">
        <v>382</v>
      </c>
      <c r="E177" s="5">
        <v>347642</v>
      </c>
      <c r="F177" s="7">
        <v>0.77339999999999998</v>
      </c>
      <c r="G177" s="7">
        <f t="shared" si="2"/>
        <v>0.94536120278694524</v>
      </c>
      <c r="H177" s="7">
        <v>1.149</v>
      </c>
      <c r="I177" s="5">
        <v>5</v>
      </c>
      <c r="J177" t="s">
        <v>510</v>
      </c>
    </row>
    <row r="178" spans="1:10" x14ac:dyDescent="0.25">
      <c r="A178" s="5">
        <v>182</v>
      </c>
      <c r="B178" s="5">
        <v>2</v>
      </c>
      <c r="C178" s="5" t="s">
        <v>485</v>
      </c>
      <c r="D178" s="5">
        <v>338</v>
      </c>
      <c r="E178" s="5">
        <v>30778</v>
      </c>
      <c r="F178" s="7">
        <v>0.61609999999999998</v>
      </c>
      <c r="G178" s="7">
        <f t="shared" si="2"/>
        <v>0.75308641975308632</v>
      </c>
      <c r="H178" s="7">
        <v>1.145</v>
      </c>
      <c r="I178" s="5">
        <v>5</v>
      </c>
      <c r="J178" t="s">
        <v>486</v>
      </c>
    </row>
    <row r="179" spans="1:10" x14ac:dyDescent="0.25">
      <c r="A179" s="5">
        <v>423</v>
      </c>
      <c r="C179" s="5" t="s">
        <v>816</v>
      </c>
      <c r="D179" s="5">
        <v>130</v>
      </c>
      <c r="E179" s="5">
        <v>25190</v>
      </c>
      <c r="F179" s="7">
        <v>0.92810000000000004</v>
      </c>
      <c r="G179" s="7">
        <f t="shared" si="2"/>
        <v>1.1344578902334677</v>
      </c>
      <c r="H179" s="7">
        <v>1.141</v>
      </c>
      <c r="I179" s="5">
        <v>5</v>
      </c>
      <c r="J179" t="s">
        <v>817</v>
      </c>
    </row>
    <row r="180" spans="1:10" x14ac:dyDescent="0.25">
      <c r="A180" s="5">
        <v>14</v>
      </c>
      <c r="B180" s="5">
        <v>5</v>
      </c>
      <c r="C180" s="5" t="s">
        <v>57</v>
      </c>
      <c r="D180" s="5">
        <v>1868</v>
      </c>
      <c r="E180" s="5">
        <v>50386</v>
      </c>
      <c r="F180" s="7">
        <v>0.55630000000000002</v>
      </c>
      <c r="G180" s="7">
        <f t="shared" si="2"/>
        <v>0.6799902212443466</v>
      </c>
      <c r="H180" s="7">
        <v>1.1379999999999999</v>
      </c>
      <c r="I180" s="5">
        <v>5</v>
      </c>
      <c r="J180" t="s">
        <v>58</v>
      </c>
    </row>
    <row r="181" spans="1:10" x14ac:dyDescent="0.25">
      <c r="A181" s="5">
        <v>14</v>
      </c>
      <c r="B181" s="5">
        <v>4</v>
      </c>
      <c r="C181" s="5" t="s">
        <v>55</v>
      </c>
      <c r="D181" s="5">
        <v>1892</v>
      </c>
      <c r="E181" s="5">
        <v>49639</v>
      </c>
      <c r="F181" s="7">
        <v>0.51649999999999996</v>
      </c>
      <c r="G181" s="7">
        <f t="shared" si="2"/>
        <v>0.63134091186896457</v>
      </c>
      <c r="H181" s="7">
        <v>1.137</v>
      </c>
      <c r="I181" s="5">
        <v>5</v>
      </c>
      <c r="J181" t="s">
        <v>56</v>
      </c>
    </row>
    <row r="182" spans="1:10" x14ac:dyDescent="0.25">
      <c r="A182" s="5">
        <v>332</v>
      </c>
      <c r="C182" s="5" t="s">
        <v>722</v>
      </c>
      <c r="D182" s="5">
        <v>195</v>
      </c>
      <c r="E182" s="5">
        <v>33233</v>
      </c>
      <c r="F182" s="7">
        <v>0.4244</v>
      </c>
      <c r="G182" s="7">
        <f t="shared" si="2"/>
        <v>0.51876298740985205</v>
      </c>
      <c r="H182" s="7">
        <v>1.135</v>
      </c>
      <c r="I182" s="5">
        <v>5</v>
      </c>
      <c r="J182" t="s">
        <v>723</v>
      </c>
    </row>
    <row r="183" spans="1:10" x14ac:dyDescent="0.25">
      <c r="A183" s="5">
        <v>14</v>
      </c>
      <c r="B183" s="5">
        <v>3</v>
      </c>
      <c r="C183" s="5" t="s">
        <v>53</v>
      </c>
      <c r="D183" s="5">
        <v>2336</v>
      </c>
      <c r="E183" s="5">
        <v>49769</v>
      </c>
      <c r="F183" s="7">
        <v>0.4985</v>
      </c>
      <c r="G183" s="7">
        <f t="shared" si="2"/>
        <v>0.6093387116489426</v>
      </c>
      <c r="H183" s="7">
        <v>1.133</v>
      </c>
      <c r="I183" s="5">
        <v>5</v>
      </c>
      <c r="J183" t="s">
        <v>54</v>
      </c>
    </row>
    <row r="184" spans="1:10" x14ac:dyDescent="0.25">
      <c r="A184" s="5">
        <v>312</v>
      </c>
      <c r="C184" s="5" t="s">
        <v>698</v>
      </c>
      <c r="D184" s="5">
        <v>212</v>
      </c>
      <c r="E184" s="5">
        <v>34088</v>
      </c>
      <c r="F184" s="7">
        <v>0.93759999999999999</v>
      </c>
      <c r="G184" s="7">
        <f t="shared" si="2"/>
        <v>1.1460701625718126</v>
      </c>
      <c r="H184" s="7">
        <v>1.121</v>
      </c>
      <c r="I184" s="5">
        <v>5</v>
      </c>
      <c r="J184" t="s">
        <v>699</v>
      </c>
    </row>
    <row r="185" spans="1:10" x14ac:dyDescent="0.25">
      <c r="A185" s="5">
        <v>95</v>
      </c>
      <c r="B185" s="5">
        <v>3</v>
      </c>
      <c r="C185" s="5" t="s">
        <v>281</v>
      </c>
      <c r="D185" s="5">
        <v>409</v>
      </c>
      <c r="E185" s="5">
        <v>29155</v>
      </c>
      <c r="F185" s="7">
        <v>0.91590000000000005</v>
      </c>
      <c r="G185" s="7">
        <f t="shared" si="2"/>
        <v>1.1195452878621195</v>
      </c>
      <c r="H185" s="7">
        <v>1.117</v>
      </c>
      <c r="I185" s="5">
        <v>5</v>
      </c>
      <c r="J185" t="s">
        <v>282</v>
      </c>
    </row>
    <row r="186" spans="1:10" x14ac:dyDescent="0.25">
      <c r="A186" s="5">
        <v>198</v>
      </c>
      <c r="B186" s="5">
        <v>2</v>
      </c>
      <c r="C186" s="5" t="s">
        <v>521</v>
      </c>
      <c r="D186" s="5">
        <v>228</v>
      </c>
      <c r="E186" s="5">
        <v>32889</v>
      </c>
      <c r="F186" s="7">
        <v>0.83909999999999996</v>
      </c>
      <c r="G186" s="7">
        <f t="shared" si="2"/>
        <v>1.0256692335900255</v>
      </c>
      <c r="H186" s="7">
        <v>1.1160000000000001</v>
      </c>
      <c r="I186" s="5">
        <v>5</v>
      </c>
      <c r="J186" t="s">
        <v>522</v>
      </c>
    </row>
    <row r="187" spans="1:10" x14ac:dyDescent="0.25">
      <c r="A187" s="5">
        <v>95</v>
      </c>
      <c r="B187" s="5">
        <v>6</v>
      </c>
      <c r="C187" s="5" t="s">
        <v>287</v>
      </c>
      <c r="D187" s="5">
        <v>227</v>
      </c>
      <c r="E187" s="5">
        <v>28194</v>
      </c>
      <c r="F187" s="7">
        <v>0.8427</v>
      </c>
      <c r="G187" s="7">
        <f t="shared" si="2"/>
        <v>1.03006967363403</v>
      </c>
      <c r="H187" s="7">
        <v>1.115</v>
      </c>
      <c r="I187" s="5">
        <v>5</v>
      </c>
      <c r="J187" t="s">
        <v>288</v>
      </c>
    </row>
    <row r="188" spans="1:10" x14ac:dyDescent="0.25">
      <c r="A188" s="5">
        <v>161</v>
      </c>
      <c r="B188" s="5">
        <v>1</v>
      </c>
      <c r="C188" s="5" t="s">
        <v>433</v>
      </c>
      <c r="D188" s="5">
        <v>442</v>
      </c>
      <c r="E188" s="5">
        <v>65472</v>
      </c>
      <c r="F188" s="7">
        <v>0.61850000000000005</v>
      </c>
      <c r="G188" s="7">
        <f t="shared" si="2"/>
        <v>0.75602004644908938</v>
      </c>
      <c r="H188" s="7">
        <v>1.113</v>
      </c>
      <c r="I188" s="5">
        <v>5</v>
      </c>
      <c r="J188" t="s">
        <v>434</v>
      </c>
    </row>
    <row r="189" spans="1:10" x14ac:dyDescent="0.25">
      <c r="A189" s="5">
        <v>95</v>
      </c>
      <c r="B189" s="5">
        <v>4</v>
      </c>
      <c r="C189" s="5" t="s">
        <v>283</v>
      </c>
      <c r="D189" s="5">
        <v>332</v>
      </c>
      <c r="E189" s="5">
        <v>28285</v>
      </c>
      <c r="F189" s="7">
        <v>0.83009999999999995</v>
      </c>
      <c r="G189" s="7">
        <f t="shared" si="2"/>
        <v>1.0146681334800145</v>
      </c>
      <c r="H189" s="7">
        <v>1.1040000000000001</v>
      </c>
      <c r="I189" s="5">
        <v>5</v>
      </c>
      <c r="J189" t="s">
        <v>284</v>
      </c>
    </row>
    <row r="190" spans="1:10" x14ac:dyDescent="0.25">
      <c r="A190" s="5">
        <v>265</v>
      </c>
      <c r="C190" s="5" t="s">
        <v>638</v>
      </c>
      <c r="D190" s="5">
        <v>268</v>
      </c>
      <c r="E190" s="5">
        <v>21383</v>
      </c>
      <c r="F190" s="7">
        <v>1.1499999999999999</v>
      </c>
      <c r="G190" s="7">
        <f t="shared" si="2"/>
        <v>1.4056961251680722</v>
      </c>
      <c r="H190" s="7">
        <v>1.101</v>
      </c>
      <c r="I190" s="5">
        <v>5</v>
      </c>
      <c r="J190" t="s">
        <v>639</v>
      </c>
    </row>
    <row r="191" spans="1:10" x14ac:dyDescent="0.25">
      <c r="A191" s="5">
        <v>577</v>
      </c>
      <c r="C191" s="5" t="s">
        <v>898</v>
      </c>
      <c r="D191" s="5">
        <v>70</v>
      </c>
      <c r="E191" s="5">
        <v>22864</v>
      </c>
      <c r="F191" s="7">
        <v>0.82469999999999999</v>
      </c>
      <c r="G191" s="7">
        <f t="shared" si="2"/>
        <v>1.008067473414008</v>
      </c>
      <c r="H191" s="7">
        <v>1.099</v>
      </c>
      <c r="I191" s="5">
        <v>5</v>
      </c>
      <c r="J191" t="s">
        <v>899</v>
      </c>
    </row>
    <row r="192" spans="1:10" x14ac:dyDescent="0.25">
      <c r="A192" s="5">
        <v>202</v>
      </c>
      <c r="C192" s="5" t="s">
        <v>529</v>
      </c>
      <c r="D192" s="5">
        <v>361</v>
      </c>
      <c r="E192" s="5">
        <v>95223</v>
      </c>
      <c r="F192" s="7">
        <v>0.68899999999999995</v>
      </c>
      <c r="G192" s="7">
        <f t="shared" si="2"/>
        <v>0.8421953306441754</v>
      </c>
      <c r="H192" s="7">
        <v>1.097</v>
      </c>
      <c r="I192" s="5">
        <v>5</v>
      </c>
      <c r="J192" t="s">
        <v>530</v>
      </c>
    </row>
    <row r="193" spans="1:10" x14ac:dyDescent="0.25">
      <c r="A193" s="5">
        <v>261</v>
      </c>
      <c r="C193" s="5" t="s">
        <v>632</v>
      </c>
      <c r="D193" s="5">
        <v>275</v>
      </c>
      <c r="E193" s="5">
        <v>32185</v>
      </c>
      <c r="F193" s="7">
        <v>0.62229999999999996</v>
      </c>
      <c r="G193" s="7">
        <f t="shared" si="2"/>
        <v>0.76066495538442724</v>
      </c>
      <c r="H193" s="7">
        <v>1.097</v>
      </c>
      <c r="I193" s="5">
        <v>5</v>
      </c>
      <c r="J193" t="s">
        <v>633</v>
      </c>
    </row>
    <row r="194" spans="1:10" x14ac:dyDescent="0.25">
      <c r="A194" s="5">
        <v>328</v>
      </c>
      <c r="C194" s="5" t="s">
        <v>718</v>
      </c>
      <c r="D194" s="5">
        <v>198</v>
      </c>
      <c r="E194" s="5">
        <v>21880</v>
      </c>
      <c r="F194" s="7">
        <v>1.371</v>
      </c>
      <c r="G194" s="7">
        <f t="shared" si="2"/>
        <v>1.6758342500916756</v>
      </c>
      <c r="H194" s="7">
        <v>1.0940000000000001</v>
      </c>
      <c r="I194" s="5">
        <v>5</v>
      </c>
      <c r="J194" t="s">
        <v>719</v>
      </c>
    </row>
    <row r="195" spans="1:10" x14ac:dyDescent="0.25">
      <c r="A195" s="5">
        <v>134</v>
      </c>
      <c r="C195" s="5" t="s">
        <v>377</v>
      </c>
      <c r="D195" s="5">
        <v>550</v>
      </c>
      <c r="E195" s="5">
        <v>27229</v>
      </c>
      <c r="F195" s="7">
        <v>0.49070000000000003</v>
      </c>
      <c r="G195" s="7">
        <f t="shared" ref="G195:G258" si="3">F195/F$1</f>
        <v>0.59980442488693309</v>
      </c>
      <c r="H195" s="7">
        <v>1.093</v>
      </c>
      <c r="I195" s="5">
        <v>5</v>
      </c>
      <c r="J195" t="s">
        <v>378</v>
      </c>
    </row>
    <row r="196" spans="1:10" x14ac:dyDescent="0.25">
      <c r="A196" s="5">
        <v>243</v>
      </c>
      <c r="C196" s="5" t="s">
        <v>608</v>
      </c>
      <c r="D196" s="5">
        <v>294</v>
      </c>
      <c r="E196" s="5">
        <v>34812</v>
      </c>
      <c r="F196" s="7">
        <v>0.6079</v>
      </c>
      <c r="G196" s="7">
        <f t="shared" si="3"/>
        <v>0.74306319520840969</v>
      </c>
      <c r="H196" s="7">
        <v>1.0920000000000001</v>
      </c>
      <c r="I196" s="5">
        <v>5</v>
      </c>
      <c r="J196" t="s">
        <v>609</v>
      </c>
    </row>
    <row r="197" spans="1:10" x14ac:dyDescent="0.25">
      <c r="A197" s="5">
        <v>203</v>
      </c>
      <c r="B197" s="5">
        <v>1</v>
      </c>
      <c r="C197" s="5" t="s">
        <v>531</v>
      </c>
      <c r="D197" s="5">
        <v>357</v>
      </c>
      <c r="E197" s="5">
        <v>37353</v>
      </c>
      <c r="F197" s="7">
        <v>0.36990000000000001</v>
      </c>
      <c r="G197" s="7">
        <f t="shared" si="3"/>
        <v>0.45214521452145212</v>
      </c>
      <c r="H197" s="7">
        <v>1.087</v>
      </c>
      <c r="I197" s="5">
        <v>5</v>
      </c>
      <c r="J197" t="s">
        <v>532</v>
      </c>
    </row>
    <row r="198" spans="1:10" x14ac:dyDescent="0.25">
      <c r="A198" s="5">
        <v>323</v>
      </c>
      <c r="C198" s="5" t="s">
        <v>710</v>
      </c>
      <c r="D198" s="5">
        <v>204</v>
      </c>
      <c r="E198" s="5">
        <v>54460</v>
      </c>
      <c r="F198" s="7">
        <v>0.93940000000000001</v>
      </c>
      <c r="G198" s="7">
        <f t="shared" si="3"/>
        <v>1.148270382593815</v>
      </c>
      <c r="H198" s="7">
        <v>1.0860000000000001</v>
      </c>
      <c r="I198" s="5">
        <v>5</v>
      </c>
      <c r="J198" t="s">
        <v>711</v>
      </c>
    </row>
    <row r="199" spans="1:10" x14ac:dyDescent="0.25">
      <c r="A199" s="5">
        <v>10</v>
      </c>
      <c r="B199" s="5">
        <v>4</v>
      </c>
      <c r="C199" s="5" t="s">
        <v>41</v>
      </c>
      <c r="D199" s="5">
        <v>406</v>
      </c>
      <c r="E199" s="5">
        <v>113932</v>
      </c>
      <c r="F199" s="7">
        <v>0.70499999999999996</v>
      </c>
      <c r="G199" s="7">
        <f t="shared" si="3"/>
        <v>0.86175284195086166</v>
      </c>
      <c r="H199" s="7">
        <v>1.07</v>
      </c>
      <c r="I199" s="5">
        <v>5</v>
      </c>
      <c r="J199" t="s">
        <v>42</v>
      </c>
    </row>
    <row r="200" spans="1:10" x14ac:dyDescent="0.25">
      <c r="A200" s="5">
        <v>304</v>
      </c>
      <c r="C200" s="5" t="s">
        <v>686</v>
      </c>
      <c r="D200" s="5">
        <v>219</v>
      </c>
      <c r="E200" s="5">
        <v>39628</v>
      </c>
      <c r="F200" s="7">
        <v>1.012</v>
      </c>
      <c r="G200" s="7">
        <f t="shared" si="3"/>
        <v>1.2370125901479037</v>
      </c>
      <c r="H200" s="7">
        <v>1.0680000000000001</v>
      </c>
      <c r="I200" s="5">
        <v>5</v>
      </c>
      <c r="J200" t="s">
        <v>687</v>
      </c>
    </row>
    <row r="201" spans="1:10" x14ac:dyDescent="0.25">
      <c r="A201" s="5">
        <v>280</v>
      </c>
      <c r="C201" s="5" t="s">
        <v>660</v>
      </c>
      <c r="D201" s="5">
        <v>247</v>
      </c>
      <c r="E201" s="5">
        <v>36146</v>
      </c>
      <c r="F201" s="7">
        <v>0.96560000000000001</v>
      </c>
      <c r="G201" s="7">
        <f t="shared" si="3"/>
        <v>1.1802958073585135</v>
      </c>
      <c r="H201" s="7">
        <v>1.0660000000000001</v>
      </c>
      <c r="I201" s="5">
        <v>5</v>
      </c>
      <c r="J201" t="s">
        <v>661</v>
      </c>
    </row>
    <row r="202" spans="1:10" x14ac:dyDescent="0.25">
      <c r="A202" s="5">
        <v>292</v>
      </c>
      <c r="C202" s="5" t="s">
        <v>674</v>
      </c>
      <c r="D202" s="5">
        <v>235</v>
      </c>
      <c r="E202" s="5">
        <v>108373</v>
      </c>
      <c r="F202" s="7">
        <v>1.0920000000000001</v>
      </c>
      <c r="G202" s="7">
        <f t="shared" si="3"/>
        <v>1.3348001466813348</v>
      </c>
      <c r="H202" s="7">
        <v>1.0640000000000001</v>
      </c>
      <c r="I202" s="5">
        <v>5</v>
      </c>
      <c r="J202" t="s">
        <v>675</v>
      </c>
    </row>
    <row r="203" spans="1:10" x14ac:dyDescent="0.25">
      <c r="A203" s="5">
        <v>305</v>
      </c>
      <c r="C203" s="5" t="s">
        <v>688</v>
      </c>
      <c r="D203" s="5">
        <v>217</v>
      </c>
      <c r="E203" s="5">
        <v>85178</v>
      </c>
      <c r="F203" s="7">
        <v>0.71120000000000005</v>
      </c>
      <c r="G203" s="7">
        <f t="shared" si="3"/>
        <v>0.86933137758220269</v>
      </c>
      <c r="H203" s="7">
        <v>1.0449999999999999</v>
      </c>
      <c r="I203" s="5">
        <v>5</v>
      </c>
      <c r="J203" t="s">
        <v>689</v>
      </c>
    </row>
    <row r="204" spans="1:10" x14ac:dyDescent="0.25">
      <c r="A204" s="5">
        <v>259</v>
      </c>
      <c r="B204" s="5">
        <v>1</v>
      </c>
      <c r="C204" s="5" t="s">
        <v>628</v>
      </c>
      <c r="D204" s="5">
        <v>276</v>
      </c>
      <c r="E204" s="5">
        <v>74832</v>
      </c>
      <c r="F204" s="7">
        <v>0.8407</v>
      </c>
      <c r="G204" s="7">
        <f t="shared" si="3"/>
        <v>1.0276249847206942</v>
      </c>
      <c r="H204" s="7">
        <v>1.0409999999999999</v>
      </c>
      <c r="I204" s="5">
        <v>5</v>
      </c>
      <c r="J204" t="s">
        <v>629</v>
      </c>
    </row>
    <row r="205" spans="1:10" x14ac:dyDescent="0.25">
      <c r="A205" s="5">
        <v>70</v>
      </c>
      <c r="C205" s="5" t="s">
        <v>213</v>
      </c>
      <c r="D205" s="5">
        <v>971</v>
      </c>
      <c r="E205" s="5">
        <v>117105</v>
      </c>
      <c r="F205" s="7">
        <v>1.4850000000000001</v>
      </c>
      <c r="G205" s="7">
        <f t="shared" si="3"/>
        <v>1.8151815181518152</v>
      </c>
      <c r="H205" s="7">
        <v>1.038</v>
      </c>
      <c r="I205" s="5">
        <v>5</v>
      </c>
      <c r="J205" t="s">
        <v>214</v>
      </c>
    </row>
    <row r="206" spans="1:10" x14ac:dyDescent="0.25">
      <c r="A206" s="5">
        <v>325</v>
      </c>
      <c r="B206" s="5">
        <v>1</v>
      </c>
      <c r="C206" s="5" t="s">
        <v>714</v>
      </c>
      <c r="D206" s="5">
        <v>200</v>
      </c>
      <c r="E206" s="5">
        <v>31946</v>
      </c>
      <c r="F206" s="7">
        <v>0.76770000000000005</v>
      </c>
      <c r="G206" s="7">
        <f t="shared" si="3"/>
        <v>0.93839383938393839</v>
      </c>
      <c r="H206" s="7">
        <v>1.0329999999999999</v>
      </c>
      <c r="I206" s="5">
        <v>5</v>
      </c>
      <c r="J206" t="s">
        <v>715</v>
      </c>
    </row>
    <row r="207" spans="1:10" x14ac:dyDescent="0.25">
      <c r="A207" s="5">
        <v>103</v>
      </c>
      <c r="B207" s="5">
        <v>1</v>
      </c>
      <c r="C207" s="5" t="s">
        <v>307</v>
      </c>
      <c r="D207" s="5">
        <v>686</v>
      </c>
      <c r="E207" s="5">
        <v>79817</v>
      </c>
      <c r="F207" s="7">
        <v>0.44219999999999998</v>
      </c>
      <c r="G207" s="7">
        <f t="shared" si="3"/>
        <v>0.54052071873854046</v>
      </c>
      <c r="H207" s="7">
        <v>13.19</v>
      </c>
      <c r="I207" s="5">
        <v>4</v>
      </c>
      <c r="J207" t="s">
        <v>308</v>
      </c>
    </row>
    <row r="208" spans="1:10" x14ac:dyDescent="0.25">
      <c r="A208" s="5">
        <v>140</v>
      </c>
      <c r="B208" s="5">
        <v>2</v>
      </c>
      <c r="C208" s="5" t="s">
        <v>393</v>
      </c>
      <c r="D208" s="5">
        <v>299</v>
      </c>
      <c r="E208" s="5">
        <v>62218</v>
      </c>
      <c r="F208" s="7">
        <v>4.9020000000000001E-2</v>
      </c>
      <c r="G208" s="7">
        <f t="shared" si="3"/>
        <v>5.991932526585992E-2</v>
      </c>
      <c r="H208" s="7">
        <v>2.0710000000000002</v>
      </c>
      <c r="I208" s="5">
        <v>4</v>
      </c>
      <c r="J208" t="s">
        <v>394</v>
      </c>
    </row>
    <row r="209" spans="1:10" x14ac:dyDescent="0.25">
      <c r="A209" s="5">
        <v>30</v>
      </c>
      <c r="B209" s="5">
        <v>4</v>
      </c>
      <c r="C209" s="5" t="s">
        <v>121</v>
      </c>
      <c r="D209" s="5">
        <v>450</v>
      </c>
      <c r="E209" s="5">
        <v>61047</v>
      </c>
      <c r="F209" s="7">
        <v>0.12429999999999999</v>
      </c>
      <c r="G209" s="7">
        <f t="shared" si="3"/>
        <v>0.1519374159638186</v>
      </c>
      <c r="H209" s="7">
        <v>1.7370000000000001</v>
      </c>
      <c r="I209" s="5">
        <v>4</v>
      </c>
      <c r="J209" t="s">
        <v>122</v>
      </c>
    </row>
    <row r="210" spans="1:10" x14ac:dyDescent="0.25">
      <c r="A210" s="5">
        <v>208</v>
      </c>
      <c r="C210" s="5" t="s">
        <v>541</v>
      </c>
      <c r="D210" s="5">
        <v>340</v>
      </c>
      <c r="E210" s="5">
        <v>91111</v>
      </c>
      <c r="F210" s="7">
        <v>6.6439999999999999E-2</v>
      </c>
      <c r="G210" s="7">
        <f t="shared" si="3"/>
        <v>8.1212565701014539E-2</v>
      </c>
      <c r="H210" s="7">
        <v>1.5009999999999999</v>
      </c>
      <c r="I210" s="5">
        <v>4</v>
      </c>
      <c r="J210" t="s">
        <v>542</v>
      </c>
    </row>
    <row r="211" spans="1:10" x14ac:dyDescent="0.25">
      <c r="A211" s="5">
        <v>364</v>
      </c>
      <c r="C211" s="5" t="s">
        <v>756</v>
      </c>
      <c r="D211" s="5">
        <v>169</v>
      </c>
      <c r="E211" s="5">
        <v>48285</v>
      </c>
      <c r="F211" s="7">
        <v>0.1898</v>
      </c>
      <c r="G211" s="7">
        <f t="shared" si="3"/>
        <v>0.23200097787556531</v>
      </c>
      <c r="H211" s="7">
        <v>1.417</v>
      </c>
      <c r="I211" s="5">
        <v>4</v>
      </c>
      <c r="J211" t="s">
        <v>757</v>
      </c>
    </row>
    <row r="212" spans="1:10" x14ac:dyDescent="0.25">
      <c r="A212" s="5">
        <v>76</v>
      </c>
      <c r="C212" s="5" t="s">
        <v>231</v>
      </c>
      <c r="D212" s="5">
        <v>885</v>
      </c>
      <c r="E212" s="5">
        <v>105522</v>
      </c>
      <c r="F212" s="7">
        <v>0.17419999999999999</v>
      </c>
      <c r="G212" s="7">
        <f t="shared" si="3"/>
        <v>0.21293240435154626</v>
      </c>
      <c r="H212" s="7">
        <v>1.4159999999999999</v>
      </c>
      <c r="I212" s="5">
        <v>4</v>
      </c>
      <c r="J212" t="s">
        <v>232</v>
      </c>
    </row>
    <row r="213" spans="1:10" x14ac:dyDescent="0.25">
      <c r="A213" s="5">
        <v>170</v>
      </c>
      <c r="C213" s="5" t="s">
        <v>455</v>
      </c>
      <c r="D213" s="5">
        <v>425</v>
      </c>
      <c r="E213" s="5">
        <v>77424</v>
      </c>
      <c r="F213" s="7">
        <v>0.95589999999999997</v>
      </c>
      <c r="G213" s="7">
        <f t="shared" si="3"/>
        <v>1.1684390661288351</v>
      </c>
      <c r="H213" s="7">
        <v>1.365</v>
      </c>
      <c r="I213" s="5">
        <v>4</v>
      </c>
      <c r="J213" t="s">
        <v>456</v>
      </c>
    </row>
    <row r="214" spans="1:10" x14ac:dyDescent="0.25">
      <c r="A214" s="5">
        <v>196</v>
      </c>
      <c r="B214" s="5">
        <v>1</v>
      </c>
      <c r="C214" s="5" t="s">
        <v>511</v>
      </c>
      <c r="D214" s="5">
        <v>373</v>
      </c>
      <c r="E214" s="5">
        <v>83229</v>
      </c>
      <c r="F214" s="7">
        <v>0.9254</v>
      </c>
      <c r="G214" s="7">
        <f t="shared" si="3"/>
        <v>1.1311575602004644</v>
      </c>
      <c r="H214" s="7">
        <v>1.2769999999999999</v>
      </c>
      <c r="I214" s="5">
        <v>4</v>
      </c>
      <c r="J214" t="s">
        <v>512</v>
      </c>
    </row>
    <row r="215" spans="1:10" x14ac:dyDescent="0.25">
      <c r="A215" s="5">
        <v>138</v>
      </c>
      <c r="C215" s="5" t="s">
        <v>387</v>
      </c>
      <c r="D215" s="5">
        <v>537</v>
      </c>
      <c r="E215" s="5">
        <v>79155</v>
      </c>
      <c r="F215" s="7">
        <v>0.5776</v>
      </c>
      <c r="G215" s="7">
        <f t="shared" si="3"/>
        <v>0.7060261581713726</v>
      </c>
      <c r="H215" s="7">
        <v>1.2669999999999999</v>
      </c>
      <c r="I215" s="5">
        <v>4</v>
      </c>
      <c r="J215" t="s">
        <v>388</v>
      </c>
    </row>
    <row r="216" spans="1:10" x14ac:dyDescent="0.25">
      <c r="A216" s="5">
        <v>279</v>
      </c>
      <c r="C216" s="5" t="s">
        <v>658</v>
      </c>
      <c r="D216" s="5">
        <v>247</v>
      </c>
      <c r="E216" s="5">
        <v>61736</v>
      </c>
      <c r="F216" s="7">
        <v>1.05</v>
      </c>
      <c r="G216" s="7">
        <f t="shared" si="3"/>
        <v>1.2834616795012834</v>
      </c>
      <c r="H216" s="7">
        <v>1.262</v>
      </c>
      <c r="I216" s="5">
        <v>4</v>
      </c>
      <c r="J216" t="s">
        <v>659</v>
      </c>
    </row>
    <row r="217" spans="1:10" x14ac:dyDescent="0.25">
      <c r="A217" s="5">
        <v>209</v>
      </c>
      <c r="C217" s="5" t="s">
        <v>543</v>
      </c>
      <c r="D217" s="5">
        <v>340</v>
      </c>
      <c r="E217" s="5">
        <v>38177</v>
      </c>
      <c r="F217" s="7">
        <v>0.44159999999999999</v>
      </c>
      <c r="G217" s="7">
        <f t="shared" si="3"/>
        <v>0.53978731206453978</v>
      </c>
      <c r="H217" s="7">
        <v>1.236</v>
      </c>
      <c r="I217" s="5">
        <v>4</v>
      </c>
      <c r="J217" t="s">
        <v>544</v>
      </c>
    </row>
    <row r="218" spans="1:10" x14ac:dyDescent="0.25">
      <c r="A218" s="5">
        <v>159</v>
      </c>
      <c r="C218" s="5" t="s">
        <v>431</v>
      </c>
      <c r="D218" s="5">
        <v>454</v>
      </c>
      <c r="E218" s="5">
        <v>94334</v>
      </c>
      <c r="F218" s="7">
        <v>0.3967</v>
      </c>
      <c r="G218" s="7">
        <f t="shared" si="3"/>
        <v>0.48490404596015152</v>
      </c>
      <c r="H218" s="7">
        <v>1.2350000000000001</v>
      </c>
      <c r="I218" s="5">
        <v>4</v>
      </c>
      <c r="J218" t="s">
        <v>432</v>
      </c>
    </row>
    <row r="219" spans="1:10" x14ac:dyDescent="0.25">
      <c r="A219" s="5">
        <v>91</v>
      </c>
      <c r="B219" s="5">
        <v>3</v>
      </c>
      <c r="C219" s="5" t="s">
        <v>269</v>
      </c>
      <c r="D219" s="5">
        <v>329</v>
      </c>
      <c r="E219" s="5">
        <v>97853</v>
      </c>
      <c r="F219" s="7">
        <v>1.0489999999999999</v>
      </c>
      <c r="G219" s="7">
        <f t="shared" si="3"/>
        <v>1.2822393350446155</v>
      </c>
      <c r="H219" s="7">
        <v>1.2290000000000001</v>
      </c>
      <c r="I219" s="5">
        <v>4</v>
      </c>
      <c r="J219" t="s">
        <v>270</v>
      </c>
    </row>
    <row r="220" spans="1:10" x14ac:dyDescent="0.25">
      <c r="A220" s="5">
        <v>121</v>
      </c>
      <c r="B220" s="5">
        <v>1</v>
      </c>
      <c r="C220" s="5" t="s">
        <v>351</v>
      </c>
      <c r="D220" s="5">
        <v>596</v>
      </c>
      <c r="E220" s="5">
        <v>58606</v>
      </c>
      <c r="F220" s="7">
        <v>0.29289999999999999</v>
      </c>
      <c r="G220" s="7">
        <f t="shared" si="3"/>
        <v>0.35802469135802467</v>
      </c>
      <c r="H220" s="7">
        <v>1.2290000000000001</v>
      </c>
      <c r="I220" s="5">
        <v>4</v>
      </c>
      <c r="J220" t="s">
        <v>352</v>
      </c>
    </row>
    <row r="221" spans="1:10" x14ac:dyDescent="0.25">
      <c r="A221" s="5">
        <v>19</v>
      </c>
      <c r="B221" s="5">
        <v>2</v>
      </c>
      <c r="C221" s="5" t="s">
        <v>77</v>
      </c>
      <c r="D221" s="5">
        <v>1105</v>
      </c>
      <c r="E221" s="5">
        <v>49892</v>
      </c>
      <c r="F221" s="7">
        <v>0.51939999999999997</v>
      </c>
      <c r="G221" s="7">
        <f t="shared" si="3"/>
        <v>0.63488571079330147</v>
      </c>
      <c r="H221" s="7">
        <v>1.1930000000000001</v>
      </c>
      <c r="I221" s="5">
        <v>4</v>
      </c>
      <c r="J221" t="s">
        <v>78</v>
      </c>
    </row>
    <row r="222" spans="1:10" x14ac:dyDescent="0.25">
      <c r="A222" s="5">
        <v>415</v>
      </c>
      <c r="C222" s="5" t="s">
        <v>810</v>
      </c>
      <c r="D222" s="5">
        <v>135</v>
      </c>
      <c r="E222" s="5">
        <v>42825</v>
      </c>
      <c r="F222" s="7">
        <v>0.5131</v>
      </c>
      <c r="G222" s="7">
        <f t="shared" si="3"/>
        <v>0.62718494071629383</v>
      </c>
      <c r="H222" s="7">
        <v>1.1919999999999999</v>
      </c>
      <c r="I222" s="5">
        <v>4</v>
      </c>
      <c r="J222" t="s">
        <v>811</v>
      </c>
    </row>
    <row r="223" spans="1:10" x14ac:dyDescent="0.25">
      <c r="A223" s="5">
        <v>136</v>
      </c>
      <c r="B223" s="5">
        <v>2</v>
      </c>
      <c r="C223" s="5" t="s">
        <v>383</v>
      </c>
      <c r="D223" s="5">
        <v>484</v>
      </c>
      <c r="E223" s="5">
        <v>50082</v>
      </c>
      <c r="F223" s="7">
        <v>0.52759999999999996</v>
      </c>
      <c r="G223" s="7">
        <f t="shared" si="3"/>
        <v>0.64490893533797811</v>
      </c>
      <c r="H223" s="7">
        <v>1.1910000000000001</v>
      </c>
      <c r="I223" s="5">
        <v>4</v>
      </c>
      <c r="J223" t="s">
        <v>384</v>
      </c>
    </row>
    <row r="224" spans="1:10" x14ac:dyDescent="0.25">
      <c r="A224" s="5">
        <v>123</v>
      </c>
      <c r="C224" s="5" t="s">
        <v>357</v>
      </c>
      <c r="D224" s="5">
        <v>590</v>
      </c>
      <c r="E224" s="5">
        <v>23324</v>
      </c>
      <c r="F224" s="7">
        <v>0.92979999999999996</v>
      </c>
      <c r="G224" s="7">
        <f t="shared" si="3"/>
        <v>1.136535875809803</v>
      </c>
      <c r="H224" s="7">
        <v>1.1879999999999999</v>
      </c>
      <c r="I224" s="5">
        <v>4</v>
      </c>
      <c r="J224" t="s">
        <v>358</v>
      </c>
    </row>
    <row r="225" spans="1:10" x14ac:dyDescent="0.25">
      <c r="A225" s="5">
        <v>281</v>
      </c>
      <c r="C225" s="5" t="s">
        <v>662</v>
      </c>
      <c r="D225" s="5">
        <v>246</v>
      </c>
      <c r="E225" s="5">
        <v>94389</v>
      </c>
      <c r="F225" s="7">
        <v>1.4990000000000001</v>
      </c>
      <c r="G225" s="7">
        <f t="shared" si="3"/>
        <v>1.8322943405451657</v>
      </c>
      <c r="H225" s="7">
        <v>1.1879999999999999</v>
      </c>
      <c r="I225" s="5">
        <v>4</v>
      </c>
      <c r="J225" t="s">
        <v>663</v>
      </c>
    </row>
    <row r="226" spans="1:10" x14ac:dyDescent="0.25">
      <c r="A226" s="5">
        <v>165</v>
      </c>
      <c r="C226" s="5" t="s">
        <v>445</v>
      </c>
      <c r="D226" s="5">
        <v>434</v>
      </c>
      <c r="E226" s="5">
        <v>83856</v>
      </c>
      <c r="F226" s="7">
        <v>0.75539999999999996</v>
      </c>
      <c r="G226" s="7">
        <f t="shared" si="3"/>
        <v>0.92335900256692327</v>
      </c>
      <c r="H226" s="7">
        <v>1.173</v>
      </c>
      <c r="I226" s="5">
        <v>4</v>
      </c>
      <c r="J226" t="s">
        <v>446</v>
      </c>
    </row>
    <row r="227" spans="1:10" x14ac:dyDescent="0.25">
      <c r="A227" s="5">
        <v>232</v>
      </c>
      <c r="C227" s="5" t="s">
        <v>590</v>
      </c>
      <c r="D227" s="5">
        <v>308</v>
      </c>
      <c r="E227" s="5">
        <v>23300</v>
      </c>
      <c r="F227" s="7">
        <v>0.55300000000000005</v>
      </c>
      <c r="G227" s="7">
        <f t="shared" si="3"/>
        <v>0.67595648453734269</v>
      </c>
      <c r="H227" s="7">
        <v>1.1639999999999999</v>
      </c>
      <c r="I227" s="5">
        <v>4</v>
      </c>
      <c r="J227" t="s">
        <v>591</v>
      </c>
    </row>
    <row r="228" spans="1:10" x14ac:dyDescent="0.25">
      <c r="A228" s="5">
        <v>143</v>
      </c>
      <c r="C228" s="5" t="s">
        <v>399</v>
      </c>
      <c r="D228" s="5">
        <v>513</v>
      </c>
      <c r="E228" s="5">
        <v>67526</v>
      </c>
      <c r="F228" s="7">
        <v>0.41</v>
      </c>
      <c r="G228" s="7">
        <f t="shared" si="3"/>
        <v>0.50116122723383438</v>
      </c>
      <c r="H228" s="7">
        <v>1.163</v>
      </c>
      <c r="I228" s="5">
        <v>4</v>
      </c>
      <c r="J228" t="s">
        <v>400</v>
      </c>
    </row>
    <row r="229" spans="1:10" x14ac:dyDescent="0.25">
      <c r="A229" s="5">
        <v>340</v>
      </c>
      <c r="C229" s="5" t="s">
        <v>730</v>
      </c>
      <c r="D229" s="5">
        <v>188</v>
      </c>
      <c r="E229" s="5">
        <v>52231</v>
      </c>
      <c r="F229" s="7">
        <v>0.82940000000000003</v>
      </c>
      <c r="G229" s="7">
        <f t="shared" si="3"/>
        <v>1.0138124923603471</v>
      </c>
      <c r="H229" s="7">
        <v>1.1579999999999999</v>
      </c>
      <c r="I229" s="5">
        <v>4</v>
      </c>
      <c r="J229" t="s">
        <v>731</v>
      </c>
    </row>
    <row r="230" spans="1:10" x14ac:dyDescent="0.25">
      <c r="A230" s="5">
        <v>216</v>
      </c>
      <c r="C230" s="5" t="s">
        <v>562</v>
      </c>
      <c r="D230" s="5">
        <v>327</v>
      </c>
      <c r="E230" s="5">
        <v>21974</v>
      </c>
      <c r="F230" s="7">
        <v>1.071</v>
      </c>
      <c r="G230" s="7">
        <f t="shared" si="3"/>
        <v>1.3091309130913089</v>
      </c>
      <c r="H230" s="7">
        <v>1.1519999999999999</v>
      </c>
      <c r="I230" s="5">
        <v>4</v>
      </c>
      <c r="J230" t="s">
        <v>563</v>
      </c>
    </row>
    <row r="231" spans="1:10" x14ac:dyDescent="0.25">
      <c r="A231" s="5">
        <v>241</v>
      </c>
      <c r="C231" s="5" t="s">
        <v>606</v>
      </c>
      <c r="D231" s="5">
        <v>295</v>
      </c>
      <c r="E231" s="5">
        <v>63948</v>
      </c>
      <c r="F231" s="7">
        <v>1.1719999999999999</v>
      </c>
      <c r="G231" s="7">
        <f t="shared" si="3"/>
        <v>1.4325877032147658</v>
      </c>
      <c r="H231" s="7">
        <v>1.143</v>
      </c>
      <c r="I231" s="5">
        <v>4</v>
      </c>
      <c r="J231" t="s">
        <v>607</v>
      </c>
    </row>
    <row r="232" spans="1:10" x14ac:dyDescent="0.25">
      <c r="A232" s="5">
        <v>267</v>
      </c>
      <c r="C232" s="5" t="s">
        <v>640</v>
      </c>
      <c r="D232" s="5">
        <v>261</v>
      </c>
      <c r="E232" s="5">
        <v>24863</v>
      </c>
      <c r="F232" s="7">
        <v>0.66449999999999998</v>
      </c>
      <c r="G232" s="7">
        <f t="shared" si="3"/>
        <v>0.81224789145581222</v>
      </c>
      <c r="H232" s="7">
        <v>1.1220000000000001</v>
      </c>
      <c r="I232" s="5">
        <v>4</v>
      </c>
      <c r="J232" t="s">
        <v>641</v>
      </c>
    </row>
    <row r="233" spans="1:10" x14ac:dyDescent="0.25">
      <c r="A233" s="5">
        <v>264</v>
      </c>
      <c r="C233" s="5" t="s">
        <v>636</v>
      </c>
      <c r="D233" s="5">
        <v>272</v>
      </c>
      <c r="E233" s="5">
        <v>56907</v>
      </c>
      <c r="F233" s="7">
        <v>0.99570000000000003</v>
      </c>
      <c r="G233" s="7">
        <f t="shared" si="3"/>
        <v>1.217088375504217</v>
      </c>
      <c r="H233" s="7">
        <v>1.1220000000000001</v>
      </c>
      <c r="I233" s="5">
        <v>4</v>
      </c>
      <c r="J233" t="s">
        <v>637</v>
      </c>
    </row>
    <row r="234" spans="1:10" x14ac:dyDescent="0.25">
      <c r="A234" s="5">
        <v>90</v>
      </c>
      <c r="C234" s="5" t="s">
        <v>263</v>
      </c>
      <c r="D234" s="5">
        <v>746</v>
      </c>
      <c r="E234" s="5">
        <v>114694</v>
      </c>
      <c r="F234" s="7">
        <v>0.23719999999999999</v>
      </c>
      <c r="G234" s="7">
        <f t="shared" si="3"/>
        <v>0.28994010512162327</v>
      </c>
      <c r="H234" s="7">
        <v>1.121</v>
      </c>
      <c r="I234" s="5">
        <v>4</v>
      </c>
      <c r="J234" t="s">
        <v>264</v>
      </c>
    </row>
    <row r="235" spans="1:10" x14ac:dyDescent="0.25">
      <c r="A235" s="5">
        <v>339</v>
      </c>
      <c r="C235" s="5" t="s">
        <v>728</v>
      </c>
      <c r="D235" s="5">
        <v>190</v>
      </c>
      <c r="E235" s="5">
        <v>30737</v>
      </c>
      <c r="F235" s="7">
        <v>0.76819999999999999</v>
      </c>
      <c r="G235" s="7">
        <f t="shared" si="3"/>
        <v>0.93900501161227223</v>
      </c>
      <c r="H235" s="7">
        <v>1.1140000000000001</v>
      </c>
      <c r="I235" s="5">
        <v>4</v>
      </c>
      <c r="J235" t="s">
        <v>729</v>
      </c>
    </row>
    <row r="236" spans="1:10" x14ac:dyDescent="0.25">
      <c r="A236" s="5">
        <v>219</v>
      </c>
      <c r="C236" s="5" t="s">
        <v>566</v>
      </c>
      <c r="D236" s="5">
        <v>323</v>
      </c>
      <c r="E236" s="5">
        <v>88839</v>
      </c>
      <c r="F236" s="7">
        <v>0.85209999999999997</v>
      </c>
      <c r="G236" s="7">
        <f t="shared" si="3"/>
        <v>1.0415597115267081</v>
      </c>
      <c r="H236" s="7">
        <v>1.1100000000000001</v>
      </c>
      <c r="I236" s="5">
        <v>4</v>
      </c>
      <c r="J236" t="s">
        <v>567</v>
      </c>
    </row>
    <row r="237" spans="1:10" x14ac:dyDescent="0.25">
      <c r="A237" s="5">
        <v>217</v>
      </c>
      <c r="C237" s="5" t="s">
        <v>564</v>
      </c>
      <c r="D237" s="5">
        <v>326</v>
      </c>
      <c r="E237" s="5">
        <v>59674</v>
      </c>
      <c r="F237" s="7">
        <v>0.8276</v>
      </c>
      <c r="G237" s="7">
        <f t="shared" si="3"/>
        <v>1.0116122723383449</v>
      </c>
      <c r="H237" s="7">
        <v>1.1100000000000001</v>
      </c>
      <c r="I237" s="5">
        <v>4</v>
      </c>
      <c r="J237" t="s">
        <v>565</v>
      </c>
    </row>
    <row r="238" spans="1:10" x14ac:dyDescent="0.25">
      <c r="A238" s="5">
        <v>92</v>
      </c>
      <c r="C238" s="5" t="s">
        <v>271</v>
      </c>
      <c r="D238" s="5">
        <v>740</v>
      </c>
      <c r="E238" s="5">
        <v>23451</v>
      </c>
      <c r="F238" s="7">
        <v>1.3480000000000001</v>
      </c>
      <c r="G238" s="7">
        <f t="shared" si="3"/>
        <v>1.6477203275883143</v>
      </c>
      <c r="H238" s="7">
        <v>1.109</v>
      </c>
      <c r="I238" s="5">
        <v>4</v>
      </c>
      <c r="J238" t="s">
        <v>272</v>
      </c>
    </row>
    <row r="239" spans="1:10" x14ac:dyDescent="0.25">
      <c r="A239" s="5">
        <v>214</v>
      </c>
      <c r="C239" s="5" t="s">
        <v>558</v>
      </c>
      <c r="D239" s="5">
        <v>329</v>
      </c>
      <c r="E239" s="5">
        <v>72983</v>
      </c>
      <c r="F239" s="7">
        <v>1.0189999999999999</v>
      </c>
      <c r="G239" s="7">
        <f t="shared" si="3"/>
        <v>1.2455690013445788</v>
      </c>
      <c r="H239" s="7">
        <v>1.1080000000000001</v>
      </c>
      <c r="I239" s="5">
        <v>4</v>
      </c>
      <c r="J239" t="s">
        <v>559</v>
      </c>
    </row>
    <row r="240" spans="1:10" x14ac:dyDescent="0.25">
      <c r="A240" s="5">
        <v>381</v>
      </c>
      <c r="C240" s="5" t="s">
        <v>780</v>
      </c>
      <c r="D240" s="5">
        <v>158</v>
      </c>
      <c r="E240" s="5">
        <v>39880</v>
      </c>
      <c r="F240" s="7">
        <v>1.014</v>
      </c>
      <c r="G240" s="7">
        <f t="shared" si="3"/>
        <v>1.2394572790612395</v>
      </c>
      <c r="H240" s="7">
        <v>1.107</v>
      </c>
      <c r="I240" s="5">
        <v>4</v>
      </c>
      <c r="J240" t="s">
        <v>781</v>
      </c>
    </row>
    <row r="241" spans="1:10" x14ac:dyDescent="0.25">
      <c r="A241" s="5">
        <v>179</v>
      </c>
      <c r="B241" s="5">
        <v>1</v>
      </c>
      <c r="C241" s="5" t="s">
        <v>473</v>
      </c>
      <c r="D241" s="5">
        <v>414</v>
      </c>
      <c r="E241" s="5">
        <v>73062</v>
      </c>
      <c r="F241" s="7">
        <v>1.1399999999999999</v>
      </c>
      <c r="G241" s="7">
        <f t="shared" si="3"/>
        <v>1.3934726806013933</v>
      </c>
      <c r="H241" s="7">
        <v>1.1060000000000001</v>
      </c>
      <c r="I241" s="5">
        <v>4</v>
      </c>
      <c r="J241" t="s">
        <v>474</v>
      </c>
    </row>
    <row r="242" spans="1:10" x14ac:dyDescent="0.25">
      <c r="A242" s="5">
        <v>185</v>
      </c>
      <c r="C242" s="5" t="s">
        <v>493</v>
      </c>
      <c r="D242" s="5">
        <v>404</v>
      </c>
      <c r="E242" s="5">
        <v>75762</v>
      </c>
      <c r="F242" s="7">
        <v>0.88319999999999999</v>
      </c>
      <c r="G242" s="7">
        <f t="shared" si="3"/>
        <v>1.0795746241290796</v>
      </c>
      <c r="H242" s="7">
        <v>1.0900000000000001</v>
      </c>
      <c r="I242" s="5">
        <v>4</v>
      </c>
      <c r="J242" t="s">
        <v>494</v>
      </c>
    </row>
    <row r="243" spans="1:10" x14ac:dyDescent="0.25">
      <c r="A243" s="5">
        <v>215</v>
      </c>
      <c r="C243" s="5" t="s">
        <v>560</v>
      </c>
      <c r="D243" s="5">
        <v>329</v>
      </c>
      <c r="E243" s="5">
        <v>30172</v>
      </c>
      <c r="F243" s="7">
        <v>0.50580000000000003</v>
      </c>
      <c r="G243" s="7">
        <f t="shared" si="3"/>
        <v>0.61826182618261827</v>
      </c>
      <c r="H243" s="7">
        <v>1.0860000000000001</v>
      </c>
      <c r="I243" s="5">
        <v>4</v>
      </c>
      <c r="J243" t="s">
        <v>561</v>
      </c>
    </row>
    <row r="244" spans="1:10" x14ac:dyDescent="0.25">
      <c r="A244" s="5">
        <v>349</v>
      </c>
      <c r="C244" s="5" t="s">
        <v>742</v>
      </c>
      <c r="D244" s="5">
        <v>181</v>
      </c>
      <c r="E244" s="5">
        <v>32041</v>
      </c>
      <c r="F244" s="7">
        <v>0.75509999999999999</v>
      </c>
      <c r="G244" s="7">
        <f t="shared" si="3"/>
        <v>0.92299229922992287</v>
      </c>
      <c r="H244" s="7">
        <v>1.085</v>
      </c>
      <c r="I244" s="5">
        <v>4</v>
      </c>
      <c r="J244" t="s">
        <v>743</v>
      </c>
    </row>
    <row r="245" spans="1:10" x14ac:dyDescent="0.25">
      <c r="A245" s="5">
        <v>203</v>
      </c>
      <c r="B245" s="5">
        <v>2</v>
      </c>
      <c r="C245" s="5" t="s">
        <v>533</v>
      </c>
      <c r="D245" s="5">
        <v>167</v>
      </c>
      <c r="E245" s="5">
        <v>37307</v>
      </c>
      <c r="F245" s="7">
        <v>0.38140000000000002</v>
      </c>
      <c r="G245" s="7">
        <f t="shared" si="3"/>
        <v>0.46620217577313289</v>
      </c>
      <c r="H245" s="7">
        <v>1.0840000000000001</v>
      </c>
      <c r="I245" s="5">
        <v>4</v>
      </c>
      <c r="J245" t="s">
        <v>534</v>
      </c>
    </row>
    <row r="246" spans="1:10" x14ac:dyDescent="0.25">
      <c r="A246" s="5">
        <v>326</v>
      </c>
      <c r="C246" s="5" t="s">
        <v>716</v>
      </c>
      <c r="D246" s="5">
        <v>200</v>
      </c>
      <c r="E246" s="5">
        <v>33292</v>
      </c>
      <c r="F246" s="7">
        <v>0.53769999999999996</v>
      </c>
      <c r="G246" s="7">
        <f t="shared" si="3"/>
        <v>0.65725461435032384</v>
      </c>
      <c r="H246" s="7">
        <v>1.0820000000000001</v>
      </c>
      <c r="I246" s="5">
        <v>4</v>
      </c>
      <c r="J246" t="s">
        <v>717</v>
      </c>
    </row>
    <row r="247" spans="1:10" x14ac:dyDescent="0.25">
      <c r="A247" s="5">
        <v>301</v>
      </c>
      <c r="C247" s="5" t="s">
        <v>682</v>
      </c>
      <c r="D247" s="5">
        <v>226</v>
      </c>
      <c r="E247" s="5">
        <v>126781</v>
      </c>
      <c r="F247" s="7">
        <v>1.0640000000000001</v>
      </c>
      <c r="G247" s="7">
        <f t="shared" si="3"/>
        <v>1.300574501894634</v>
      </c>
      <c r="H247" s="7">
        <v>1.081</v>
      </c>
      <c r="I247" s="5">
        <v>4</v>
      </c>
      <c r="J247" t="s">
        <v>683</v>
      </c>
    </row>
    <row r="248" spans="1:10" x14ac:dyDescent="0.25">
      <c r="A248" s="5">
        <v>111</v>
      </c>
      <c r="C248" s="5" t="s">
        <v>325</v>
      </c>
      <c r="D248" s="5">
        <v>639</v>
      </c>
      <c r="E248" s="5">
        <v>150255</v>
      </c>
      <c r="F248" s="7">
        <v>0.71619999999999995</v>
      </c>
      <c r="G248" s="7">
        <f t="shared" si="3"/>
        <v>0.87544309986554203</v>
      </c>
      <c r="H248" s="7">
        <v>1.075</v>
      </c>
      <c r="I248" s="5">
        <v>4</v>
      </c>
      <c r="J248" t="s">
        <v>326</v>
      </c>
    </row>
    <row r="249" spans="1:10" x14ac:dyDescent="0.25">
      <c r="A249" s="5">
        <v>156</v>
      </c>
      <c r="C249" s="5" t="s">
        <v>425</v>
      </c>
      <c r="D249" s="5">
        <v>469</v>
      </c>
      <c r="E249" s="5">
        <v>140280</v>
      </c>
      <c r="F249" s="7">
        <v>1.282</v>
      </c>
      <c r="G249" s="7">
        <f t="shared" si="3"/>
        <v>1.5670455934482337</v>
      </c>
      <c r="H249" s="7">
        <v>1.073</v>
      </c>
      <c r="I249" s="5">
        <v>4</v>
      </c>
      <c r="J249" t="s">
        <v>426</v>
      </c>
    </row>
    <row r="250" spans="1:10" x14ac:dyDescent="0.25">
      <c r="A250" s="5">
        <v>163</v>
      </c>
      <c r="B250" s="5">
        <v>1</v>
      </c>
      <c r="C250" s="5" t="s">
        <v>437</v>
      </c>
      <c r="D250" s="5">
        <v>438</v>
      </c>
      <c r="E250" s="5">
        <v>93460</v>
      </c>
      <c r="F250" s="7">
        <v>1.0409999999999999</v>
      </c>
      <c r="G250" s="7">
        <f t="shared" si="3"/>
        <v>1.2724605793912722</v>
      </c>
      <c r="H250" s="7">
        <v>1.0680000000000001</v>
      </c>
      <c r="I250" s="5">
        <v>4</v>
      </c>
      <c r="J250" t="s">
        <v>438</v>
      </c>
    </row>
    <row r="251" spans="1:10" x14ac:dyDescent="0.25">
      <c r="A251" s="5">
        <v>116</v>
      </c>
      <c r="C251" s="5" t="s">
        <v>333</v>
      </c>
      <c r="D251" s="5">
        <v>616</v>
      </c>
      <c r="E251" s="5">
        <v>47227</v>
      </c>
      <c r="F251" s="7">
        <v>1.022</v>
      </c>
      <c r="G251" s="7">
        <f t="shared" si="3"/>
        <v>1.2492360347145826</v>
      </c>
      <c r="H251" s="7">
        <v>1.0589999999999999</v>
      </c>
      <c r="I251" s="5">
        <v>4</v>
      </c>
      <c r="J251" t="s">
        <v>334</v>
      </c>
    </row>
    <row r="252" spans="1:10" x14ac:dyDescent="0.25">
      <c r="A252" s="5">
        <v>353</v>
      </c>
      <c r="C252" s="5" t="s">
        <v>748</v>
      </c>
      <c r="D252" s="5">
        <v>174</v>
      </c>
      <c r="E252" s="5">
        <v>40572</v>
      </c>
      <c r="F252" s="7">
        <v>0.64800000000000002</v>
      </c>
      <c r="G252" s="7">
        <f t="shared" si="3"/>
        <v>0.79207920792079201</v>
      </c>
      <c r="H252" s="7">
        <v>1.0569999999999999</v>
      </c>
      <c r="I252" s="5">
        <v>4</v>
      </c>
      <c r="J252" t="s">
        <v>749</v>
      </c>
    </row>
    <row r="253" spans="1:10" x14ac:dyDescent="0.25">
      <c r="A253" s="5">
        <v>164</v>
      </c>
      <c r="B253" s="5">
        <v>2</v>
      </c>
      <c r="C253" s="5" t="s">
        <v>443</v>
      </c>
      <c r="D253" s="5">
        <v>289</v>
      </c>
      <c r="E253" s="5">
        <v>96113</v>
      </c>
      <c r="F253" s="7">
        <v>0.94379999999999997</v>
      </c>
      <c r="G253" s="7">
        <f t="shared" si="3"/>
        <v>1.1536486982031535</v>
      </c>
      <c r="H253" s="7">
        <v>1.0289999999999999</v>
      </c>
      <c r="I253" s="5">
        <v>4</v>
      </c>
      <c r="J253" t="s">
        <v>444</v>
      </c>
    </row>
    <row r="254" spans="1:10" x14ac:dyDescent="0.25">
      <c r="A254" s="5">
        <v>233</v>
      </c>
      <c r="B254" s="5">
        <v>1</v>
      </c>
      <c r="C254" s="5" t="s">
        <v>592</v>
      </c>
      <c r="D254" s="5">
        <v>307</v>
      </c>
      <c r="E254" s="5">
        <v>30208</v>
      </c>
      <c r="F254" s="7">
        <v>1.0869999999999999E-2</v>
      </c>
      <c r="G254" s="7">
        <f t="shared" si="3"/>
        <v>1.3286884243979951E-2</v>
      </c>
      <c r="H254" s="7">
        <v>6.8330000000000002</v>
      </c>
      <c r="I254" s="5">
        <v>3</v>
      </c>
      <c r="J254" t="s">
        <v>593</v>
      </c>
    </row>
    <row r="255" spans="1:10" x14ac:dyDescent="0.25">
      <c r="A255" s="5">
        <v>509</v>
      </c>
      <c r="C255" s="5" t="s">
        <v>874</v>
      </c>
      <c r="D255" s="5">
        <v>91</v>
      </c>
      <c r="E255" s="5">
        <v>28695</v>
      </c>
      <c r="F255" s="7">
        <v>8.8279999999999997E-2</v>
      </c>
      <c r="G255" s="7">
        <f t="shared" si="3"/>
        <v>0.10790856863464124</v>
      </c>
      <c r="H255" s="7">
        <v>2.99</v>
      </c>
      <c r="I255" s="5">
        <v>3</v>
      </c>
      <c r="J255" t="s">
        <v>875</v>
      </c>
    </row>
    <row r="256" spans="1:10" x14ac:dyDescent="0.25">
      <c r="A256" s="5">
        <v>295</v>
      </c>
      <c r="C256" s="5" t="s">
        <v>676</v>
      </c>
      <c r="D256" s="5">
        <v>231</v>
      </c>
      <c r="E256" s="5">
        <v>38957</v>
      </c>
      <c r="F256" s="7">
        <v>2.3690000000000002</v>
      </c>
      <c r="G256" s="7">
        <f t="shared" si="3"/>
        <v>2.895734017846229</v>
      </c>
      <c r="H256" s="7">
        <v>2.4049999999999998</v>
      </c>
      <c r="I256" s="5">
        <v>3</v>
      </c>
      <c r="J256" t="s">
        <v>677</v>
      </c>
    </row>
    <row r="257" spans="1:10" x14ac:dyDescent="0.25">
      <c r="A257" s="5">
        <v>18</v>
      </c>
      <c r="B257" s="5">
        <v>2</v>
      </c>
      <c r="C257" s="5" t="s">
        <v>73</v>
      </c>
      <c r="D257" s="5">
        <v>235</v>
      </c>
      <c r="E257" s="5">
        <v>46678</v>
      </c>
      <c r="F257" s="7">
        <v>0.24010000000000001</v>
      </c>
      <c r="G257" s="7">
        <f t="shared" si="3"/>
        <v>0.29348490404596017</v>
      </c>
      <c r="H257" s="7">
        <v>2.0339999999999998</v>
      </c>
      <c r="I257" s="5">
        <v>3</v>
      </c>
      <c r="J257" t="s">
        <v>74</v>
      </c>
    </row>
    <row r="258" spans="1:10" x14ac:dyDescent="0.25">
      <c r="A258" s="5">
        <v>30</v>
      </c>
      <c r="B258" s="5">
        <v>5</v>
      </c>
      <c r="C258" s="5" t="s">
        <v>123</v>
      </c>
      <c r="D258" s="5">
        <v>227</v>
      </c>
      <c r="E258" s="5">
        <v>61501</v>
      </c>
      <c r="F258" s="7">
        <v>0.1249</v>
      </c>
      <c r="G258" s="7">
        <f t="shared" si="3"/>
        <v>0.15267082263781934</v>
      </c>
      <c r="H258" s="7">
        <v>2.024</v>
      </c>
      <c r="I258" s="5">
        <v>3</v>
      </c>
      <c r="J258" t="s">
        <v>124</v>
      </c>
    </row>
    <row r="259" spans="1:10" x14ac:dyDescent="0.25">
      <c r="A259" s="5">
        <v>15</v>
      </c>
      <c r="B259" s="5">
        <v>4</v>
      </c>
      <c r="C259" s="5" t="s">
        <v>65</v>
      </c>
      <c r="D259" s="5">
        <v>702</v>
      </c>
      <c r="E259" s="5">
        <v>70142</v>
      </c>
      <c r="F259" s="7">
        <v>1.0509999999999999</v>
      </c>
      <c r="G259" s="7">
        <f t="shared" ref="G259:G322" si="4">F259/F$1</f>
        <v>1.2846840239579511</v>
      </c>
      <c r="H259" s="7">
        <v>1.484</v>
      </c>
      <c r="I259" s="5">
        <v>3</v>
      </c>
      <c r="J259" t="s">
        <v>66</v>
      </c>
    </row>
    <row r="260" spans="1:10" x14ac:dyDescent="0.25">
      <c r="A260" s="5">
        <v>274</v>
      </c>
      <c r="C260" s="5" t="s">
        <v>650</v>
      </c>
      <c r="D260" s="5">
        <v>254</v>
      </c>
      <c r="E260" s="5">
        <v>83008</v>
      </c>
      <c r="F260" s="7">
        <v>0.72640000000000005</v>
      </c>
      <c r="G260" s="7">
        <f t="shared" si="4"/>
        <v>0.8879110133235546</v>
      </c>
      <c r="H260" s="7">
        <v>1.4830000000000001</v>
      </c>
      <c r="I260" s="5">
        <v>3</v>
      </c>
      <c r="J260" t="s">
        <v>651</v>
      </c>
    </row>
    <row r="261" spans="1:10" x14ac:dyDescent="0.25">
      <c r="A261" s="5">
        <v>1</v>
      </c>
      <c r="B261" s="5">
        <v>4</v>
      </c>
      <c r="C261" s="5" t="s">
        <v>11</v>
      </c>
      <c r="D261" s="5">
        <v>398</v>
      </c>
      <c r="E261" s="5">
        <v>94875</v>
      </c>
      <c r="F261" s="7">
        <v>0.1484</v>
      </c>
      <c r="G261" s="7">
        <f t="shared" si="4"/>
        <v>0.18139591736951471</v>
      </c>
      <c r="H261" s="7">
        <v>1.431</v>
      </c>
      <c r="I261" s="5">
        <v>3</v>
      </c>
      <c r="J261" t="s">
        <v>12</v>
      </c>
    </row>
    <row r="262" spans="1:10" x14ac:dyDescent="0.25">
      <c r="A262" s="5">
        <v>228</v>
      </c>
      <c r="C262" s="5" t="s">
        <v>582</v>
      </c>
      <c r="D262" s="5">
        <v>311</v>
      </c>
      <c r="E262" s="5">
        <v>35972</v>
      </c>
      <c r="F262" s="7">
        <v>0.58599999999999997</v>
      </c>
      <c r="G262" s="7">
        <f t="shared" si="4"/>
        <v>0.7162938516073829</v>
      </c>
      <c r="H262" s="7">
        <v>1.351</v>
      </c>
      <c r="I262" s="5">
        <v>3</v>
      </c>
      <c r="J262" t="s">
        <v>583</v>
      </c>
    </row>
    <row r="263" spans="1:10" x14ac:dyDescent="0.25">
      <c r="A263" s="5">
        <v>367</v>
      </c>
      <c r="C263" s="5" t="s">
        <v>764</v>
      </c>
      <c r="D263" s="5">
        <v>166</v>
      </c>
      <c r="E263" s="5">
        <v>21104</v>
      </c>
      <c r="F263" s="7">
        <v>1.2470000000000001</v>
      </c>
      <c r="G263" s="7">
        <f t="shared" si="4"/>
        <v>1.5242635374648577</v>
      </c>
      <c r="H263" s="7">
        <v>1.335</v>
      </c>
      <c r="I263" s="5">
        <v>3</v>
      </c>
      <c r="J263" t="s">
        <v>765</v>
      </c>
    </row>
    <row r="264" spans="1:10" x14ac:dyDescent="0.25">
      <c r="A264" s="5">
        <v>155</v>
      </c>
      <c r="C264" s="5" t="s">
        <v>423</v>
      </c>
      <c r="D264" s="5">
        <v>473</v>
      </c>
      <c r="E264" s="5">
        <v>37281</v>
      </c>
      <c r="F264" s="7">
        <v>0.27979999999999999</v>
      </c>
      <c r="G264" s="7">
        <f t="shared" si="4"/>
        <v>0.34201197897567531</v>
      </c>
      <c r="H264" s="7">
        <v>1.33</v>
      </c>
      <c r="I264" s="5">
        <v>3</v>
      </c>
      <c r="J264" t="s">
        <v>424</v>
      </c>
    </row>
    <row r="265" spans="1:10" x14ac:dyDescent="0.25">
      <c r="A265" s="5">
        <v>251</v>
      </c>
      <c r="C265" s="5" t="s">
        <v>618</v>
      </c>
      <c r="D265" s="5">
        <v>283</v>
      </c>
      <c r="E265" s="5">
        <v>29427</v>
      </c>
      <c r="F265" s="7">
        <v>0.47870000000000001</v>
      </c>
      <c r="G265" s="7">
        <f t="shared" si="4"/>
        <v>0.58513629140691847</v>
      </c>
      <c r="H265" s="7">
        <v>1.3160000000000001</v>
      </c>
      <c r="I265" s="5">
        <v>3</v>
      </c>
      <c r="J265" t="s">
        <v>619</v>
      </c>
    </row>
    <row r="266" spans="1:10" x14ac:dyDescent="0.25">
      <c r="A266" s="5">
        <v>282</v>
      </c>
      <c r="C266" s="5" t="s">
        <v>664</v>
      </c>
      <c r="D266" s="5">
        <v>246</v>
      </c>
      <c r="E266" s="5">
        <v>36099</v>
      </c>
      <c r="F266" s="7">
        <v>0.26989999999999997</v>
      </c>
      <c r="G266" s="7">
        <f t="shared" si="4"/>
        <v>0.32991076885466319</v>
      </c>
      <c r="H266" s="7">
        <v>1.3080000000000001</v>
      </c>
      <c r="I266" s="5">
        <v>3</v>
      </c>
      <c r="J266" t="s">
        <v>665</v>
      </c>
    </row>
    <row r="267" spans="1:10" x14ac:dyDescent="0.25">
      <c r="A267" s="5">
        <v>263</v>
      </c>
      <c r="C267" s="5" t="s">
        <v>634</v>
      </c>
      <c r="D267" s="5">
        <v>272</v>
      </c>
      <c r="E267" s="5">
        <v>75308</v>
      </c>
      <c r="F267" s="7">
        <v>1.3620000000000001</v>
      </c>
      <c r="G267" s="7">
        <f t="shared" si="4"/>
        <v>1.6648331499816649</v>
      </c>
      <c r="H267" s="7">
        <v>1.3029999999999999</v>
      </c>
      <c r="I267" s="5">
        <v>3</v>
      </c>
      <c r="J267" t="s">
        <v>635</v>
      </c>
    </row>
    <row r="268" spans="1:10" x14ac:dyDescent="0.25">
      <c r="A268" s="5">
        <v>392</v>
      </c>
      <c r="C268" s="5" t="s">
        <v>790</v>
      </c>
      <c r="D268" s="5">
        <v>150</v>
      </c>
      <c r="E268" s="5">
        <v>156554</v>
      </c>
      <c r="F268" s="7">
        <v>0.86899999999999999</v>
      </c>
      <c r="G268" s="7">
        <f t="shared" si="4"/>
        <v>1.0622173328443956</v>
      </c>
      <c r="H268" s="7">
        <v>1.292</v>
      </c>
      <c r="I268" s="5">
        <v>3</v>
      </c>
      <c r="J268" t="s">
        <v>791</v>
      </c>
    </row>
    <row r="269" spans="1:10" x14ac:dyDescent="0.25">
      <c r="A269" s="5">
        <v>278</v>
      </c>
      <c r="C269" s="5" t="s">
        <v>656</v>
      </c>
      <c r="D269" s="5">
        <v>248</v>
      </c>
      <c r="E269" s="5">
        <v>78516</v>
      </c>
      <c r="F269" s="7">
        <v>0.60770000000000002</v>
      </c>
      <c r="G269" s="7">
        <f t="shared" si="4"/>
        <v>0.74281872631707613</v>
      </c>
      <c r="H269" s="7">
        <v>1.2729999999999999</v>
      </c>
      <c r="I269" s="5">
        <v>3</v>
      </c>
      <c r="J269" t="s">
        <v>657</v>
      </c>
    </row>
    <row r="270" spans="1:10" x14ac:dyDescent="0.25">
      <c r="A270" s="5">
        <v>154</v>
      </c>
      <c r="C270" s="5" t="s">
        <v>421</v>
      </c>
      <c r="D270" s="5">
        <v>477</v>
      </c>
      <c r="E270" s="5">
        <v>61477</v>
      </c>
      <c r="F270" s="7">
        <v>0.57310000000000005</v>
      </c>
      <c r="G270" s="7">
        <f t="shared" si="4"/>
        <v>0.70052560811636722</v>
      </c>
      <c r="H270" s="7">
        <v>1.2729999999999999</v>
      </c>
      <c r="I270" s="5">
        <v>3</v>
      </c>
      <c r="J270" t="s">
        <v>422</v>
      </c>
    </row>
    <row r="271" spans="1:10" x14ac:dyDescent="0.25">
      <c r="A271" s="5">
        <v>196</v>
      </c>
      <c r="B271" s="5">
        <v>3</v>
      </c>
      <c r="C271" s="5" t="s">
        <v>515</v>
      </c>
      <c r="D271" s="5">
        <v>225</v>
      </c>
      <c r="E271" s="5">
        <v>80411</v>
      </c>
      <c r="F271" s="7">
        <v>0.89459999999999995</v>
      </c>
      <c r="G271" s="7">
        <f t="shared" si="4"/>
        <v>1.0935093509350935</v>
      </c>
      <c r="H271" s="7">
        <v>1.256</v>
      </c>
      <c r="I271" s="5">
        <v>3</v>
      </c>
      <c r="J271" t="s">
        <v>516</v>
      </c>
    </row>
    <row r="272" spans="1:10" x14ac:dyDescent="0.25">
      <c r="A272" s="5">
        <v>96</v>
      </c>
      <c r="B272" s="5">
        <v>2</v>
      </c>
      <c r="C272" s="5" t="s">
        <v>291</v>
      </c>
      <c r="D272" s="5">
        <v>531</v>
      </c>
      <c r="E272" s="5">
        <v>107968</v>
      </c>
      <c r="F272" s="7">
        <v>0.75749999999999995</v>
      </c>
      <c r="G272" s="7">
        <f t="shared" si="4"/>
        <v>0.92592592592592582</v>
      </c>
      <c r="H272" s="7">
        <v>1.2529999999999999</v>
      </c>
      <c r="I272" s="5">
        <v>3</v>
      </c>
      <c r="J272" t="s">
        <v>292</v>
      </c>
    </row>
    <row r="273" spans="1:10" x14ac:dyDescent="0.25">
      <c r="A273" s="5">
        <v>194</v>
      </c>
      <c r="C273" s="5" t="s">
        <v>507</v>
      </c>
      <c r="D273" s="5">
        <v>390</v>
      </c>
      <c r="E273" s="5">
        <v>63687</v>
      </c>
      <c r="F273" s="7">
        <v>0.1051</v>
      </c>
      <c r="G273" s="7">
        <f t="shared" si="4"/>
        <v>0.12846840239579513</v>
      </c>
      <c r="H273" s="7">
        <v>1.232</v>
      </c>
      <c r="I273" s="5">
        <v>3</v>
      </c>
      <c r="J273" t="s">
        <v>508</v>
      </c>
    </row>
    <row r="274" spans="1:10" x14ac:dyDescent="0.25">
      <c r="A274" s="5">
        <v>124</v>
      </c>
      <c r="C274" s="5" t="s">
        <v>359</v>
      </c>
      <c r="D274" s="5">
        <v>586</v>
      </c>
      <c r="E274" s="5">
        <v>14432</v>
      </c>
      <c r="F274" s="7">
        <v>1.08</v>
      </c>
      <c r="G274" s="7">
        <f t="shared" si="4"/>
        <v>1.3201320132013201</v>
      </c>
      <c r="H274" s="7">
        <v>1.2230000000000001</v>
      </c>
      <c r="I274" s="5">
        <v>3</v>
      </c>
      <c r="J274" t="s">
        <v>360</v>
      </c>
    </row>
    <row r="275" spans="1:10" x14ac:dyDescent="0.25">
      <c r="A275" s="5">
        <v>127</v>
      </c>
      <c r="C275" s="5" t="s">
        <v>363</v>
      </c>
      <c r="D275" s="5">
        <v>572</v>
      </c>
      <c r="E275" s="5">
        <v>72193</v>
      </c>
      <c r="F275" s="7">
        <v>0.44919999999999999</v>
      </c>
      <c r="G275" s="7">
        <f t="shared" si="4"/>
        <v>0.54907712993521574</v>
      </c>
      <c r="H275" s="7">
        <v>1.2090000000000001</v>
      </c>
      <c r="I275" s="5">
        <v>3</v>
      </c>
      <c r="J275" t="s">
        <v>364</v>
      </c>
    </row>
    <row r="276" spans="1:10" x14ac:dyDescent="0.25">
      <c r="A276" s="5">
        <v>225</v>
      </c>
      <c r="C276" s="5" t="s">
        <v>576</v>
      </c>
      <c r="D276" s="5">
        <v>314</v>
      </c>
      <c r="E276" s="5">
        <v>72443</v>
      </c>
      <c r="F276" s="7">
        <v>0.59330000000000005</v>
      </c>
      <c r="G276" s="7">
        <f t="shared" si="4"/>
        <v>0.72521696614105857</v>
      </c>
      <c r="H276" s="7">
        <v>1.2010000000000001</v>
      </c>
      <c r="I276" s="5">
        <v>3</v>
      </c>
      <c r="J276" t="s">
        <v>577</v>
      </c>
    </row>
    <row r="277" spans="1:10" x14ac:dyDescent="0.25">
      <c r="A277" s="5">
        <v>342</v>
      </c>
      <c r="C277" s="5" t="s">
        <v>734</v>
      </c>
      <c r="D277" s="5">
        <v>186</v>
      </c>
      <c r="E277" s="5">
        <v>40753</v>
      </c>
      <c r="F277" s="7">
        <v>0.51359999999999995</v>
      </c>
      <c r="G277" s="7">
        <f t="shared" si="4"/>
        <v>0.62779611294462767</v>
      </c>
      <c r="H277" s="7">
        <v>1.19</v>
      </c>
      <c r="I277" s="5">
        <v>3</v>
      </c>
      <c r="J277" t="s">
        <v>735</v>
      </c>
    </row>
    <row r="278" spans="1:10" x14ac:dyDescent="0.25">
      <c r="A278" s="5">
        <v>324</v>
      </c>
      <c r="C278" s="5" t="s">
        <v>712</v>
      </c>
      <c r="D278" s="5">
        <v>202</v>
      </c>
      <c r="E278" s="5">
        <v>69309</v>
      </c>
      <c r="F278" s="7">
        <v>0.64139999999999997</v>
      </c>
      <c r="G278" s="7">
        <f t="shared" si="4"/>
        <v>0.78401173450678396</v>
      </c>
      <c r="H278" s="7">
        <v>1.1850000000000001</v>
      </c>
      <c r="I278" s="5">
        <v>3</v>
      </c>
      <c r="J278" t="s">
        <v>713</v>
      </c>
    </row>
    <row r="279" spans="1:10" x14ac:dyDescent="0.25">
      <c r="A279" s="5">
        <v>169</v>
      </c>
      <c r="C279" s="5" t="s">
        <v>453</v>
      </c>
      <c r="D279" s="5">
        <v>427</v>
      </c>
      <c r="E279" s="5">
        <v>201799</v>
      </c>
      <c r="F279" s="7">
        <v>0.65629999999999999</v>
      </c>
      <c r="G279" s="7">
        <f t="shared" si="4"/>
        <v>0.80222466691113548</v>
      </c>
      <c r="H279" s="7">
        <v>1.1819999999999999</v>
      </c>
      <c r="I279" s="5">
        <v>3</v>
      </c>
      <c r="J279" t="s">
        <v>454</v>
      </c>
    </row>
    <row r="280" spans="1:10" x14ac:dyDescent="0.25">
      <c r="A280" s="5">
        <v>495</v>
      </c>
      <c r="C280" s="5" t="s">
        <v>866</v>
      </c>
      <c r="D280" s="5">
        <v>98</v>
      </c>
      <c r="E280" s="5">
        <v>35420</v>
      </c>
      <c r="F280" s="7">
        <v>0.99039999999999995</v>
      </c>
      <c r="G280" s="7">
        <f t="shared" si="4"/>
        <v>1.2106099498838772</v>
      </c>
      <c r="H280" s="7">
        <v>1.179</v>
      </c>
      <c r="I280" s="5">
        <v>3</v>
      </c>
      <c r="J280" t="s">
        <v>867</v>
      </c>
    </row>
    <row r="281" spans="1:10" x14ac:dyDescent="0.25">
      <c r="A281" s="5">
        <v>244</v>
      </c>
      <c r="C281" s="5" t="s">
        <v>610</v>
      </c>
      <c r="D281" s="5">
        <v>292</v>
      </c>
      <c r="E281" s="5">
        <v>103943</v>
      </c>
      <c r="F281" s="7">
        <v>0.74850000000000005</v>
      </c>
      <c r="G281" s="7">
        <f t="shared" si="4"/>
        <v>0.91492482581591494</v>
      </c>
      <c r="H281" s="7">
        <v>1.1779999999999999</v>
      </c>
      <c r="I281" s="5">
        <v>3</v>
      </c>
      <c r="J281" t="s">
        <v>611</v>
      </c>
    </row>
    <row r="282" spans="1:10" x14ac:dyDescent="0.25">
      <c r="A282" s="5">
        <v>352</v>
      </c>
      <c r="C282" s="5" t="s">
        <v>746</v>
      </c>
      <c r="D282" s="5">
        <v>175</v>
      </c>
      <c r="E282" s="5">
        <v>31809</v>
      </c>
      <c r="F282" s="7">
        <v>0.31569999999999998</v>
      </c>
      <c r="G282" s="7">
        <f t="shared" si="4"/>
        <v>0.38589414497005253</v>
      </c>
      <c r="H282" s="7">
        <v>1.1759999999999999</v>
      </c>
      <c r="I282" s="5">
        <v>3</v>
      </c>
      <c r="J282" t="s">
        <v>747</v>
      </c>
    </row>
    <row r="283" spans="1:10" x14ac:dyDescent="0.25">
      <c r="A283" s="5">
        <v>211</v>
      </c>
      <c r="B283" s="5">
        <v>1</v>
      </c>
      <c r="C283" s="5" t="s">
        <v>551</v>
      </c>
      <c r="D283" s="5">
        <v>335</v>
      </c>
      <c r="E283" s="5">
        <v>60567</v>
      </c>
      <c r="F283" s="7">
        <v>0.45029999999999998</v>
      </c>
      <c r="G283" s="7">
        <f t="shared" si="4"/>
        <v>0.55042170883755037</v>
      </c>
      <c r="H283" s="7">
        <v>1.171</v>
      </c>
      <c r="I283" s="5">
        <v>3</v>
      </c>
      <c r="J283" t="s">
        <v>552</v>
      </c>
    </row>
    <row r="284" spans="1:10" x14ac:dyDescent="0.25">
      <c r="A284" s="5">
        <v>259</v>
      </c>
      <c r="B284" s="5">
        <v>2</v>
      </c>
      <c r="C284" s="5" t="s">
        <v>630</v>
      </c>
      <c r="D284" s="5">
        <v>225</v>
      </c>
      <c r="E284" s="5">
        <v>64493</v>
      </c>
      <c r="F284" s="7">
        <v>0.94750000000000001</v>
      </c>
      <c r="G284" s="7">
        <f t="shared" si="4"/>
        <v>1.1581713726928249</v>
      </c>
      <c r="H284" s="7">
        <v>1.1539999999999999</v>
      </c>
      <c r="I284" s="5">
        <v>3</v>
      </c>
      <c r="J284" t="s">
        <v>631</v>
      </c>
    </row>
    <row r="285" spans="1:10" x14ac:dyDescent="0.25">
      <c r="A285" s="5">
        <v>234</v>
      </c>
      <c r="C285" s="5" t="s">
        <v>594</v>
      </c>
      <c r="D285" s="5">
        <v>306</v>
      </c>
      <c r="E285" s="5">
        <v>85913</v>
      </c>
      <c r="F285" s="7">
        <v>1.1910000000000001</v>
      </c>
      <c r="G285" s="7">
        <f t="shared" si="4"/>
        <v>1.4558122478914557</v>
      </c>
      <c r="H285" s="7">
        <v>1.145</v>
      </c>
      <c r="I285" s="5">
        <v>3</v>
      </c>
      <c r="J285" t="s">
        <v>595</v>
      </c>
    </row>
    <row r="286" spans="1:10" x14ac:dyDescent="0.25">
      <c r="A286" s="5">
        <v>231</v>
      </c>
      <c r="C286" s="5" t="s">
        <v>588</v>
      </c>
      <c r="D286" s="5">
        <v>308</v>
      </c>
      <c r="E286" s="5">
        <v>39327</v>
      </c>
      <c r="F286" s="7">
        <v>0.67879999999999996</v>
      </c>
      <c r="G286" s="7">
        <f t="shared" si="4"/>
        <v>0.82972741718616294</v>
      </c>
      <c r="H286" s="7">
        <v>1.1419999999999999</v>
      </c>
      <c r="I286" s="5">
        <v>3</v>
      </c>
      <c r="J286" t="s">
        <v>589</v>
      </c>
    </row>
    <row r="287" spans="1:10" x14ac:dyDescent="0.25">
      <c r="A287" s="5">
        <v>184</v>
      </c>
      <c r="C287" s="5" t="s">
        <v>491</v>
      </c>
      <c r="D287" s="5">
        <v>405</v>
      </c>
      <c r="E287" s="5">
        <v>59659</v>
      </c>
      <c r="F287" s="7">
        <v>0.3609</v>
      </c>
      <c r="G287" s="7">
        <f t="shared" si="4"/>
        <v>0.44114411441144114</v>
      </c>
      <c r="H287" s="7">
        <v>1.1399999999999999</v>
      </c>
      <c r="I287" s="5">
        <v>3</v>
      </c>
      <c r="J287" t="s">
        <v>492</v>
      </c>
    </row>
    <row r="288" spans="1:10" x14ac:dyDescent="0.25">
      <c r="A288" s="5">
        <v>137</v>
      </c>
      <c r="C288" s="5" t="s">
        <v>385</v>
      </c>
      <c r="D288" s="5">
        <v>540</v>
      </c>
      <c r="E288" s="5">
        <v>24955</v>
      </c>
      <c r="F288" s="7">
        <v>0.92649999999999999</v>
      </c>
      <c r="G288" s="7">
        <f t="shared" si="4"/>
        <v>1.1325021391027992</v>
      </c>
      <c r="H288" s="7">
        <v>1.1339999999999999</v>
      </c>
      <c r="I288" s="5">
        <v>3</v>
      </c>
      <c r="J288" t="s">
        <v>386</v>
      </c>
    </row>
    <row r="289" spans="1:10" x14ac:dyDescent="0.25">
      <c r="A289" s="5">
        <v>107</v>
      </c>
      <c r="B289" s="5">
        <v>1</v>
      </c>
      <c r="C289" s="5" t="s">
        <v>315</v>
      </c>
      <c r="D289" s="5">
        <v>659</v>
      </c>
      <c r="E289" s="5">
        <v>313065</v>
      </c>
      <c r="F289" s="7">
        <v>1.36</v>
      </c>
      <c r="G289" s="7">
        <f t="shared" si="4"/>
        <v>1.662388461068329</v>
      </c>
      <c r="H289" s="7">
        <v>1.1299999999999999</v>
      </c>
      <c r="I289" s="5">
        <v>3</v>
      </c>
      <c r="J289" t="s">
        <v>316</v>
      </c>
    </row>
    <row r="290" spans="1:10" x14ac:dyDescent="0.25">
      <c r="A290" s="5">
        <v>372</v>
      </c>
      <c r="C290" s="5" t="s">
        <v>768</v>
      </c>
      <c r="D290" s="5">
        <v>163</v>
      </c>
      <c r="E290" s="5">
        <v>22292</v>
      </c>
      <c r="F290" s="7">
        <v>1.3640000000000001</v>
      </c>
      <c r="G290" s="7">
        <f t="shared" si="4"/>
        <v>1.6672778388950007</v>
      </c>
      <c r="H290" s="7">
        <v>1.1279999999999999</v>
      </c>
      <c r="I290" s="5">
        <v>3</v>
      </c>
      <c r="J290" t="s">
        <v>769</v>
      </c>
    </row>
    <row r="291" spans="1:10" x14ac:dyDescent="0.25">
      <c r="A291" s="5">
        <v>343</v>
      </c>
      <c r="C291" s="5" t="s">
        <v>736</v>
      </c>
      <c r="D291" s="5">
        <v>184</v>
      </c>
      <c r="E291" s="5">
        <v>40878</v>
      </c>
      <c r="F291" s="7">
        <v>0.4007</v>
      </c>
      <c r="G291" s="7">
        <f t="shared" si="4"/>
        <v>0.48979342378682311</v>
      </c>
      <c r="H291" s="7">
        <v>1.1279999999999999</v>
      </c>
      <c r="I291" s="5">
        <v>3</v>
      </c>
      <c r="J291" t="s">
        <v>737</v>
      </c>
    </row>
    <row r="292" spans="1:10" x14ac:dyDescent="0.25">
      <c r="A292" s="5">
        <v>457</v>
      </c>
      <c r="C292" s="5" t="s">
        <v>844</v>
      </c>
      <c r="D292" s="5">
        <v>115</v>
      </c>
      <c r="E292" s="5">
        <v>36438</v>
      </c>
      <c r="F292" s="7">
        <v>1.1000000000000001</v>
      </c>
      <c r="G292" s="7">
        <f t="shared" si="4"/>
        <v>1.3445789023346779</v>
      </c>
      <c r="H292" s="7">
        <v>1.1140000000000001</v>
      </c>
      <c r="I292" s="5">
        <v>3</v>
      </c>
      <c r="J292" t="s">
        <v>845</v>
      </c>
    </row>
    <row r="293" spans="1:10" x14ac:dyDescent="0.25">
      <c r="A293" s="5">
        <v>136</v>
      </c>
      <c r="B293" s="5">
        <v>1</v>
      </c>
      <c r="C293" s="5" t="s">
        <v>381</v>
      </c>
      <c r="D293" s="5">
        <v>548</v>
      </c>
      <c r="E293" s="5">
        <v>50422</v>
      </c>
      <c r="F293" s="7">
        <v>0.62129999999999996</v>
      </c>
      <c r="G293" s="7">
        <f t="shared" si="4"/>
        <v>0.75944261092775933</v>
      </c>
      <c r="H293" s="7">
        <v>1.1120000000000001</v>
      </c>
      <c r="I293" s="5">
        <v>3</v>
      </c>
      <c r="J293" t="s">
        <v>382</v>
      </c>
    </row>
    <row r="294" spans="1:10" x14ac:dyDescent="0.25">
      <c r="A294" s="5">
        <v>93</v>
      </c>
      <c r="C294" s="5" t="s">
        <v>273</v>
      </c>
      <c r="D294" s="5">
        <v>728</v>
      </c>
      <c r="E294" s="5">
        <v>25461</v>
      </c>
      <c r="F294" s="7">
        <v>1.5129999999999999</v>
      </c>
      <c r="G294" s="7">
        <f t="shared" si="4"/>
        <v>1.8494071629385158</v>
      </c>
      <c r="H294" s="7">
        <v>1.111</v>
      </c>
      <c r="I294" s="5">
        <v>3</v>
      </c>
      <c r="J294" t="s">
        <v>274</v>
      </c>
    </row>
    <row r="295" spans="1:10" x14ac:dyDescent="0.25">
      <c r="A295" s="5">
        <v>564</v>
      </c>
      <c r="C295" s="5" t="s">
        <v>892</v>
      </c>
      <c r="D295" s="5">
        <v>73</v>
      </c>
      <c r="E295" s="5">
        <v>37363</v>
      </c>
      <c r="F295" s="7">
        <v>0.34250000000000003</v>
      </c>
      <c r="G295" s="7">
        <f t="shared" si="4"/>
        <v>0.41865297640875199</v>
      </c>
      <c r="H295" s="7">
        <v>1.1040000000000001</v>
      </c>
      <c r="I295" s="5">
        <v>3</v>
      </c>
      <c r="J295" t="s">
        <v>893</v>
      </c>
    </row>
    <row r="296" spans="1:10" x14ac:dyDescent="0.25">
      <c r="A296" s="5">
        <v>308</v>
      </c>
      <c r="C296" s="5" t="s">
        <v>694</v>
      </c>
      <c r="D296" s="5">
        <v>213</v>
      </c>
      <c r="E296" s="5">
        <v>30057</v>
      </c>
      <c r="F296" s="7">
        <v>0.61180000000000001</v>
      </c>
      <c r="G296" s="7">
        <f t="shared" si="4"/>
        <v>0.7478303385894145</v>
      </c>
      <c r="H296" s="7">
        <v>1.1020000000000001</v>
      </c>
      <c r="I296" s="5">
        <v>3</v>
      </c>
      <c r="J296" t="s">
        <v>695</v>
      </c>
    </row>
    <row r="297" spans="1:10" x14ac:dyDescent="0.25">
      <c r="A297" s="5">
        <v>205</v>
      </c>
      <c r="C297" s="5" t="s">
        <v>537</v>
      </c>
      <c r="D297" s="5">
        <v>346</v>
      </c>
      <c r="E297" s="5">
        <v>17768</v>
      </c>
      <c r="F297" s="7">
        <v>0.76060000000000005</v>
      </c>
      <c r="G297" s="7">
        <f t="shared" si="4"/>
        <v>0.92971519374159639</v>
      </c>
      <c r="H297" s="7">
        <v>1.089</v>
      </c>
      <c r="I297" s="5">
        <v>3</v>
      </c>
      <c r="J297" t="s">
        <v>538</v>
      </c>
    </row>
    <row r="298" spans="1:10" x14ac:dyDescent="0.25">
      <c r="A298" s="5">
        <v>206</v>
      </c>
      <c r="C298" s="5" t="s">
        <v>539</v>
      </c>
      <c r="D298" s="5">
        <v>342</v>
      </c>
      <c r="E298" s="5">
        <v>58588</v>
      </c>
      <c r="F298" s="7">
        <v>0.57140000000000002</v>
      </c>
      <c r="G298" s="7">
        <f t="shared" si="4"/>
        <v>0.69844762254003179</v>
      </c>
      <c r="H298" s="7">
        <v>1.0860000000000001</v>
      </c>
      <c r="I298" s="5">
        <v>3</v>
      </c>
      <c r="J298" t="s">
        <v>540</v>
      </c>
    </row>
    <row r="299" spans="1:10" x14ac:dyDescent="0.25">
      <c r="A299" s="5">
        <v>536</v>
      </c>
      <c r="C299" s="5" t="s">
        <v>882</v>
      </c>
      <c r="D299" s="5">
        <v>82</v>
      </c>
      <c r="E299" s="5">
        <v>67860</v>
      </c>
      <c r="F299" s="7">
        <v>0.623</v>
      </c>
      <c r="G299" s="7">
        <f t="shared" si="4"/>
        <v>0.76152059650409476</v>
      </c>
      <c r="H299" s="7">
        <v>1.0760000000000001</v>
      </c>
      <c r="I299" s="5">
        <v>3</v>
      </c>
      <c r="J299" t="s">
        <v>883</v>
      </c>
    </row>
    <row r="300" spans="1:10" x14ac:dyDescent="0.25">
      <c r="A300" s="5">
        <v>306</v>
      </c>
      <c r="C300" s="5" t="s">
        <v>690</v>
      </c>
      <c r="D300" s="5">
        <v>214</v>
      </c>
      <c r="E300" s="5">
        <v>28910</v>
      </c>
      <c r="F300" s="7">
        <v>1.113</v>
      </c>
      <c r="G300" s="7">
        <f t="shared" si="4"/>
        <v>1.3604693802713603</v>
      </c>
      <c r="H300" s="7">
        <v>1.0620000000000001</v>
      </c>
      <c r="I300" s="5">
        <v>3</v>
      </c>
      <c r="J300" t="s">
        <v>691</v>
      </c>
    </row>
    <row r="301" spans="1:10" x14ac:dyDescent="0.25">
      <c r="A301" s="5">
        <v>210</v>
      </c>
      <c r="B301" s="5">
        <v>2</v>
      </c>
      <c r="C301" s="5" t="s">
        <v>547</v>
      </c>
      <c r="D301" s="5">
        <v>249</v>
      </c>
      <c r="E301" s="5">
        <v>37488</v>
      </c>
      <c r="F301" s="7">
        <v>0.8589</v>
      </c>
      <c r="G301" s="7">
        <f t="shared" si="4"/>
        <v>1.0498716538320498</v>
      </c>
      <c r="H301" s="7">
        <v>1.0589999999999999</v>
      </c>
      <c r="I301" s="5">
        <v>3</v>
      </c>
      <c r="J301" t="s">
        <v>548</v>
      </c>
    </row>
    <row r="302" spans="1:10" x14ac:dyDescent="0.25">
      <c r="A302" s="5">
        <v>79</v>
      </c>
      <c r="C302" s="5" t="s">
        <v>237</v>
      </c>
      <c r="D302" s="5">
        <v>847</v>
      </c>
      <c r="E302" s="5">
        <v>91871</v>
      </c>
      <c r="F302" s="7">
        <v>0.76829999999999998</v>
      </c>
      <c r="G302" s="7">
        <f t="shared" si="4"/>
        <v>0.93912724605793907</v>
      </c>
      <c r="H302" s="7">
        <v>1.0580000000000001</v>
      </c>
      <c r="I302" s="5">
        <v>3</v>
      </c>
      <c r="J302" t="s">
        <v>238</v>
      </c>
    </row>
    <row r="303" spans="1:10" x14ac:dyDescent="0.25">
      <c r="A303" s="5">
        <v>210</v>
      </c>
      <c r="B303" s="5">
        <v>1</v>
      </c>
      <c r="C303" s="5" t="s">
        <v>545</v>
      </c>
      <c r="D303" s="5">
        <v>336</v>
      </c>
      <c r="E303" s="5">
        <v>37163</v>
      </c>
      <c r="F303" s="7">
        <v>0.88270000000000004</v>
      </c>
      <c r="G303" s="7">
        <f t="shared" si="4"/>
        <v>1.0789634519007456</v>
      </c>
      <c r="H303" s="7">
        <v>1.0529999999999999</v>
      </c>
      <c r="I303" s="5">
        <v>3</v>
      </c>
      <c r="J303" t="s">
        <v>546</v>
      </c>
    </row>
    <row r="304" spans="1:10" x14ac:dyDescent="0.25">
      <c r="A304" s="5">
        <v>171</v>
      </c>
      <c r="C304" s="5" t="s">
        <v>457</v>
      </c>
      <c r="D304" s="5">
        <v>424</v>
      </c>
      <c r="E304" s="5">
        <v>62642</v>
      </c>
      <c r="F304" s="7">
        <v>0.44700000000000001</v>
      </c>
      <c r="G304" s="7">
        <f t="shared" si="4"/>
        <v>0.54638797213054635</v>
      </c>
      <c r="H304" s="7">
        <v>1.038</v>
      </c>
      <c r="I304" s="5">
        <v>3</v>
      </c>
      <c r="J304" t="s">
        <v>458</v>
      </c>
    </row>
    <row r="305" spans="1:10" x14ac:dyDescent="0.25">
      <c r="A305" s="5">
        <v>408</v>
      </c>
      <c r="B305" s="5">
        <v>2</v>
      </c>
      <c r="C305" s="5" t="s">
        <v>802</v>
      </c>
      <c r="D305" s="5">
        <v>107</v>
      </c>
      <c r="E305" s="5">
        <v>22095</v>
      </c>
      <c r="F305" s="7">
        <v>0.38800000000000001</v>
      </c>
      <c r="G305" s="7">
        <f t="shared" si="4"/>
        <v>0.47426964918714093</v>
      </c>
      <c r="H305" s="7">
        <v>1.0329999999999999</v>
      </c>
      <c r="I305" s="5">
        <v>3</v>
      </c>
      <c r="J305" t="s">
        <v>803</v>
      </c>
    </row>
    <row r="306" spans="1:10" x14ac:dyDescent="0.25">
      <c r="A306" s="5">
        <v>179</v>
      </c>
      <c r="B306" s="5">
        <v>3</v>
      </c>
      <c r="C306" s="5" t="s">
        <v>477</v>
      </c>
      <c r="D306" s="5">
        <v>154</v>
      </c>
      <c r="E306" s="5">
        <v>77470</v>
      </c>
      <c r="F306" s="7">
        <v>0.87209999999999999</v>
      </c>
      <c r="G306" s="7">
        <f t="shared" si="4"/>
        <v>1.0660066006600659</v>
      </c>
      <c r="H306" s="7">
        <v>1.0269999999999999</v>
      </c>
      <c r="I306" s="5">
        <v>3</v>
      </c>
      <c r="J306" t="s">
        <v>478</v>
      </c>
    </row>
    <row r="307" spans="1:10" x14ac:dyDescent="0.25">
      <c r="A307" s="5">
        <v>204</v>
      </c>
      <c r="C307" s="5" t="s">
        <v>535</v>
      </c>
      <c r="D307" s="5">
        <v>353</v>
      </c>
      <c r="E307" s="5">
        <v>90229</v>
      </c>
      <c r="F307" s="7">
        <v>0.63839999999999997</v>
      </c>
      <c r="G307" s="7">
        <f t="shared" si="4"/>
        <v>0.78034470113678023</v>
      </c>
      <c r="H307" s="7">
        <v>1.024</v>
      </c>
      <c r="I307" s="5">
        <v>3</v>
      </c>
      <c r="J307" t="s">
        <v>536</v>
      </c>
    </row>
    <row r="308" spans="1:10" x14ac:dyDescent="0.25">
      <c r="A308" s="5">
        <v>190</v>
      </c>
      <c r="C308" s="5" t="s">
        <v>499</v>
      </c>
      <c r="D308" s="5">
        <v>398</v>
      </c>
      <c r="E308" s="5">
        <v>228908</v>
      </c>
      <c r="F308" s="7">
        <v>0.98529999999999995</v>
      </c>
      <c r="G308" s="7">
        <f t="shared" si="4"/>
        <v>1.204375993154871</v>
      </c>
      <c r="H308" s="7">
        <v>1.01</v>
      </c>
      <c r="I308" s="5">
        <v>3</v>
      </c>
      <c r="J308" t="s">
        <v>500</v>
      </c>
    </row>
    <row r="309" spans="1:10" x14ac:dyDescent="0.25">
      <c r="A309" s="5">
        <v>337</v>
      </c>
      <c r="C309" s="5" t="s">
        <v>726</v>
      </c>
      <c r="D309" s="5">
        <v>191</v>
      </c>
      <c r="E309" s="5">
        <v>59006</v>
      </c>
      <c r="F309" s="7">
        <v>2028000</v>
      </c>
      <c r="G309" s="7">
        <f t="shared" si="4"/>
        <v>2478914.5581224789</v>
      </c>
      <c r="H309" s="7">
        <v>48660</v>
      </c>
      <c r="I309" s="5">
        <v>2</v>
      </c>
      <c r="J309" t="s">
        <v>727</v>
      </c>
    </row>
    <row r="310" spans="1:10" x14ac:dyDescent="0.25">
      <c r="A310" s="5">
        <v>120</v>
      </c>
      <c r="C310" s="5" t="s">
        <v>349</v>
      </c>
      <c r="D310" s="5">
        <v>603</v>
      </c>
      <c r="E310" s="5">
        <v>105726</v>
      </c>
      <c r="F310" s="7">
        <v>3.6729999999999999E-2</v>
      </c>
      <c r="G310" s="7">
        <f t="shared" si="4"/>
        <v>4.4896711893411559E-2</v>
      </c>
      <c r="H310" s="7">
        <v>27.9</v>
      </c>
      <c r="I310" s="5">
        <v>2</v>
      </c>
      <c r="J310" t="s">
        <v>350</v>
      </c>
    </row>
    <row r="311" spans="1:10" x14ac:dyDescent="0.25">
      <c r="A311" s="5">
        <v>403</v>
      </c>
      <c r="C311" s="5" t="s">
        <v>798</v>
      </c>
      <c r="D311" s="5">
        <v>143</v>
      </c>
      <c r="E311" s="5">
        <v>23912</v>
      </c>
      <c r="F311" s="7">
        <v>7.54</v>
      </c>
      <c r="G311" s="7">
        <f t="shared" si="4"/>
        <v>9.2164772032758826</v>
      </c>
      <c r="H311" s="7">
        <v>7.1710000000000003</v>
      </c>
      <c r="I311" s="5">
        <v>2</v>
      </c>
      <c r="J311" t="s">
        <v>799</v>
      </c>
    </row>
    <row r="312" spans="1:10" x14ac:dyDescent="0.25">
      <c r="A312" s="5">
        <v>433</v>
      </c>
      <c r="C312" s="5" t="s">
        <v>826</v>
      </c>
      <c r="D312" s="5">
        <v>127</v>
      </c>
      <c r="E312" s="5">
        <v>30978</v>
      </c>
      <c r="F312" s="7">
        <v>6.711E-3</v>
      </c>
      <c r="G312" s="7">
        <f t="shared" si="4"/>
        <v>8.2031536486982023E-3</v>
      </c>
      <c r="H312" s="7">
        <v>6.556</v>
      </c>
      <c r="I312" s="5">
        <v>2</v>
      </c>
      <c r="J312" t="s">
        <v>827</v>
      </c>
    </row>
    <row r="313" spans="1:10" x14ac:dyDescent="0.25">
      <c r="A313" s="5">
        <v>135</v>
      </c>
      <c r="C313" s="5" t="s">
        <v>379</v>
      </c>
      <c r="D313" s="5">
        <v>549</v>
      </c>
      <c r="E313" s="5">
        <v>81749</v>
      </c>
      <c r="F313" s="7">
        <v>9.8299999999999998E-2</v>
      </c>
      <c r="G313" s="7">
        <f t="shared" si="4"/>
        <v>0.12015646009045348</v>
      </c>
      <c r="H313" s="7">
        <v>5.2919999999999998</v>
      </c>
      <c r="I313" s="5">
        <v>2</v>
      </c>
      <c r="J313" t="s">
        <v>380</v>
      </c>
    </row>
    <row r="314" spans="1:10" x14ac:dyDescent="0.25">
      <c r="A314" s="5">
        <v>380</v>
      </c>
      <c r="C314" s="5" t="s">
        <v>778</v>
      </c>
      <c r="D314" s="5">
        <v>159</v>
      </c>
      <c r="E314" s="5">
        <v>42708</v>
      </c>
      <c r="F314" s="7">
        <v>0.18790000000000001</v>
      </c>
      <c r="G314" s="7">
        <f t="shared" si="4"/>
        <v>0.22967852340789635</v>
      </c>
      <c r="H314" s="7">
        <v>2.153</v>
      </c>
      <c r="I314" s="5">
        <v>2</v>
      </c>
      <c r="J314" t="s">
        <v>779</v>
      </c>
    </row>
    <row r="315" spans="1:10" x14ac:dyDescent="0.25">
      <c r="A315" s="5">
        <v>448</v>
      </c>
      <c r="C315" s="5" t="s">
        <v>838</v>
      </c>
      <c r="D315" s="5">
        <v>118</v>
      </c>
      <c r="E315" s="5">
        <v>89293</v>
      </c>
      <c r="F315" s="7">
        <v>0.47410000000000002</v>
      </c>
      <c r="G315" s="7">
        <f t="shared" si="4"/>
        <v>0.57951350690624615</v>
      </c>
      <c r="H315" s="7">
        <v>2.0720000000000001</v>
      </c>
      <c r="I315" s="5">
        <v>2</v>
      </c>
      <c r="J315" t="s">
        <v>839</v>
      </c>
    </row>
    <row r="316" spans="1:10" x14ac:dyDescent="0.25">
      <c r="A316" s="5">
        <v>183</v>
      </c>
      <c r="B316" s="5">
        <v>1</v>
      </c>
      <c r="C316" s="5" t="s">
        <v>487</v>
      </c>
      <c r="D316" s="5">
        <v>406</v>
      </c>
      <c r="E316" s="5">
        <v>63417</v>
      </c>
      <c r="F316" s="7">
        <v>0.87780000000000002</v>
      </c>
      <c r="G316" s="7">
        <f t="shared" si="4"/>
        <v>1.0729739640630729</v>
      </c>
      <c r="H316" s="7">
        <v>1.9630000000000001</v>
      </c>
      <c r="I316" s="5">
        <v>2</v>
      </c>
      <c r="J316" t="s">
        <v>488</v>
      </c>
    </row>
    <row r="317" spans="1:10" x14ac:dyDescent="0.25">
      <c r="A317" s="5">
        <v>419</v>
      </c>
      <c r="B317" s="5">
        <v>1</v>
      </c>
      <c r="C317" s="5" t="s">
        <v>812</v>
      </c>
      <c r="D317" s="5">
        <v>132</v>
      </c>
      <c r="E317" s="5">
        <v>108751</v>
      </c>
      <c r="F317" s="7">
        <v>3.4609999999999999</v>
      </c>
      <c r="G317" s="7">
        <f t="shared" si="4"/>
        <v>4.2305341645275636</v>
      </c>
      <c r="H317" s="7">
        <v>1.927</v>
      </c>
      <c r="I317" s="5">
        <v>2</v>
      </c>
      <c r="J317" t="s">
        <v>813</v>
      </c>
    </row>
    <row r="318" spans="1:10" x14ac:dyDescent="0.25">
      <c r="A318" s="5">
        <v>871</v>
      </c>
      <c r="C318" s="5" t="s">
        <v>938</v>
      </c>
      <c r="D318" s="5">
        <v>25</v>
      </c>
      <c r="E318" s="5">
        <v>533214</v>
      </c>
      <c r="F318" s="7">
        <v>1.165</v>
      </c>
      <c r="G318" s="7">
        <f t="shared" si="4"/>
        <v>1.4240312920180906</v>
      </c>
      <c r="H318" s="7">
        <v>1.919</v>
      </c>
      <c r="I318" s="5">
        <v>2</v>
      </c>
      <c r="J318" t="s">
        <v>939</v>
      </c>
    </row>
    <row r="319" spans="1:10" x14ac:dyDescent="0.25">
      <c r="A319" s="5">
        <v>183</v>
      </c>
      <c r="B319" s="5">
        <v>2</v>
      </c>
      <c r="C319" s="5" t="s">
        <v>489</v>
      </c>
      <c r="D319" s="5">
        <v>382</v>
      </c>
      <c r="E319" s="5">
        <v>73943</v>
      </c>
      <c r="F319" s="7">
        <v>1.3540000000000001</v>
      </c>
      <c r="G319" s="7">
        <f t="shared" si="4"/>
        <v>1.6550543943283218</v>
      </c>
      <c r="H319" s="7">
        <v>1.841</v>
      </c>
      <c r="I319" s="5">
        <v>2</v>
      </c>
      <c r="J319" t="s">
        <v>490</v>
      </c>
    </row>
    <row r="320" spans="1:10" x14ac:dyDescent="0.25">
      <c r="A320" s="5">
        <v>63</v>
      </c>
      <c r="B320" s="5">
        <v>2</v>
      </c>
      <c r="C320" s="5" t="s">
        <v>197</v>
      </c>
      <c r="D320" s="5">
        <v>503</v>
      </c>
      <c r="E320" s="5">
        <v>104522</v>
      </c>
      <c r="F320" s="7">
        <v>4.0389999999999997</v>
      </c>
      <c r="G320" s="7">
        <f t="shared" si="4"/>
        <v>4.9370492604816034</v>
      </c>
      <c r="H320" s="7">
        <v>1.772</v>
      </c>
      <c r="I320" s="5">
        <v>2</v>
      </c>
      <c r="J320" t="s">
        <v>198</v>
      </c>
    </row>
    <row r="321" spans="1:10" x14ac:dyDescent="0.25">
      <c r="A321" s="5">
        <v>362</v>
      </c>
      <c r="C321" s="5" t="s">
        <v>754</v>
      </c>
      <c r="D321" s="5">
        <v>171</v>
      </c>
      <c r="E321" s="5">
        <v>67402</v>
      </c>
      <c r="F321" s="7">
        <v>0.51539999999999997</v>
      </c>
      <c r="G321" s="7">
        <f t="shared" si="4"/>
        <v>0.62999633296662993</v>
      </c>
      <c r="H321" s="7">
        <v>1.6990000000000001</v>
      </c>
      <c r="I321" s="5">
        <v>2</v>
      </c>
      <c r="J321" t="s">
        <v>755</v>
      </c>
    </row>
    <row r="322" spans="1:10" x14ac:dyDescent="0.25">
      <c r="A322" s="5">
        <v>152</v>
      </c>
      <c r="C322" s="5" t="s">
        <v>417</v>
      </c>
      <c r="D322" s="5">
        <v>491</v>
      </c>
      <c r="E322" s="5">
        <v>117313</v>
      </c>
      <c r="F322" s="7">
        <v>1.552</v>
      </c>
      <c r="G322" s="7">
        <f t="shared" si="4"/>
        <v>1.8970785967485637</v>
      </c>
      <c r="H322" s="7">
        <v>1.61</v>
      </c>
      <c r="I322" s="5">
        <v>2</v>
      </c>
      <c r="J322" t="s">
        <v>418</v>
      </c>
    </row>
    <row r="323" spans="1:10" x14ac:dyDescent="0.25">
      <c r="A323" s="5">
        <v>88</v>
      </c>
      <c r="B323" s="5">
        <v>2</v>
      </c>
      <c r="C323" s="5" t="s">
        <v>259</v>
      </c>
      <c r="D323" s="5">
        <v>554</v>
      </c>
      <c r="E323" s="5">
        <v>117931</v>
      </c>
      <c r="F323" s="7">
        <v>1.0409999999999999</v>
      </c>
      <c r="G323" s="7">
        <f t="shared" ref="G323:G386" si="5">F323/F$1</f>
        <v>1.2724605793912722</v>
      </c>
      <c r="H323" s="7">
        <v>1.494</v>
      </c>
      <c r="I323" s="5">
        <v>2</v>
      </c>
      <c r="J323" t="s">
        <v>260</v>
      </c>
    </row>
    <row r="324" spans="1:10" x14ac:dyDescent="0.25">
      <c r="A324" s="5">
        <v>462</v>
      </c>
      <c r="C324" s="5" t="s">
        <v>848</v>
      </c>
      <c r="D324" s="5">
        <v>112</v>
      </c>
      <c r="E324" s="5">
        <v>42994</v>
      </c>
      <c r="F324" s="7">
        <v>0.53320000000000001</v>
      </c>
      <c r="G324" s="7">
        <f t="shared" si="5"/>
        <v>0.65175406429531835</v>
      </c>
      <c r="H324" s="7">
        <v>1.478</v>
      </c>
      <c r="I324" s="5">
        <v>2</v>
      </c>
      <c r="J324" t="s">
        <v>849</v>
      </c>
    </row>
    <row r="325" spans="1:10" x14ac:dyDescent="0.25">
      <c r="A325" s="5">
        <v>500</v>
      </c>
      <c r="C325" s="5" t="s">
        <v>870</v>
      </c>
      <c r="D325" s="5">
        <v>96</v>
      </c>
      <c r="E325" s="5">
        <v>38491</v>
      </c>
      <c r="F325" s="7">
        <v>0.1404</v>
      </c>
      <c r="G325" s="7">
        <f t="shared" si="5"/>
        <v>0.17161716171617161</v>
      </c>
      <c r="H325" s="7">
        <v>1.4610000000000001</v>
      </c>
      <c r="I325" s="5">
        <v>2</v>
      </c>
      <c r="J325" t="s">
        <v>871</v>
      </c>
    </row>
    <row r="326" spans="1:10" x14ac:dyDescent="0.25">
      <c r="A326" s="5">
        <v>131</v>
      </c>
      <c r="C326" s="5" t="s">
        <v>371</v>
      </c>
      <c r="D326" s="5">
        <v>554</v>
      </c>
      <c r="E326" s="5">
        <v>34389</v>
      </c>
      <c r="F326" s="7">
        <v>0.50149999999999995</v>
      </c>
      <c r="G326" s="7">
        <f t="shared" si="5"/>
        <v>0.61300574501894622</v>
      </c>
      <c r="H326" s="7">
        <v>1.4470000000000001</v>
      </c>
      <c r="I326" s="5">
        <v>2</v>
      </c>
      <c r="J326" t="s">
        <v>372</v>
      </c>
    </row>
    <row r="327" spans="1:10" x14ac:dyDescent="0.25">
      <c r="A327" s="5">
        <v>750</v>
      </c>
      <c r="C327" s="5" t="s">
        <v>930</v>
      </c>
      <c r="D327" s="5">
        <v>36</v>
      </c>
      <c r="E327" s="5">
        <v>43004</v>
      </c>
      <c r="F327" s="7">
        <v>1.1359999999999999</v>
      </c>
      <c r="G327" s="7">
        <f t="shared" si="5"/>
        <v>1.3885833027747216</v>
      </c>
      <c r="H327" s="7">
        <v>1.43</v>
      </c>
      <c r="I327" s="5">
        <v>2</v>
      </c>
      <c r="J327" t="s">
        <v>931</v>
      </c>
    </row>
    <row r="328" spans="1:10" x14ac:dyDescent="0.25">
      <c r="A328" s="5">
        <v>399</v>
      </c>
      <c r="C328" s="5" t="s">
        <v>794</v>
      </c>
      <c r="D328" s="5">
        <v>146</v>
      </c>
      <c r="E328" s="5">
        <v>32208</v>
      </c>
      <c r="F328" s="7">
        <v>0.28699999999999998</v>
      </c>
      <c r="G328" s="7">
        <f t="shared" si="5"/>
        <v>0.35081285906368409</v>
      </c>
      <c r="H328" s="7">
        <v>1.4119999999999999</v>
      </c>
      <c r="I328" s="5">
        <v>2</v>
      </c>
      <c r="J328" t="s">
        <v>795</v>
      </c>
    </row>
    <row r="329" spans="1:10" x14ac:dyDescent="0.25">
      <c r="A329" s="5">
        <v>520</v>
      </c>
      <c r="C329" s="5" t="s">
        <v>878</v>
      </c>
      <c r="D329" s="5">
        <v>88</v>
      </c>
      <c r="E329" s="5">
        <v>35137</v>
      </c>
      <c r="F329" s="7">
        <v>1.1519999999999999</v>
      </c>
      <c r="G329" s="7">
        <f t="shared" si="5"/>
        <v>1.408140814081408</v>
      </c>
      <c r="H329" s="7">
        <v>1.411</v>
      </c>
      <c r="I329" s="5">
        <v>2</v>
      </c>
      <c r="J329" t="s">
        <v>879</v>
      </c>
    </row>
    <row r="330" spans="1:10" x14ac:dyDescent="0.25">
      <c r="A330" s="5">
        <v>379</v>
      </c>
      <c r="C330" s="5" t="s">
        <v>776</v>
      </c>
      <c r="D330" s="5">
        <v>159</v>
      </c>
      <c r="E330" s="5">
        <v>22899</v>
      </c>
      <c r="F330" s="7">
        <v>0.56569999999999998</v>
      </c>
      <c r="G330" s="7">
        <f t="shared" si="5"/>
        <v>0.69148025913702471</v>
      </c>
      <c r="H330" s="7">
        <v>1.387</v>
      </c>
      <c r="I330" s="5">
        <v>2</v>
      </c>
      <c r="J330" t="s">
        <v>777</v>
      </c>
    </row>
    <row r="331" spans="1:10" x14ac:dyDescent="0.25">
      <c r="A331" s="5">
        <v>240</v>
      </c>
      <c r="C331" s="5" t="s">
        <v>604</v>
      </c>
      <c r="D331" s="5">
        <v>296</v>
      </c>
      <c r="E331" s="5">
        <v>83213</v>
      </c>
      <c r="F331" s="7">
        <v>0.9073</v>
      </c>
      <c r="G331" s="7">
        <f t="shared" si="5"/>
        <v>1.1090331255347756</v>
      </c>
      <c r="H331" s="7">
        <v>1.3819999999999999</v>
      </c>
      <c r="I331" s="5">
        <v>2</v>
      </c>
      <c r="J331" t="s">
        <v>605</v>
      </c>
    </row>
    <row r="332" spans="1:10" x14ac:dyDescent="0.25">
      <c r="A332" s="5">
        <v>96</v>
      </c>
      <c r="B332" s="5">
        <v>3</v>
      </c>
      <c r="C332" s="5" t="s">
        <v>293</v>
      </c>
      <c r="D332" s="5">
        <v>111</v>
      </c>
      <c r="E332" s="5">
        <v>105925</v>
      </c>
      <c r="F332" s="7">
        <v>0.51049999999999995</v>
      </c>
      <c r="G332" s="7">
        <f t="shared" si="5"/>
        <v>0.62400684512895721</v>
      </c>
      <c r="H332" s="7">
        <v>1.3580000000000001</v>
      </c>
      <c r="I332" s="5">
        <v>2</v>
      </c>
      <c r="J332" t="s">
        <v>294</v>
      </c>
    </row>
    <row r="333" spans="1:10" x14ac:dyDescent="0.25">
      <c r="A333" s="5">
        <v>200</v>
      </c>
      <c r="B333" s="5">
        <v>1</v>
      </c>
      <c r="C333" s="5" t="s">
        <v>523</v>
      </c>
      <c r="D333" s="5">
        <v>365</v>
      </c>
      <c r="E333" s="5">
        <v>204042</v>
      </c>
      <c r="F333" s="7">
        <v>0.96279999999999999</v>
      </c>
      <c r="G333" s="7">
        <f t="shared" si="5"/>
        <v>1.1768732428798434</v>
      </c>
      <c r="H333" s="7">
        <v>1.34</v>
      </c>
      <c r="I333" s="5">
        <v>2</v>
      </c>
      <c r="J333" t="s">
        <v>524</v>
      </c>
    </row>
    <row r="334" spans="1:10" x14ac:dyDescent="0.25">
      <c r="A334" s="5">
        <v>373</v>
      </c>
      <c r="C334" s="5" t="s">
        <v>770</v>
      </c>
      <c r="D334" s="5">
        <v>163</v>
      </c>
      <c r="E334" s="5">
        <v>43199</v>
      </c>
      <c r="F334" s="7">
        <v>0.28670000000000001</v>
      </c>
      <c r="G334" s="7">
        <f t="shared" si="5"/>
        <v>0.35044615572668375</v>
      </c>
      <c r="H334" s="7">
        <v>1.3340000000000001</v>
      </c>
      <c r="I334" s="5">
        <v>2</v>
      </c>
      <c r="J334" t="s">
        <v>771</v>
      </c>
    </row>
    <row r="335" spans="1:10" x14ac:dyDescent="0.25">
      <c r="A335" s="5">
        <v>180</v>
      </c>
      <c r="C335" s="5" t="s">
        <v>479</v>
      </c>
      <c r="D335" s="5">
        <v>409</v>
      </c>
      <c r="E335" s="5">
        <v>42532</v>
      </c>
      <c r="F335" s="7">
        <v>0.43369999999999997</v>
      </c>
      <c r="G335" s="7">
        <f t="shared" si="5"/>
        <v>0.53013079085686343</v>
      </c>
      <c r="H335" s="7">
        <v>1.3180000000000001</v>
      </c>
      <c r="I335" s="5">
        <v>2</v>
      </c>
      <c r="J335" t="s">
        <v>480</v>
      </c>
    </row>
    <row r="336" spans="1:10" x14ac:dyDescent="0.25">
      <c r="A336" s="5">
        <v>302</v>
      </c>
      <c r="C336" s="5" t="s">
        <v>684</v>
      </c>
      <c r="D336" s="5">
        <v>223</v>
      </c>
      <c r="E336" s="5">
        <v>63752</v>
      </c>
      <c r="F336" s="7">
        <v>0.56000000000000005</v>
      </c>
      <c r="G336" s="7">
        <f t="shared" si="5"/>
        <v>0.68451289573401786</v>
      </c>
      <c r="H336" s="7">
        <v>1.3049999999999999</v>
      </c>
      <c r="I336" s="5">
        <v>2</v>
      </c>
      <c r="J336" t="s">
        <v>685</v>
      </c>
    </row>
    <row r="337" spans="1:10" x14ac:dyDescent="0.25">
      <c r="A337" s="5">
        <v>354</v>
      </c>
      <c r="C337" s="5" t="s">
        <v>750</v>
      </c>
      <c r="D337" s="5">
        <v>174</v>
      </c>
      <c r="E337" s="5">
        <v>165965</v>
      </c>
      <c r="F337" s="7">
        <v>0.83350000000000002</v>
      </c>
      <c r="G337" s="7">
        <f t="shared" si="5"/>
        <v>1.0188241046326854</v>
      </c>
      <c r="H337" s="7">
        <v>1.298</v>
      </c>
      <c r="I337" s="5">
        <v>2</v>
      </c>
      <c r="J337" t="s">
        <v>751</v>
      </c>
    </row>
    <row r="338" spans="1:10" x14ac:dyDescent="0.25">
      <c r="A338" s="5">
        <v>253</v>
      </c>
      <c r="C338" s="5" t="s">
        <v>620</v>
      </c>
      <c r="D338" s="5">
        <v>282</v>
      </c>
      <c r="E338" s="5">
        <v>120559</v>
      </c>
      <c r="F338" s="7">
        <v>1.0509999999999999</v>
      </c>
      <c r="G338" s="7">
        <f t="shared" si="5"/>
        <v>1.2846840239579511</v>
      </c>
      <c r="H338" s="7">
        <v>1.294</v>
      </c>
      <c r="I338" s="5">
        <v>2</v>
      </c>
      <c r="J338" t="s">
        <v>621</v>
      </c>
    </row>
    <row r="339" spans="1:10" x14ac:dyDescent="0.25">
      <c r="A339" s="5">
        <v>428</v>
      </c>
      <c r="C339" s="5" t="s">
        <v>818</v>
      </c>
      <c r="D339" s="5">
        <v>128</v>
      </c>
      <c r="E339" s="5">
        <v>67697</v>
      </c>
      <c r="F339" s="7">
        <v>0.32200000000000001</v>
      </c>
      <c r="G339" s="7">
        <f t="shared" si="5"/>
        <v>0.39359491504706023</v>
      </c>
      <c r="H339" s="7">
        <v>1.2709999999999999</v>
      </c>
      <c r="I339" s="5">
        <v>2</v>
      </c>
      <c r="J339" t="s">
        <v>819</v>
      </c>
    </row>
    <row r="340" spans="1:10" x14ac:dyDescent="0.25">
      <c r="A340" s="5">
        <v>406</v>
      </c>
      <c r="C340" s="5" t="s">
        <v>800</v>
      </c>
      <c r="D340" s="5">
        <v>141</v>
      </c>
      <c r="E340" s="5">
        <v>20240</v>
      </c>
      <c r="F340" s="7">
        <v>0.67279999999999995</v>
      </c>
      <c r="G340" s="7">
        <f t="shared" si="5"/>
        <v>0.82239335044615558</v>
      </c>
      <c r="H340" s="7">
        <v>1.2470000000000001</v>
      </c>
      <c r="I340" s="5">
        <v>2</v>
      </c>
      <c r="J340" t="s">
        <v>801</v>
      </c>
    </row>
    <row r="341" spans="1:10" x14ac:dyDescent="0.25">
      <c r="A341" s="5">
        <v>366</v>
      </c>
      <c r="B341" s="5">
        <v>3</v>
      </c>
      <c r="C341" s="5" t="s">
        <v>762</v>
      </c>
      <c r="D341" s="5">
        <v>67</v>
      </c>
      <c r="E341" s="5">
        <v>116843</v>
      </c>
      <c r="F341" s="7">
        <v>0.90559999999999996</v>
      </c>
      <c r="G341" s="7">
        <f t="shared" si="5"/>
        <v>1.1069551399584401</v>
      </c>
      <c r="H341" s="7">
        <v>1.24</v>
      </c>
      <c r="I341" s="5">
        <v>2</v>
      </c>
      <c r="J341" t="s">
        <v>763</v>
      </c>
    </row>
    <row r="342" spans="1:10" x14ac:dyDescent="0.25">
      <c r="A342" s="5">
        <v>366</v>
      </c>
      <c r="B342" s="5">
        <v>1</v>
      </c>
      <c r="C342" s="5" t="s">
        <v>760</v>
      </c>
      <c r="D342" s="5">
        <v>168</v>
      </c>
      <c r="E342" s="5">
        <v>109463</v>
      </c>
      <c r="F342" s="7">
        <v>0.90559999999999996</v>
      </c>
      <c r="G342" s="7">
        <f t="shared" si="5"/>
        <v>1.1069551399584401</v>
      </c>
      <c r="H342" s="7">
        <v>1.24</v>
      </c>
      <c r="I342" s="5">
        <v>2</v>
      </c>
      <c r="J342" t="s">
        <v>761</v>
      </c>
    </row>
    <row r="343" spans="1:10" x14ac:dyDescent="0.25">
      <c r="A343" s="5">
        <v>677</v>
      </c>
      <c r="C343" s="5" t="s">
        <v>916</v>
      </c>
      <c r="D343" s="5">
        <v>48</v>
      </c>
      <c r="E343" s="5">
        <v>35272</v>
      </c>
      <c r="F343" s="7">
        <v>0.89410000000000001</v>
      </c>
      <c r="G343" s="7">
        <f t="shared" si="5"/>
        <v>1.0928981787067595</v>
      </c>
      <c r="H343" s="7">
        <v>1.232</v>
      </c>
      <c r="I343" s="5">
        <v>2</v>
      </c>
      <c r="J343" t="s">
        <v>917</v>
      </c>
    </row>
    <row r="344" spans="1:10" x14ac:dyDescent="0.25">
      <c r="A344" s="5">
        <v>410</v>
      </c>
      <c r="C344" s="5" t="s">
        <v>808</v>
      </c>
      <c r="D344" s="5">
        <v>137</v>
      </c>
      <c r="E344" s="5">
        <v>53719</v>
      </c>
      <c r="F344" s="7">
        <v>0.34860000000000002</v>
      </c>
      <c r="G344" s="7">
        <f t="shared" si="5"/>
        <v>0.42610927759442613</v>
      </c>
      <c r="H344" s="7">
        <v>1.23</v>
      </c>
      <c r="I344" s="5">
        <v>2</v>
      </c>
      <c r="J344" t="s">
        <v>809</v>
      </c>
    </row>
    <row r="345" spans="1:10" x14ac:dyDescent="0.25">
      <c r="A345" s="5">
        <v>319</v>
      </c>
      <c r="C345" s="5" t="s">
        <v>704</v>
      </c>
      <c r="D345" s="5">
        <v>206</v>
      </c>
      <c r="E345" s="5">
        <v>67123</v>
      </c>
      <c r="F345" s="7">
        <v>0.80179999999999996</v>
      </c>
      <c r="G345" s="7">
        <f t="shared" si="5"/>
        <v>0.98007578535631334</v>
      </c>
      <c r="H345" s="7">
        <v>1.2230000000000001</v>
      </c>
      <c r="I345" s="5">
        <v>2</v>
      </c>
      <c r="J345" t="s">
        <v>705</v>
      </c>
    </row>
    <row r="346" spans="1:10" x14ac:dyDescent="0.25">
      <c r="A346" s="5">
        <v>200</v>
      </c>
      <c r="B346" s="5">
        <v>2</v>
      </c>
      <c r="C346" s="5" t="s">
        <v>525</v>
      </c>
      <c r="D346" s="5">
        <v>93</v>
      </c>
      <c r="E346" s="5">
        <v>122258</v>
      </c>
      <c r="F346" s="7">
        <v>0.83389999999999997</v>
      </c>
      <c r="G346" s="7">
        <f t="shared" si="5"/>
        <v>1.0193130424153525</v>
      </c>
      <c r="H346" s="7">
        <v>1.2110000000000001</v>
      </c>
      <c r="I346" s="5">
        <v>2</v>
      </c>
      <c r="J346" t="s">
        <v>526</v>
      </c>
    </row>
    <row r="347" spans="1:10" x14ac:dyDescent="0.25">
      <c r="A347" s="5">
        <v>283</v>
      </c>
      <c r="C347" s="5" t="s">
        <v>666</v>
      </c>
      <c r="D347" s="5">
        <v>243</v>
      </c>
      <c r="E347" s="5">
        <v>103193</v>
      </c>
      <c r="F347" s="7">
        <v>3.7949999999999998E-2</v>
      </c>
      <c r="G347" s="7">
        <f t="shared" si="5"/>
        <v>4.6387972130546379E-2</v>
      </c>
      <c r="H347" s="7">
        <v>1.206</v>
      </c>
      <c r="I347" s="5">
        <v>2</v>
      </c>
      <c r="J347" t="s">
        <v>667</v>
      </c>
    </row>
    <row r="348" spans="1:10" x14ac:dyDescent="0.25">
      <c r="A348" s="5">
        <v>299</v>
      </c>
      <c r="C348" s="5" t="s">
        <v>680</v>
      </c>
      <c r="D348" s="5">
        <v>229</v>
      </c>
      <c r="E348" s="5">
        <v>17939</v>
      </c>
      <c r="F348" s="7">
        <v>1.0720000000000001</v>
      </c>
      <c r="G348" s="7">
        <f t="shared" si="5"/>
        <v>1.310353257547977</v>
      </c>
      <c r="H348" s="7">
        <v>1.2</v>
      </c>
      <c r="I348" s="5">
        <v>2</v>
      </c>
      <c r="J348" t="s">
        <v>681</v>
      </c>
    </row>
    <row r="349" spans="1:10" x14ac:dyDescent="0.25">
      <c r="A349" s="5">
        <v>221</v>
      </c>
      <c r="C349" s="5" t="s">
        <v>570</v>
      </c>
      <c r="D349" s="5">
        <v>316</v>
      </c>
      <c r="E349" s="5">
        <v>88530</v>
      </c>
      <c r="F349" s="7">
        <v>0.70140000000000002</v>
      </c>
      <c r="G349" s="7">
        <f t="shared" si="5"/>
        <v>0.85735240190685735</v>
      </c>
      <c r="H349" s="7">
        <v>1.1970000000000001</v>
      </c>
      <c r="I349" s="5">
        <v>2</v>
      </c>
      <c r="J349" t="s">
        <v>571</v>
      </c>
    </row>
    <row r="350" spans="1:10" x14ac:dyDescent="0.25">
      <c r="A350" s="5">
        <v>390</v>
      </c>
      <c r="C350" s="5" t="s">
        <v>786</v>
      </c>
      <c r="D350" s="5">
        <v>151</v>
      </c>
      <c r="E350" s="5">
        <v>35661</v>
      </c>
      <c r="F350" s="7">
        <v>0.68600000000000005</v>
      </c>
      <c r="G350" s="7">
        <f t="shared" si="5"/>
        <v>0.83852829727417189</v>
      </c>
      <c r="H350" s="7">
        <v>1.194</v>
      </c>
      <c r="I350" s="5">
        <v>2</v>
      </c>
      <c r="J350" t="s">
        <v>787</v>
      </c>
    </row>
    <row r="351" spans="1:10" x14ac:dyDescent="0.25">
      <c r="A351" s="5">
        <v>196</v>
      </c>
      <c r="B351" s="5">
        <v>2</v>
      </c>
      <c r="C351" s="5" t="s">
        <v>513</v>
      </c>
      <c r="D351" s="5">
        <v>353</v>
      </c>
      <c r="E351" s="5">
        <v>84762</v>
      </c>
      <c r="F351" s="7">
        <v>1.1080000000000001</v>
      </c>
      <c r="G351" s="7">
        <f t="shared" si="5"/>
        <v>1.354357657988021</v>
      </c>
      <c r="H351" s="7">
        <v>1.1930000000000001</v>
      </c>
      <c r="I351" s="5">
        <v>2</v>
      </c>
      <c r="J351" t="s">
        <v>514</v>
      </c>
    </row>
    <row r="352" spans="1:10" x14ac:dyDescent="0.25">
      <c r="A352" s="5">
        <v>430</v>
      </c>
      <c r="C352" s="5" t="s">
        <v>820</v>
      </c>
      <c r="D352" s="5">
        <v>128</v>
      </c>
      <c r="E352" s="5">
        <v>17267</v>
      </c>
      <c r="F352" s="7">
        <v>0.5625</v>
      </c>
      <c r="G352" s="7">
        <f t="shared" si="5"/>
        <v>0.68756875687568753</v>
      </c>
      <c r="H352" s="7">
        <v>1.19</v>
      </c>
      <c r="I352" s="5">
        <v>2</v>
      </c>
      <c r="J352" t="s">
        <v>821</v>
      </c>
    </row>
    <row r="353" spans="1:10" x14ac:dyDescent="0.25">
      <c r="A353" s="5">
        <v>698</v>
      </c>
      <c r="C353" s="5" t="s">
        <v>922</v>
      </c>
      <c r="D353" s="5">
        <v>43</v>
      </c>
      <c r="E353" s="5">
        <v>25037</v>
      </c>
      <c r="F353" s="7">
        <v>0.73370000000000002</v>
      </c>
      <c r="G353" s="7">
        <f t="shared" si="5"/>
        <v>0.89683412785723016</v>
      </c>
      <c r="H353" s="7">
        <v>1.1870000000000001</v>
      </c>
      <c r="I353" s="5">
        <v>2</v>
      </c>
      <c r="J353" t="s">
        <v>923</v>
      </c>
    </row>
    <row r="354" spans="1:10" x14ac:dyDescent="0.25">
      <c r="A354" s="5">
        <v>645</v>
      </c>
      <c r="C354" s="5" t="s">
        <v>908</v>
      </c>
      <c r="D354" s="5">
        <v>55</v>
      </c>
      <c r="E354" s="5">
        <v>15034</v>
      </c>
      <c r="F354" s="7">
        <v>0.50719999999999998</v>
      </c>
      <c r="G354" s="7">
        <f t="shared" si="5"/>
        <v>0.6199731084219533</v>
      </c>
      <c r="H354" s="7">
        <v>1.1830000000000001</v>
      </c>
      <c r="I354" s="5">
        <v>2</v>
      </c>
      <c r="J354" t="s">
        <v>909</v>
      </c>
    </row>
    <row r="355" spans="1:10" x14ac:dyDescent="0.25">
      <c r="A355" s="5">
        <v>24</v>
      </c>
      <c r="B355" s="5">
        <v>3</v>
      </c>
      <c r="C355" s="5" t="s">
        <v>97</v>
      </c>
      <c r="D355" s="5">
        <v>207</v>
      </c>
      <c r="E355" s="5">
        <v>40534</v>
      </c>
      <c r="F355" s="7">
        <v>0.4385</v>
      </c>
      <c r="G355" s="7">
        <f t="shared" si="5"/>
        <v>0.53599804424886932</v>
      </c>
      <c r="H355" s="7">
        <v>1.1830000000000001</v>
      </c>
      <c r="I355" s="5">
        <v>2</v>
      </c>
      <c r="J355" t="s">
        <v>98</v>
      </c>
    </row>
    <row r="356" spans="1:10" x14ac:dyDescent="0.25">
      <c r="A356" s="5">
        <v>272</v>
      </c>
      <c r="C356" s="5" t="s">
        <v>648</v>
      </c>
      <c r="D356" s="5">
        <v>255</v>
      </c>
      <c r="E356" s="5">
        <v>33401</v>
      </c>
      <c r="F356" s="7">
        <v>0.1179</v>
      </c>
      <c r="G356" s="7">
        <f t="shared" si="5"/>
        <v>0.14411441144114412</v>
      </c>
      <c r="H356" s="7">
        <v>1.181</v>
      </c>
      <c r="I356" s="5">
        <v>2</v>
      </c>
      <c r="J356" t="s">
        <v>649</v>
      </c>
    </row>
    <row r="357" spans="1:10" x14ac:dyDescent="0.25">
      <c r="A357" s="5">
        <v>436</v>
      </c>
      <c r="C357" s="5" t="s">
        <v>828</v>
      </c>
      <c r="D357" s="5">
        <v>126</v>
      </c>
      <c r="E357" s="5">
        <v>29951</v>
      </c>
      <c r="F357" s="7">
        <v>0.66690000000000005</v>
      </c>
      <c r="G357" s="7">
        <f t="shared" si="5"/>
        <v>0.81518151815181517</v>
      </c>
      <c r="H357" s="7">
        <v>1.181</v>
      </c>
      <c r="I357" s="5">
        <v>2</v>
      </c>
      <c r="J357" t="s">
        <v>829</v>
      </c>
    </row>
    <row r="358" spans="1:10" x14ac:dyDescent="0.25">
      <c r="A358" s="5">
        <v>464</v>
      </c>
      <c r="C358" s="5" t="s">
        <v>852</v>
      </c>
      <c r="D358" s="5">
        <v>112</v>
      </c>
      <c r="E358" s="5">
        <v>33289</v>
      </c>
      <c r="F358" s="7">
        <v>0.63449999999999995</v>
      </c>
      <c r="G358" s="7">
        <f t="shared" si="5"/>
        <v>0.77557755775577553</v>
      </c>
      <c r="H358" s="7">
        <v>1.1779999999999999</v>
      </c>
      <c r="I358" s="5">
        <v>2</v>
      </c>
      <c r="J358" t="s">
        <v>853</v>
      </c>
    </row>
    <row r="359" spans="1:10" x14ac:dyDescent="0.25">
      <c r="A359" s="5">
        <v>229</v>
      </c>
      <c r="C359" s="5" t="s">
        <v>584</v>
      </c>
      <c r="D359" s="5">
        <v>310</v>
      </c>
      <c r="E359" s="5">
        <v>95193</v>
      </c>
      <c r="F359" s="7">
        <v>1.2010000000000001</v>
      </c>
      <c r="G359" s="7">
        <f t="shared" si="5"/>
        <v>1.4680356924581346</v>
      </c>
      <c r="H359" s="7">
        <v>1.157</v>
      </c>
      <c r="I359" s="5">
        <v>2</v>
      </c>
      <c r="J359" t="s">
        <v>585</v>
      </c>
    </row>
    <row r="360" spans="1:10" x14ac:dyDescent="0.25">
      <c r="A360" s="5">
        <v>322</v>
      </c>
      <c r="C360" s="5" t="s">
        <v>708</v>
      </c>
      <c r="D360" s="5">
        <v>205</v>
      </c>
      <c r="E360" s="5">
        <v>68686</v>
      </c>
      <c r="F360" s="7">
        <v>0.83709999999999996</v>
      </c>
      <c r="G360" s="7">
        <f t="shared" si="5"/>
        <v>1.0232245446766899</v>
      </c>
      <c r="H360" s="7">
        <v>1.155</v>
      </c>
      <c r="I360" s="5">
        <v>2</v>
      </c>
      <c r="J360" t="s">
        <v>709</v>
      </c>
    </row>
    <row r="361" spans="1:10" x14ac:dyDescent="0.25">
      <c r="A361" s="5">
        <v>409</v>
      </c>
      <c r="B361" s="5">
        <v>1</v>
      </c>
      <c r="C361" s="5" t="s">
        <v>804</v>
      </c>
      <c r="D361" s="5">
        <v>138</v>
      </c>
      <c r="E361" s="5">
        <v>82951</v>
      </c>
      <c r="F361" s="7">
        <v>1.018</v>
      </c>
      <c r="G361" s="7">
        <f t="shared" si="5"/>
        <v>1.2443466568879109</v>
      </c>
      <c r="H361" s="7">
        <v>1.149</v>
      </c>
      <c r="I361" s="5">
        <v>2</v>
      </c>
      <c r="J361" t="s">
        <v>805</v>
      </c>
    </row>
    <row r="362" spans="1:10" x14ac:dyDescent="0.25">
      <c r="A362" s="5">
        <v>351</v>
      </c>
      <c r="C362" s="5" t="s">
        <v>744</v>
      </c>
      <c r="D362" s="5">
        <v>179</v>
      </c>
      <c r="E362" s="5">
        <v>152191</v>
      </c>
      <c r="F362" s="7">
        <v>1.268</v>
      </c>
      <c r="G362" s="7">
        <f t="shared" si="5"/>
        <v>1.5499327710548831</v>
      </c>
      <c r="H362" s="7">
        <v>1.1479999999999999</v>
      </c>
      <c r="I362" s="5">
        <v>2</v>
      </c>
      <c r="J362" t="s">
        <v>745</v>
      </c>
    </row>
    <row r="363" spans="1:10" x14ac:dyDescent="0.25">
      <c r="A363" s="5">
        <v>192</v>
      </c>
      <c r="B363" s="5">
        <v>1</v>
      </c>
      <c r="C363" s="5" t="s">
        <v>503</v>
      </c>
      <c r="D363" s="5">
        <v>391</v>
      </c>
      <c r="E363" s="5">
        <v>80406</v>
      </c>
      <c r="F363" s="7">
        <v>8.695E-2</v>
      </c>
      <c r="G363" s="7">
        <f t="shared" si="5"/>
        <v>0.10628285050727294</v>
      </c>
      <c r="H363" s="7">
        <v>1.1459999999999999</v>
      </c>
      <c r="I363" s="5">
        <v>2</v>
      </c>
      <c r="J363" t="s">
        <v>504</v>
      </c>
    </row>
    <row r="364" spans="1:10" x14ac:dyDescent="0.25">
      <c r="A364" s="5">
        <v>553</v>
      </c>
      <c r="C364" s="5" t="s">
        <v>888</v>
      </c>
      <c r="D364" s="5">
        <v>77</v>
      </c>
      <c r="E364" s="5">
        <v>22635</v>
      </c>
      <c r="F364" s="7">
        <v>0.96020000000000005</v>
      </c>
      <c r="G364" s="7">
        <f t="shared" si="5"/>
        <v>1.173695147292507</v>
      </c>
      <c r="H364" s="7">
        <v>1.145</v>
      </c>
      <c r="I364" s="5">
        <v>2</v>
      </c>
      <c r="J364" t="s">
        <v>889</v>
      </c>
    </row>
    <row r="365" spans="1:10" x14ac:dyDescent="0.25">
      <c r="A365" s="5">
        <v>117</v>
      </c>
      <c r="B365" s="5">
        <v>2</v>
      </c>
      <c r="C365" s="5" t="s">
        <v>337</v>
      </c>
      <c r="D365" s="5">
        <v>296</v>
      </c>
      <c r="E365" s="5">
        <v>40319</v>
      </c>
      <c r="F365" s="7">
        <v>0.46100000000000002</v>
      </c>
      <c r="G365" s="7">
        <f t="shared" si="5"/>
        <v>0.56350079452389679</v>
      </c>
      <c r="H365" s="7">
        <v>1.1359999999999999</v>
      </c>
      <c r="I365" s="5">
        <v>2</v>
      </c>
      <c r="J365" t="s">
        <v>338</v>
      </c>
    </row>
    <row r="366" spans="1:10" x14ac:dyDescent="0.25">
      <c r="A366" s="5">
        <v>578</v>
      </c>
      <c r="C366" s="5" t="s">
        <v>900</v>
      </c>
      <c r="D366" s="5">
        <v>69</v>
      </c>
      <c r="E366" s="5">
        <v>14544</v>
      </c>
      <c r="F366" s="7">
        <v>0.89880000000000004</v>
      </c>
      <c r="G366" s="7">
        <f t="shared" si="5"/>
        <v>1.0986431976530986</v>
      </c>
      <c r="H366" s="7">
        <v>1.133</v>
      </c>
      <c r="I366" s="5">
        <v>2</v>
      </c>
      <c r="J366" t="s">
        <v>901</v>
      </c>
    </row>
    <row r="367" spans="1:10" x14ac:dyDescent="0.25">
      <c r="A367" s="5">
        <v>563</v>
      </c>
      <c r="C367" s="5" t="s">
        <v>890</v>
      </c>
      <c r="D367" s="5">
        <v>73</v>
      </c>
      <c r="E367" s="5">
        <v>134374</v>
      </c>
      <c r="F367" s="7">
        <v>0.50790000000000002</v>
      </c>
      <c r="G367" s="7">
        <f t="shared" si="5"/>
        <v>0.62082874954162082</v>
      </c>
      <c r="H367" s="7">
        <v>1.1279999999999999</v>
      </c>
      <c r="I367" s="5">
        <v>2</v>
      </c>
      <c r="J367" t="s">
        <v>891</v>
      </c>
    </row>
    <row r="368" spans="1:10" x14ac:dyDescent="0.25">
      <c r="A368" s="5">
        <v>421</v>
      </c>
      <c r="C368" s="5" t="s">
        <v>814</v>
      </c>
      <c r="D368" s="5">
        <v>132</v>
      </c>
      <c r="E368" s="5">
        <v>31174</v>
      </c>
      <c r="F368" s="7">
        <v>0.74429999999999996</v>
      </c>
      <c r="G368" s="7">
        <f t="shared" si="5"/>
        <v>0.90979097909790974</v>
      </c>
      <c r="H368" s="7">
        <v>1.1220000000000001</v>
      </c>
      <c r="I368" s="5">
        <v>2</v>
      </c>
      <c r="J368" t="s">
        <v>815</v>
      </c>
    </row>
    <row r="369" spans="1:10" x14ac:dyDescent="0.25">
      <c r="A369" s="5">
        <v>440</v>
      </c>
      <c r="C369" s="5" t="s">
        <v>830</v>
      </c>
      <c r="D369" s="5">
        <v>124</v>
      </c>
      <c r="E369" s="5">
        <v>116745</v>
      </c>
      <c r="F369" s="7">
        <v>1.2370000000000001</v>
      </c>
      <c r="G369" s="7">
        <f t="shared" si="5"/>
        <v>1.5120400928981788</v>
      </c>
      <c r="H369" s="7">
        <v>1.121</v>
      </c>
      <c r="I369" s="5">
        <v>2</v>
      </c>
      <c r="J369" t="s">
        <v>831</v>
      </c>
    </row>
    <row r="370" spans="1:10" x14ac:dyDescent="0.25">
      <c r="A370" s="5">
        <v>132</v>
      </c>
      <c r="C370" s="5" t="s">
        <v>373</v>
      </c>
      <c r="D370" s="5">
        <v>553</v>
      </c>
      <c r="E370" s="5">
        <v>131096</v>
      </c>
      <c r="F370" s="7">
        <v>0.38800000000000001</v>
      </c>
      <c r="G370" s="7">
        <f t="shared" si="5"/>
        <v>0.47426964918714093</v>
      </c>
      <c r="H370" s="7">
        <v>1.1020000000000001</v>
      </c>
      <c r="I370" s="5">
        <v>2</v>
      </c>
      <c r="J370" t="s">
        <v>374</v>
      </c>
    </row>
    <row r="371" spans="1:10" x14ac:dyDescent="0.25">
      <c r="A371" s="5">
        <v>201</v>
      </c>
      <c r="C371" s="5" t="s">
        <v>527</v>
      </c>
      <c r="D371" s="5">
        <v>361</v>
      </c>
      <c r="E371" s="5">
        <v>100459</v>
      </c>
      <c r="F371" s="7">
        <v>0.49149999999999999</v>
      </c>
      <c r="G371" s="7">
        <f t="shared" si="5"/>
        <v>0.60078230045226744</v>
      </c>
      <c r="H371" s="7">
        <v>1.099</v>
      </c>
      <c r="I371" s="5">
        <v>2</v>
      </c>
      <c r="J371" t="s">
        <v>528</v>
      </c>
    </row>
    <row r="372" spans="1:10" x14ac:dyDescent="0.25">
      <c r="A372" s="5">
        <v>254</v>
      </c>
      <c r="C372" s="5" t="s">
        <v>622</v>
      </c>
      <c r="D372" s="5">
        <v>280</v>
      </c>
      <c r="E372" s="5">
        <v>18454</v>
      </c>
      <c r="F372" s="7">
        <v>0.69220000000000004</v>
      </c>
      <c r="G372" s="7">
        <f t="shared" si="5"/>
        <v>0.84610683290551281</v>
      </c>
      <c r="H372" s="7">
        <v>1.0920000000000001</v>
      </c>
      <c r="I372" s="5">
        <v>2</v>
      </c>
      <c r="J372" t="s">
        <v>623</v>
      </c>
    </row>
    <row r="373" spans="1:10" x14ac:dyDescent="0.25">
      <c r="A373" s="5">
        <v>391</v>
      </c>
      <c r="C373" s="5" t="s">
        <v>788</v>
      </c>
      <c r="D373" s="5">
        <v>150</v>
      </c>
      <c r="E373" s="5">
        <v>69900</v>
      </c>
      <c r="F373" s="7">
        <v>0.36880000000000002</v>
      </c>
      <c r="G373" s="7">
        <f t="shared" si="5"/>
        <v>0.45080063561911748</v>
      </c>
      <c r="H373" s="7">
        <v>1.089</v>
      </c>
      <c r="I373" s="5">
        <v>2</v>
      </c>
      <c r="J373" t="s">
        <v>789</v>
      </c>
    </row>
    <row r="374" spans="1:10" x14ac:dyDescent="0.25">
      <c r="A374" s="5">
        <v>432</v>
      </c>
      <c r="B374" s="5">
        <v>1</v>
      </c>
      <c r="C374" s="5" t="s">
        <v>824</v>
      </c>
      <c r="D374" s="5">
        <v>127</v>
      </c>
      <c r="E374" s="5">
        <v>15839</v>
      </c>
      <c r="F374" s="7">
        <v>0.72350000000000003</v>
      </c>
      <c r="G374" s="7">
        <f t="shared" si="5"/>
        <v>0.8843662143992177</v>
      </c>
      <c r="H374" s="7">
        <v>1.08</v>
      </c>
      <c r="I374" s="5">
        <v>2</v>
      </c>
      <c r="J374" t="s">
        <v>825</v>
      </c>
    </row>
    <row r="375" spans="1:10" x14ac:dyDescent="0.25">
      <c r="A375" s="5">
        <v>347</v>
      </c>
      <c r="C375" s="5" t="s">
        <v>740</v>
      </c>
      <c r="D375" s="5">
        <v>182</v>
      </c>
      <c r="E375" s="5">
        <v>85745</v>
      </c>
      <c r="F375" s="7">
        <v>1.0149999999999999</v>
      </c>
      <c r="G375" s="7">
        <f t="shared" si="5"/>
        <v>1.2406796235179072</v>
      </c>
      <c r="H375" s="7">
        <v>1.0780000000000001</v>
      </c>
      <c r="I375" s="5">
        <v>2</v>
      </c>
      <c r="J375" t="s">
        <v>741</v>
      </c>
    </row>
    <row r="376" spans="1:10" x14ac:dyDescent="0.25">
      <c r="A376" s="5">
        <v>400</v>
      </c>
      <c r="C376" s="5" t="s">
        <v>796</v>
      </c>
      <c r="D376" s="5">
        <v>146</v>
      </c>
      <c r="E376" s="5">
        <v>138257</v>
      </c>
      <c r="F376" s="7">
        <v>0.96640000000000004</v>
      </c>
      <c r="G376" s="7">
        <f t="shared" si="5"/>
        <v>1.1812736829238479</v>
      </c>
      <c r="H376" s="7">
        <v>1.0760000000000001</v>
      </c>
      <c r="I376" s="5">
        <v>2</v>
      </c>
      <c r="J376" t="s">
        <v>797</v>
      </c>
    </row>
    <row r="377" spans="1:10" x14ac:dyDescent="0.25">
      <c r="A377" s="5">
        <v>690</v>
      </c>
      <c r="C377" s="5" t="s">
        <v>918</v>
      </c>
      <c r="D377" s="5">
        <v>45</v>
      </c>
      <c r="E377" s="5">
        <v>29975</v>
      </c>
      <c r="F377" s="7">
        <v>0.63129999999999997</v>
      </c>
      <c r="G377" s="7">
        <f t="shared" si="5"/>
        <v>0.77166605549443823</v>
      </c>
      <c r="H377" s="7">
        <v>1.0720000000000001</v>
      </c>
      <c r="I377" s="5">
        <v>2</v>
      </c>
      <c r="J377" t="s">
        <v>919</v>
      </c>
    </row>
    <row r="378" spans="1:10" x14ac:dyDescent="0.25">
      <c r="A378" s="17">
        <v>463</v>
      </c>
      <c r="B378" s="17"/>
      <c r="C378" s="17" t="s">
        <v>850</v>
      </c>
      <c r="D378" s="17">
        <v>112</v>
      </c>
      <c r="E378" s="17">
        <v>38707</v>
      </c>
      <c r="F378" s="18">
        <v>0.63470000000000004</v>
      </c>
      <c r="G378" s="18">
        <f t="shared" si="5"/>
        <v>0.7758220266471092</v>
      </c>
      <c r="H378" s="18">
        <v>1.07</v>
      </c>
      <c r="I378" s="17">
        <v>2</v>
      </c>
      <c r="J378" s="19" t="s">
        <v>851</v>
      </c>
    </row>
    <row r="379" spans="1:10" x14ac:dyDescent="0.25">
      <c r="A379" s="5">
        <v>653</v>
      </c>
      <c r="C379" s="5" t="s">
        <v>910</v>
      </c>
      <c r="D379" s="5">
        <v>54</v>
      </c>
      <c r="E379" s="5">
        <v>18852</v>
      </c>
      <c r="F379" s="7">
        <v>0.92779999999999996</v>
      </c>
      <c r="G379" s="7">
        <f t="shared" si="5"/>
        <v>1.1340911868964674</v>
      </c>
      <c r="H379" s="7">
        <v>1.0669999999999999</v>
      </c>
      <c r="I379" s="5">
        <v>2</v>
      </c>
      <c r="J379" t="s">
        <v>911</v>
      </c>
    </row>
    <row r="380" spans="1:10" x14ac:dyDescent="0.25">
      <c r="A380" s="5">
        <v>815</v>
      </c>
      <c r="C380" s="5" t="s">
        <v>936</v>
      </c>
      <c r="D380" s="5">
        <v>29</v>
      </c>
      <c r="E380" s="5">
        <v>35671</v>
      </c>
      <c r="F380" s="7">
        <v>0.65780000000000005</v>
      </c>
      <c r="G380" s="7">
        <f t="shared" si="5"/>
        <v>0.80405818359613745</v>
      </c>
      <c r="H380" s="7">
        <v>1.0629999999999999</v>
      </c>
      <c r="I380" s="5">
        <v>2</v>
      </c>
      <c r="J380" t="s">
        <v>937</v>
      </c>
    </row>
    <row r="381" spans="1:10" x14ac:dyDescent="0.25">
      <c r="A381" s="5">
        <v>117</v>
      </c>
      <c r="B381" s="5">
        <v>4</v>
      </c>
      <c r="C381" s="5" t="s">
        <v>341</v>
      </c>
      <c r="D381" s="5">
        <v>259</v>
      </c>
      <c r="E381" s="5">
        <v>40473</v>
      </c>
      <c r="F381" s="7">
        <v>0.58919999999999995</v>
      </c>
      <c r="G381" s="7">
        <f t="shared" si="5"/>
        <v>0.72020535386872009</v>
      </c>
      <c r="H381" s="7">
        <v>1.06</v>
      </c>
      <c r="I381" s="5">
        <v>2</v>
      </c>
      <c r="J381" t="s">
        <v>342</v>
      </c>
    </row>
    <row r="382" spans="1:10" x14ac:dyDescent="0.25">
      <c r="A382" s="5">
        <v>210</v>
      </c>
      <c r="B382" s="5">
        <v>3</v>
      </c>
      <c r="C382" s="5" t="s">
        <v>549</v>
      </c>
      <c r="D382" s="5">
        <v>189</v>
      </c>
      <c r="E382" s="5">
        <v>36960</v>
      </c>
      <c r="F382" s="7">
        <v>0.86370000000000002</v>
      </c>
      <c r="G382" s="7">
        <f t="shared" si="5"/>
        <v>1.0557389072240557</v>
      </c>
      <c r="H382" s="7">
        <v>1.056</v>
      </c>
      <c r="I382" s="5">
        <v>2</v>
      </c>
      <c r="J382" t="s">
        <v>550</v>
      </c>
    </row>
    <row r="383" spans="1:10" x14ac:dyDescent="0.25">
      <c r="A383" s="5">
        <v>275</v>
      </c>
      <c r="B383" s="5">
        <v>1</v>
      </c>
      <c r="C383" s="5" t="s">
        <v>652</v>
      </c>
      <c r="D383" s="5">
        <v>254</v>
      </c>
      <c r="E383" s="5">
        <v>36884</v>
      </c>
      <c r="F383" s="7">
        <v>0.25319999999999998</v>
      </c>
      <c r="G383" s="7">
        <f t="shared" si="5"/>
        <v>0.30949761642830947</v>
      </c>
      <c r="H383" s="7">
        <v>1.054</v>
      </c>
      <c r="I383" s="5">
        <v>2</v>
      </c>
      <c r="J383" t="s">
        <v>653</v>
      </c>
    </row>
    <row r="384" spans="1:10" x14ac:dyDescent="0.25">
      <c r="A384" s="5">
        <v>345</v>
      </c>
      <c r="C384" s="5" t="s">
        <v>738</v>
      </c>
      <c r="D384" s="5">
        <v>183</v>
      </c>
      <c r="E384" s="5">
        <v>28169</v>
      </c>
      <c r="F384" s="7">
        <v>1.4059999999999999</v>
      </c>
      <c r="G384" s="7">
        <f t="shared" si="5"/>
        <v>1.7186163060750517</v>
      </c>
      <c r="H384" s="7">
        <v>1.0509999999999999</v>
      </c>
      <c r="I384" s="5">
        <v>2</v>
      </c>
      <c r="J384" t="s">
        <v>739</v>
      </c>
    </row>
    <row r="385" spans="1:10" x14ac:dyDescent="0.25">
      <c r="A385" s="5">
        <v>397</v>
      </c>
      <c r="C385" s="5" t="s">
        <v>792</v>
      </c>
      <c r="D385" s="5">
        <v>146</v>
      </c>
      <c r="E385" s="5">
        <v>29096</v>
      </c>
      <c r="F385" s="7">
        <v>1.1319999999999999</v>
      </c>
      <c r="G385" s="7">
        <f t="shared" si="5"/>
        <v>1.3836939249480502</v>
      </c>
      <c r="H385" s="7">
        <v>1.0489999999999999</v>
      </c>
      <c r="I385" s="5">
        <v>2</v>
      </c>
      <c r="J385" t="s">
        <v>793</v>
      </c>
    </row>
    <row r="386" spans="1:10" x14ac:dyDescent="0.25">
      <c r="A386" s="5">
        <v>179</v>
      </c>
      <c r="B386" s="5">
        <v>2</v>
      </c>
      <c r="C386" s="5" t="s">
        <v>475</v>
      </c>
      <c r="D386" s="5">
        <v>387</v>
      </c>
      <c r="E386" s="5">
        <v>76701</v>
      </c>
      <c r="F386" s="7">
        <v>0.87319999999999998</v>
      </c>
      <c r="G386" s="7">
        <f t="shared" si="5"/>
        <v>1.0673511795624007</v>
      </c>
      <c r="H386" s="7">
        <v>1.0489999999999999</v>
      </c>
      <c r="I386" s="5">
        <v>2</v>
      </c>
      <c r="J386" t="s">
        <v>476</v>
      </c>
    </row>
    <row r="387" spans="1:10" x14ac:dyDescent="0.25">
      <c r="A387" s="5">
        <v>331</v>
      </c>
      <c r="C387" s="5" t="s">
        <v>720</v>
      </c>
      <c r="D387" s="5">
        <v>195</v>
      </c>
      <c r="E387" s="5">
        <v>100124</v>
      </c>
      <c r="F387" s="7">
        <v>0.46229999999999999</v>
      </c>
      <c r="G387" s="7">
        <f t="shared" ref="G387:G397" si="6">F387/F$1</f>
        <v>0.56508984231756509</v>
      </c>
      <c r="H387" s="7">
        <v>1.042</v>
      </c>
      <c r="I387" s="5">
        <v>2</v>
      </c>
      <c r="J387" t="s">
        <v>721</v>
      </c>
    </row>
    <row r="388" spans="1:10" x14ac:dyDescent="0.25">
      <c r="A388" s="5">
        <v>307</v>
      </c>
      <c r="C388" s="5" t="s">
        <v>692</v>
      </c>
      <c r="D388" s="5">
        <v>214</v>
      </c>
      <c r="E388" s="5">
        <v>102331</v>
      </c>
      <c r="F388" s="7">
        <v>0.67869999999999997</v>
      </c>
      <c r="G388" s="7">
        <f t="shared" si="6"/>
        <v>0.82960518274049622</v>
      </c>
      <c r="H388" s="7">
        <v>1.04</v>
      </c>
      <c r="I388" s="5">
        <v>2</v>
      </c>
      <c r="J388" t="s">
        <v>693</v>
      </c>
    </row>
    <row r="389" spans="1:10" x14ac:dyDescent="0.25">
      <c r="A389" s="5">
        <v>175</v>
      </c>
      <c r="B389" s="5">
        <v>1</v>
      </c>
      <c r="C389" s="5" t="s">
        <v>465</v>
      </c>
      <c r="D389" s="5">
        <v>418</v>
      </c>
      <c r="E389" s="5">
        <v>102342</v>
      </c>
      <c r="F389" s="7">
        <v>1.38</v>
      </c>
      <c r="G389" s="7">
        <f t="shared" si="6"/>
        <v>1.6868353502016866</v>
      </c>
      <c r="H389" s="7">
        <v>1.0349999999999999</v>
      </c>
      <c r="I389" s="5">
        <v>2</v>
      </c>
      <c r="J389" t="s">
        <v>466</v>
      </c>
    </row>
    <row r="390" spans="1:10" x14ac:dyDescent="0.25">
      <c r="A390" s="5">
        <v>193</v>
      </c>
      <c r="C390" s="5" t="s">
        <v>505</v>
      </c>
      <c r="D390" s="5">
        <v>390</v>
      </c>
      <c r="E390" s="5">
        <v>88069</v>
      </c>
      <c r="F390" s="7">
        <v>0.74119999999999997</v>
      </c>
      <c r="G390" s="7">
        <f t="shared" si="6"/>
        <v>0.90600171128223927</v>
      </c>
      <c r="H390" s="7">
        <v>1.0329999999999999</v>
      </c>
      <c r="I390" s="5">
        <v>2</v>
      </c>
      <c r="J390" t="s">
        <v>506</v>
      </c>
    </row>
    <row r="391" spans="1:10" x14ac:dyDescent="0.25">
      <c r="A391" s="5">
        <v>316</v>
      </c>
      <c r="C391" s="5" t="s">
        <v>702</v>
      </c>
      <c r="D391" s="5">
        <v>208</v>
      </c>
      <c r="E391" s="5">
        <v>110483</v>
      </c>
      <c r="F391" s="7">
        <v>1.19</v>
      </c>
      <c r="G391" s="7">
        <f t="shared" si="6"/>
        <v>1.4545899034347878</v>
      </c>
      <c r="H391" s="7">
        <v>1.0309999999999999</v>
      </c>
      <c r="I391" s="5">
        <v>2</v>
      </c>
      <c r="J391" t="s">
        <v>703</v>
      </c>
    </row>
    <row r="392" spans="1:10" x14ac:dyDescent="0.25">
      <c r="A392" s="5">
        <v>450</v>
      </c>
      <c r="C392" s="5" t="s">
        <v>840</v>
      </c>
      <c r="D392" s="5">
        <v>118</v>
      </c>
      <c r="E392" s="5">
        <v>57635</v>
      </c>
      <c r="F392" s="7">
        <v>0.6845</v>
      </c>
      <c r="G392" s="7">
        <f t="shared" si="6"/>
        <v>0.83669478058917002</v>
      </c>
      <c r="H392" s="7">
        <v>1.0269999999999999</v>
      </c>
      <c r="I392" s="5">
        <v>2</v>
      </c>
      <c r="J392" t="s">
        <v>841</v>
      </c>
    </row>
    <row r="393" spans="1:10" x14ac:dyDescent="0.25">
      <c r="A393" s="5">
        <v>112</v>
      </c>
      <c r="C393" s="5" t="s">
        <v>327</v>
      </c>
      <c r="D393" s="5">
        <v>633</v>
      </c>
      <c r="E393" s="5">
        <v>78873</v>
      </c>
      <c r="F393" s="7">
        <v>1.024</v>
      </c>
      <c r="G393" s="7">
        <f t="shared" si="6"/>
        <v>1.2516807236279184</v>
      </c>
      <c r="H393" s="7">
        <v>1.0169999999999999</v>
      </c>
      <c r="I393" s="5">
        <v>2</v>
      </c>
      <c r="J393" t="s">
        <v>328</v>
      </c>
    </row>
    <row r="394" spans="1:10" x14ac:dyDescent="0.25">
      <c r="A394" s="5">
        <v>365</v>
      </c>
      <c r="C394" s="5" t="s">
        <v>758</v>
      </c>
      <c r="D394" s="5">
        <v>169</v>
      </c>
      <c r="E394" s="5">
        <v>90703</v>
      </c>
      <c r="F394" s="7">
        <v>0.90529999999999999</v>
      </c>
      <c r="G394" s="7">
        <f t="shared" si="6"/>
        <v>1.1065884366214398</v>
      </c>
      <c r="H394" s="7">
        <v>1.0129999999999999</v>
      </c>
      <c r="I394" s="5">
        <v>2</v>
      </c>
      <c r="J394" t="s">
        <v>759</v>
      </c>
    </row>
    <row r="395" spans="1:10" x14ac:dyDescent="0.25">
      <c r="A395" s="5">
        <v>565</v>
      </c>
      <c r="C395" s="5" t="s">
        <v>894</v>
      </c>
      <c r="D395" s="5">
        <v>73</v>
      </c>
      <c r="E395" s="5">
        <v>119512</v>
      </c>
      <c r="F395" s="7">
        <v>1.08</v>
      </c>
      <c r="G395" s="7">
        <f t="shared" si="6"/>
        <v>1.3201320132013201</v>
      </c>
      <c r="H395" s="7">
        <v>1.0109999999999999</v>
      </c>
      <c r="I395" s="5">
        <v>2</v>
      </c>
      <c r="J395" t="s">
        <v>895</v>
      </c>
    </row>
    <row r="396" spans="1:10" x14ac:dyDescent="0.25">
      <c r="A396" s="5">
        <v>447</v>
      </c>
      <c r="C396" s="5" t="s">
        <v>836</v>
      </c>
      <c r="D396" s="5">
        <v>119</v>
      </c>
      <c r="E396" s="5">
        <v>20719</v>
      </c>
      <c r="F396" s="7">
        <v>0.61760000000000004</v>
      </c>
      <c r="G396" s="7">
        <f t="shared" si="6"/>
        <v>0.7549199364380883</v>
      </c>
      <c r="H396" s="7">
        <v>1.004</v>
      </c>
      <c r="I396" s="5">
        <v>2</v>
      </c>
      <c r="J396" t="s">
        <v>837</v>
      </c>
    </row>
    <row r="397" spans="1:10" x14ac:dyDescent="0.25">
      <c r="A397" s="5">
        <v>277</v>
      </c>
      <c r="C397" s="5" t="s">
        <v>654</v>
      </c>
      <c r="D397" s="5">
        <v>251</v>
      </c>
      <c r="E397" s="5">
        <v>80898</v>
      </c>
      <c r="F397" s="7">
        <v>0.87739999999999996</v>
      </c>
      <c r="G397" s="7">
        <f t="shared" si="6"/>
        <v>1.0724850262804058</v>
      </c>
      <c r="H397" s="7">
        <v>1.0009999999999999</v>
      </c>
      <c r="I397" s="5">
        <v>2</v>
      </c>
      <c r="J397" t="s">
        <v>655</v>
      </c>
    </row>
  </sheetData>
  <autoFilter ref="A2:J441">
    <sortState ref="A3:J397">
      <sortCondition descending="1" ref="I2:I441"/>
    </sortState>
  </autoFilter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3"/>
  <sheetViews>
    <sheetView zoomScale="130" zoomScaleNormal="130" workbookViewId="0">
      <pane ySplit="2" topLeftCell="A3" activePane="bottomLeft" state="frozen"/>
      <selection pane="bottomLeft" sqref="A1:B1"/>
    </sheetView>
  </sheetViews>
  <sheetFormatPr baseColWidth="10" defaultRowHeight="15" x14ac:dyDescent="0.25"/>
  <cols>
    <col min="1" max="5" width="15.7109375" style="5" customWidth="1"/>
    <col min="6" max="8" width="20.7109375" style="7" customWidth="1"/>
    <col min="9" max="9" width="20.7109375" style="5" customWidth="1"/>
    <col min="10" max="10" width="138.42578125" bestFit="1" customWidth="1"/>
  </cols>
  <sheetData>
    <row r="1" spans="1:10" x14ac:dyDescent="0.25">
      <c r="A1" s="31"/>
      <c r="B1" s="17"/>
      <c r="E1" s="5" t="s">
        <v>958</v>
      </c>
      <c r="F1" s="7">
        <f>MEDIAN(F3:F383)</f>
        <v>0.67130000000000001</v>
      </c>
    </row>
    <row r="2" spans="1:10" s="1" customFormat="1" x14ac:dyDescent="0.25">
      <c r="A2" s="4" t="s">
        <v>1</v>
      </c>
      <c r="B2" s="4" t="s">
        <v>954</v>
      </c>
      <c r="C2" s="4" t="s">
        <v>0</v>
      </c>
      <c r="D2" s="4" t="s">
        <v>2</v>
      </c>
      <c r="E2" s="4" t="s">
        <v>3</v>
      </c>
      <c r="F2" s="9" t="s">
        <v>955</v>
      </c>
      <c r="G2" s="9" t="s">
        <v>959</v>
      </c>
      <c r="H2" s="9" t="s">
        <v>956</v>
      </c>
      <c r="I2" s="4" t="s">
        <v>957</v>
      </c>
      <c r="J2" s="3" t="s">
        <v>4</v>
      </c>
    </row>
    <row r="3" spans="1:10" x14ac:dyDescent="0.25">
      <c r="A3" s="5" t="s">
        <v>830</v>
      </c>
      <c r="B3" s="5">
        <v>616</v>
      </c>
      <c r="D3" s="5">
        <v>57</v>
      </c>
      <c r="E3" s="5">
        <v>116745</v>
      </c>
      <c r="F3" s="7">
        <v>1.218</v>
      </c>
      <c r="G3" s="7">
        <f t="shared" ref="G3:G66" si="0">F3/F$1</f>
        <v>1.8143899895724713</v>
      </c>
      <c r="H3" s="7">
        <v>1.071</v>
      </c>
      <c r="I3" s="5">
        <v>2</v>
      </c>
      <c r="J3" t="s">
        <v>831</v>
      </c>
    </row>
    <row r="4" spans="1:10" x14ac:dyDescent="0.25">
      <c r="A4" s="5" t="s">
        <v>421</v>
      </c>
      <c r="B4" s="5">
        <v>162</v>
      </c>
      <c r="D4" s="5">
        <v>423</v>
      </c>
      <c r="E4" s="5">
        <v>61477</v>
      </c>
      <c r="F4" s="7">
        <v>0.48249999999999998</v>
      </c>
      <c r="G4" s="7">
        <f t="shared" si="0"/>
        <v>0.7187546551467302</v>
      </c>
      <c r="H4" s="7">
        <v>1.282</v>
      </c>
      <c r="I4" s="5">
        <v>3</v>
      </c>
      <c r="J4" t="s">
        <v>422</v>
      </c>
    </row>
    <row r="5" spans="1:10" x14ac:dyDescent="0.25">
      <c r="A5" s="5" t="s">
        <v>181</v>
      </c>
      <c r="B5" s="5">
        <v>68</v>
      </c>
      <c r="D5" s="5">
        <v>857</v>
      </c>
      <c r="E5" s="5">
        <v>163086</v>
      </c>
      <c r="F5" s="7">
        <v>0.62949999999999995</v>
      </c>
      <c r="G5" s="7">
        <f t="shared" si="0"/>
        <v>0.93773275733651118</v>
      </c>
      <c r="H5" s="7">
        <v>1.0740000000000001</v>
      </c>
      <c r="I5" s="5">
        <v>15</v>
      </c>
      <c r="J5" t="s">
        <v>182</v>
      </c>
    </row>
    <row r="6" spans="1:10" x14ac:dyDescent="0.25">
      <c r="A6" s="5" t="s">
        <v>600</v>
      </c>
      <c r="B6" s="5">
        <v>231</v>
      </c>
      <c r="D6" s="5">
        <v>292</v>
      </c>
      <c r="E6" s="5">
        <v>40995</v>
      </c>
      <c r="F6" s="7">
        <v>0.61780000000000002</v>
      </c>
      <c r="G6" s="7">
        <f t="shared" si="0"/>
        <v>0.92030388797854912</v>
      </c>
      <c r="H6" s="7">
        <v>2.488</v>
      </c>
      <c r="I6" s="5">
        <v>2</v>
      </c>
      <c r="J6" t="s">
        <v>601</v>
      </c>
    </row>
    <row r="7" spans="1:10" x14ac:dyDescent="0.25">
      <c r="A7" s="5" t="s">
        <v>485</v>
      </c>
      <c r="B7" s="5">
        <v>213</v>
      </c>
      <c r="C7" s="5">
        <v>2</v>
      </c>
      <c r="D7" s="5">
        <v>289</v>
      </c>
      <c r="E7" s="5">
        <v>30778</v>
      </c>
      <c r="F7" s="7">
        <v>0.60470000000000002</v>
      </c>
      <c r="G7" s="7">
        <f t="shared" si="0"/>
        <v>0.90078951288544618</v>
      </c>
      <c r="H7" s="7">
        <v>1.3049999999999999</v>
      </c>
      <c r="I7" s="5">
        <v>3</v>
      </c>
      <c r="J7" t="s">
        <v>486</v>
      </c>
    </row>
    <row r="8" spans="1:10" x14ac:dyDescent="0.25">
      <c r="A8" s="5" t="s">
        <v>483</v>
      </c>
      <c r="B8" s="5">
        <v>213</v>
      </c>
      <c r="C8" s="5">
        <v>1</v>
      </c>
      <c r="D8" s="5">
        <v>311</v>
      </c>
      <c r="E8" s="5">
        <v>31726</v>
      </c>
      <c r="F8" s="7">
        <v>0.59160000000000001</v>
      </c>
      <c r="G8" s="7">
        <f t="shared" si="0"/>
        <v>0.88127513779234323</v>
      </c>
      <c r="H8" s="7">
        <v>1.1779999999999999</v>
      </c>
      <c r="I8" s="5">
        <v>7</v>
      </c>
      <c r="J8" t="s">
        <v>484</v>
      </c>
    </row>
    <row r="9" spans="1:10" x14ac:dyDescent="0.25">
      <c r="A9" s="5" t="s">
        <v>728</v>
      </c>
      <c r="B9" s="5">
        <v>204</v>
      </c>
      <c r="D9" s="5">
        <v>319</v>
      </c>
      <c r="E9" s="5">
        <v>30737</v>
      </c>
      <c r="F9" s="7">
        <v>0.74490000000000001</v>
      </c>
      <c r="G9" s="7">
        <f t="shared" si="0"/>
        <v>1.1096380157902577</v>
      </c>
      <c r="H9" s="7">
        <v>1.069</v>
      </c>
      <c r="I9" s="5">
        <v>4</v>
      </c>
      <c r="J9" t="s">
        <v>729</v>
      </c>
    </row>
    <row r="10" spans="1:10" x14ac:dyDescent="0.25">
      <c r="A10" s="5" t="s">
        <v>179</v>
      </c>
      <c r="B10" s="5">
        <v>101</v>
      </c>
      <c r="D10" s="5">
        <v>654</v>
      </c>
      <c r="E10" s="5">
        <v>141496</v>
      </c>
      <c r="F10" s="7">
        <v>1.0660000000000001</v>
      </c>
      <c r="G10" s="7">
        <f t="shared" si="0"/>
        <v>1.5879636526143304</v>
      </c>
      <c r="H10" s="7">
        <v>1.0669999999999999</v>
      </c>
      <c r="I10" s="5">
        <v>13</v>
      </c>
      <c r="J10" t="s">
        <v>180</v>
      </c>
    </row>
    <row r="11" spans="1:10" x14ac:dyDescent="0.25">
      <c r="A11" s="5" t="s">
        <v>129</v>
      </c>
      <c r="B11" s="5">
        <v>31</v>
      </c>
      <c r="D11" s="5">
        <v>1464</v>
      </c>
      <c r="E11" s="5">
        <v>82600</v>
      </c>
      <c r="F11" s="7">
        <v>0.52070000000000005</v>
      </c>
      <c r="G11" s="7">
        <f t="shared" si="0"/>
        <v>0.77565916877699992</v>
      </c>
      <c r="H11" s="7">
        <v>1.048</v>
      </c>
      <c r="I11" s="5">
        <v>34</v>
      </c>
      <c r="J11" t="s">
        <v>130</v>
      </c>
    </row>
    <row r="12" spans="1:10" x14ac:dyDescent="0.25">
      <c r="A12" s="5" t="s">
        <v>572</v>
      </c>
      <c r="B12" s="5">
        <v>222</v>
      </c>
      <c r="C12" s="5">
        <v>1</v>
      </c>
      <c r="D12" s="5">
        <v>301</v>
      </c>
      <c r="E12" s="5">
        <v>27823</v>
      </c>
      <c r="F12" s="7">
        <v>0.4385</v>
      </c>
      <c r="G12" s="7">
        <f t="shared" si="0"/>
        <v>0.65321018918516316</v>
      </c>
      <c r="H12" s="7">
        <v>1.4359999999999999</v>
      </c>
      <c r="I12" s="5">
        <v>2</v>
      </c>
      <c r="J12" t="s">
        <v>573</v>
      </c>
    </row>
    <row r="13" spans="1:10" x14ac:dyDescent="0.25">
      <c r="A13" s="5" t="s">
        <v>664</v>
      </c>
      <c r="B13" s="5">
        <v>246</v>
      </c>
      <c r="D13" s="5">
        <v>271</v>
      </c>
      <c r="E13" s="5">
        <v>36099</v>
      </c>
      <c r="F13" s="7">
        <v>0.23449999999999999</v>
      </c>
      <c r="G13" s="7">
        <f t="shared" si="0"/>
        <v>0.34932221063607921</v>
      </c>
      <c r="H13" s="7">
        <v>1.2350000000000001</v>
      </c>
      <c r="I13" s="5">
        <v>5</v>
      </c>
      <c r="J13" t="s">
        <v>665</v>
      </c>
    </row>
    <row r="14" spans="1:10" x14ac:dyDescent="0.25">
      <c r="A14" s="5" t="s">
        <v>696</v>
      </c>
      <c r="B14" s="5">
        <v>318</v>
      </c>
      <c r="D14" s="5">
        <v>195</v>
      </c>
      <c r="E14" s="5">
        <v>70705</v>
      </c>
      <c r="F14" s="7">
        <v>7279</v>
      </c>
      <c r="G14" s="7">
        <f t="shared" si="0"/>
        <v>10843.140175778341</v>
      </c>
      <c r="H14" s="7">
        <v>659.7</v>
      </c>
      <c r="I14" s="5">
        <v>2</v>
      </c>
      <c r="J14" t="s">
        <v>697</v>
      </c>
    </row>
    <row r="15" spans="1:10" x14ac:dyDescent="0.25">
      <c r="A15" s="5" t="s">
        <v>425</v>
      </c>
      <c r="B15" s="5">
        <v>199</v>
      </c>
      <c r="D15" s="5">
        <v>329</v>
      </c>
      <c r="E15" s="5">
        <v>140280</v>
      </c>
      <c r="F15" s="7">
        <v>1.1870000000000001</v>
      </c>
      <c r="G15" s="7">
        <f t="shared" si="0"/>
        <v>1.76821093400864</v>
      </c>
      <c r="H15" s="7">
        <v>1.141</v>
      </c>
      <c r="I15" s="5">
        <v>4</v>
      </c>
      <c r="J15" t="s">
        <v>426</v>
      </c>
    </row>
    <row r="16" spans="1:10" x14ac:dyDescent="0.25">
      <c r="A16" s="5" t="s">
        <v>135</v>
      </c>
      <c r="B16" s="5">
        <v>41</v>
      </c>
      <c r="D16" s="5">
        <v>1244</v>
      </c>
      <c r="E16" s="5">
        <v>211630</v>
      </c>
      <c r="F16" s="7">
        <v>0.80800000000000005</v>
      </c>
      <c r="G16" s="7">
        <f t="shared" si="0"/>
        <v>1.2036347385669597</v>
      </c>
      <c r="H16" s="7">
        <v>1.0549999999999999</v>
      </c>
      <c r="I16" s="5">
        <v>15</v>
      </c>
      <c r="J16" t="s">
        <v>136</v>
      </c>
    </row>
    <row r="17" spans="1:10" x14ac:dyDescent="0.25">
      <c r="A17" s="5" t="s">
        <v>680</v>
      </c>
      <c r="B17" s="5">
        <v>236</v>
      </c>
      <c r="D17" s="5">
        <v>288</v>
      </c>
      <c r="E17" s="5">
        <v>17939</v>
      </c>
      <c r="F17" s="7">
        <v>0.81889999999999996</v>
      </c>
      <c r="G17" s="7">
        <f t="shared" si="0"/>
        <v>1.2198718903619841</v>
      </c>
      <c r="H17" s="7">
        <v>1.2809999999999999</v>
      </c>
      <c r="I17" s="5">
        <v>2</v>
      </c>
      <c r="J17" t="s">
        <v>681</v>
      </c>
    </row>
    <row r="18" spans="1:10" x14ac:dyDescent="0.25">
      <c r="A18" s="5" t="s">
        <v>858</v>
      </c>
      <c r="B18" s="5">
        <v>278</v>
      </c>
      <c r="D18" s="5">
        <v>235</v>
      </c>
      <c r="E18" s="5">
        <v>42388</v>
      </c>
      <c r="F18" s="7">
        <v>0.2442</v>
      </c>
      <c r="G18" s="7">
        <f t="shared" si="0"/>
        <v>0.36377178608669747</v>
      </c>
      <c r="H18" s="7">
        <v>1.351</v>
      </c>
      <c r="I18" s="5">
        <v>2</v>
      </c>
      <c r="J18" t="s">
        <v>859</v>
      </c>
    </row>
    <row r="19" spans="1:10" x14ac:dyDescent="0.25">
      <c r="A19" s="5" t="s">
        <v>193</v>
      </c>
      <c r="B19" s="5">
        <v>85</v>
      </c>
      <c r="D19" s="5">
        <v>735</v>
      </c>
      <c r="E19" s="5">
        <v>87257</v>
      </c>
      <c r="F19" s="7">
        <v>0.9234</v>
      </c>
      <c r="G19" s="7">
        <f t="shared" si="0"/>
        <v>1.3755399970207061</v>
      </c>
      <c r="H19" s="7">
        <v>1.371</v>
      </c>
      <c r="I19" s="5">
        <v>11</v>
      </c>
      <c r="J19" t="s">
        <v>194</v>
      </c>
    </row>
    <row r="20" spans="1:10" x14ac:dyDescent="0.25">
      <c r="A20" s="5" t="s">
        <v>313</v>
      </c>
      <c r="B20" s="5">
        <v>139</v>
      </c>
      <c r="D20" s="5">
        <v>492</v>
      </c>
      <c r="E20" s="5">
        <v>59078</v>
      </c>
      <c r="F20" s="7">
        <v>0.49430000000000002</v>
      </c>
      <c r="G20" s="7">
        <f t="shared" si="0"/>
        <v>0.73633248920005956</v>
      </c>
      <c r="H20" s="7">
        <v>1.081</v>
      </c>
      <c r="I20" s="5">
        <v>6</v>
      </c>
      <c r="J20" t="s">
        <v>314</v>
      </c>
    </row>
    <row r="21" spans="1:10" x14ac:dyDescent="0.25">
      <c r="A21" s="5" t="s">
        <v>231</v>
      </c>
      <c r="B21" s="5">
        <v>83</v>
      </c>
      <c r="D21" s="5">
        <v>749</v>
      </c>
      <c r="E21" s="5">
        <v>105522</v>
      </c>
      <c r="F21" s="7">
        <v>0.46310000000000001</v>
      </c>
      <c r="G21" s="7">
        <f t="shared" si="0"/>
        <v>0.6898555042454938</v>
      </c>
      <c r="H21" s="7">
        <v>1.399</v>
      </c>
      <c r="I21" s="5">
        <v>4</v>
      </c>
      <c r="J21" t="s">
        <v>232</v>
      </c>
    </row>
    <row r="22" spans="1:10" x14ac:dyDescent="0.25">
      <c r="A22" s="5" t="s">
        <v>558</v>
      </c>
      <c r="B22" s="5">
        <v>390</v>
      </c>
      <c r="D22" s="5">
        <v>141</v>
      </c>
      <c r="E22" s="5">
        <v>72983</v>
      </c>
      <c r="F22" s="7">
        <v>0.79810000000000003</v>
      </c>
      <c r="G22" s="7">
        <f t="shared" si="0"/>
        <v>1.1888872337256071</v>
      </c>
      <c r="H22" s="7">
        <v>1.165</v>
      </c>
      <c r="I22" s="5">
        <v>3</v>
      </c>
      <c r="J22" t="s">
        <v>559</v>
      </c>
    </row>
    <row r="23" spans="1:10" x14ac:dyDescent="0.25">
      <c r="A23" s="5" t="s">
        <v>55</v>
      </c>
      <c r="B23" s="5">
        <v>15</v>
      </c>
      <c r="C23" s="5">
        <v>3</v>
      </c>
      <c r="D23" s="5">
        <v>1790</v>
      </c>
      <c r="E23" s="5">
        <v>49639</v>
      </c>
      <c r="F23" s="7">
        <v>0.36220000000000002</v>
      </c>
      <c r="G23" s="7">
        <f t="shared" si="0"/>
        <v>0.53955012661999113</v>
      </c>
      <c r="H23" s="7">
        <v>1.345</v>
      </c>
      <c r="I23" s="5">
        <v>3</v>
      </c>
      <c r="J23" t="s">
        <v>56</v>
      </c>
    </row>
    <row r="24" spans="1:10" x14ac:dyDescent="0.25">
      <c r="A24" s="5" t="s">
        <v>53</v>
      </c>
      <c r="B24" s="5">
        <v>15</v>
      </c>
      <c r="C24" s="5">
        <v>2</v>
      </c>
      <c r="D24" s="5">
        <v>2098</v>
      </c>
      <c r="E24" s="5">
        <v>49769</v>
      </c>
      <c r="F24" s="7">
        <v>0.32229999999999998</v>
      </c>
      <c r="G24" s="7">
        <f t="shared" si="0"/>
        <v>0.48011321316847905</v>
      </c>
      <c r="H24" s="7">
        <v>1.1599999999999999</v>
      </c>
      <c r="I24" s="5">
        <v>3</v>
      </c>
      <c r="J24" t="s">
        <v>54</v>
      </c>
    </row>
    <row r="25" spans="1:10" x14ac:dyDescent="0.25">
      <c r="A25" s="5" t="s">
        <v>57</v>
      </c>
      <c r="B25" s="5">
        <v>15</v>
      </c>
      <c r="C25" s="5">
        <v>4</v>
      </c>
      <c r="D25" s="5">
        <v>1662</v>
      </c>
      <c r="E25" s="5">
        <v>50386</v>
      </c>
      <c r="F25" s="7">
        <v>0.41789999999999999</v>
      </c>
      <c r="G25" s="7">
        <f t="shared" si="0"/>
        <v>0.62252346193952035</v>
      </c>
      <c r="H25" s="7">
        <v>1.4470000000000001</v>
      </c>
      <c r="I25" s="5">
        <v>3</v>
      </c>
      <c r="J25" t="s">
        <v>58</v>
      </c>
    </row>
    <row r="26" spans="1:10" x14ac:dyDescent="0.25">
      <c r="A26" s="5" t="s">
        <v>49</v>
      </c>
      <c r="B26" s="5">
        <v>15</v>
      </c>
      <c r="C26" s="5">
        <v>1</v>
      </c>
      <c r="D26" s="5">
        <v>2348</v>
      </c>
      <c r="E26" s="5">
        <v>49921</v>
      </c>
      <c r="F26" s="7">
        <v>0.30819999999999997</v>
      </c>
      <c r="G26" s="7">
        <f t="shared" si="0"/>
        <v>0.45910919112170412</v>
      </c>
      <c r="H26" s="7">
        <v>1.2749999999999999</v>
      </c>
      <c r="I26" s="5">
        <v>6</v>
      </c>
      <c r="J26" t="s">
        <v>50</v>
      </c>
    </row>
    <row r="27" spans="1:10" x14ac:dyDescent="0.25">
      <c r="A27" s="5" t="s">
        <v>77</v>
      </c>
      <c r="B27" s="5">
        <v>13</v>
      </c>
      <c r="C27" s="5">
        <v>2</v>
      </c>
      <c r="D27" s="5">
        <v>969</v>
      </c>
      <c r="E27" s="5">
        <v>49892</v>
      </c>
      <c r="F27" s="7">
        <v>0.38990000000000002</v>
      </c>
      <c r="G27" s="7">
        <f t="shared" si="0"/>
        <v>0.58081334723670497</v>
      </c>
      <c r="H27" s="7">
        <v>1.1859999999999999</v>
      </c>
      <c r="I27" s="5">
        <v>3</v>
      </c>
      <c r="J27" t="s">
        <v>78</v>
      </c>
    </row>
    <row r="28" spans="1:10" x14ac:dyDescent="0.25">
      <c r="A28" s="5" t="s">
        <v>75</v>
      </c>
      <c r="B28" s="5">
        <v>13</v>
      </c>
      <c r="C28" s="5">
        <v>1</v>
      </c>
      <c r="D28" s="5">
        <v>2382</v>
      </c>
      <c r="E28" s="5">
        <v>50104</v>
      </c>
      <c r="F28" s="7">
        <v>0.41210000000000002</v>
      </c>
      <c r="G28" s="7">
        <f t="shared" si="0"/>
        <v>0.61388350960822291</v>
      </c>
      <c r="H28" s="7">
        <v>1.159</v>
      </c>
      <c r="I28" s="5">
        <v>5</v>
      </c>
      <c r="J28" t="s">
        <v>76</v>
      </c>
    </row>
    <row r="29" spans="1:10" x14ac:dyDescent="0.25">
      <c r="A29" s="5" t="s">
        <v>509</v>
      </c>
      <c r="B29" s="5">
        <v>230</v>
      </c>
      <c r="D29" s="5">
        <v>293</v>
      </c>
      <c r="E29" s="5">
        <v>347642</v>
      </c>
      <c r="F29" s="7">
        <v>0.59750000000000003</v>
      </c>
      <c r="G29" s="7">
        <f t="shared" si="0"/>
        <v>0.89006405481900797</v>
      </c>
      <c r="H29" s="7">
        <v>1.1559999999999999</v>
      </c>
      <c r="I29" s="5">
        <v>3</v>
      </c>
      <c r="J29" t="s">
        <v>510</v>
      </c>
    </row>
    <row r="30" spans="1:10" x14ac:dyDescent="0.25">
      <c r="A30" s="5" t="s">
        <v>407</v>
      </c>
      <c r="B30" s="5">
        <v>161</v>
      </c>
      <c r="C30" s="5">
        <v>1</v>
      </c>
      <c r="D30" s="5">
        <v>430</v>
      </c>
      <c r="E30" s="5">
        <v>80745</v>
      </c>
      <c r="F30" s="7">
        <v>0.79349999999999998</v>
      </c>
      <c r="G30" s="7">
        <f t="shared" si="0"/>
        <v>1.1820348577387159</v>
      </c>
      <c r="H30" s="7">
        <v>1.0429999999999999</v>
      </c>
      <c r="I30" s="5">
        <v>7</v>
      </c>
      <c r="J30" t="s">
        <v>408</v>
      </c>
    </row>
    <row r="31" spans="1:10" x14ac:dyDescent="0.25">
      <c r="A31" s="5" t="s">
        <v>580</v>
      </c>
      <c r="B31" s="5">
        <v>140</v>
      </c>
      <c r="D31" s="5">
        <v>489</v>
      </c>
      <c r="E31" s="5">
        <v>26832</v>
      </c>
      <c r="F31" s="7">
        <v>0.82040000000000002</v>
      </c>
      <c r="G31" s="7">
        <f t="shared" si="0"/>
        <v>1.2221063607924922</v>
      </c>
      <c r="H31" s="7">
        <v>1.286</v>
      </c>
      <c r="I31" s="5">
        <v>7</v>
      </c>
      <c r="J31" t="s">
        <v>581</v>
      </c>
    </row>
    <row r="32" spans="1:10" x14ac:dyDescent="0.25">
      <c r="A32" s="5" t="s">
        <v>247</v>
      </c>
      <c r="B32" s="5">
        <v>54</v>
      </c>
      <c r="D32" s="5">
        <v>1000</v>
      </c>
      <c r="E32" s="5">
        <v>82613</v>
      </c>
      <c r="F32" s="7">
        <v>0.44719999999999999</v>
      </c>
      <c r="G32" s="7">
        <f t="shared" si="0"/>
        <v>0.66617011768210932</v>
      </c>
      <c r="H32" s="7">
        <v>1.0549999999999999</v>
      </c>
      <c r="I32" s="5">
        <v>12</v>
      </c>
      <c r="J32" t="s">
        <v>248</v>
      </c>
    </row>
    <row r="33" spans="1:10" x14ac:dyDescent="0.25">
      <c r="A33" s="5" t="s">
        <v>361</v>
      </c>
      <c r="B33" s="5">
        <v>109</v>
      </c>
      <c r="D33" s="5">
        <v>617</v>
      </c>
      <c r="E33" s="5">
        <v>33814</v>
      </c>
      <c r="F33" s="7">
        <v>0.12429999999999999</v>
      </c>
      <c r="G33" s="7">
        <f t="shared" si="0"/>
        <v>0.18516311634142707</v>
      </c>
      <c r="H33" s="7">
        <v>1.129</v>
      </c>
      <c r="I33" s="5">
        <v>7</v>
      </c>
      <c r="J33" t="s">
        <v>362</v>
      </c>
    </row>
    <row r="34" spans="1:10" x14ac:dyDescent="0.25">
      <c r="A34" s="5" t="s">
        <v>838</v>
      </c>
      <c r="B34" s="5">
        <v>425</v>
      </c>
      <c r="D34" s="5">
        <v>119</v>
      </c>
      <c r="E34" s="5">
        <v>89293</v>
      </c>
      <c r="F34" s="7">
        <v>0.96360000000000001</v>
      </c>
      <c r="G34" s="7">
        <f t="shared" si="0"/>
        <v>1.4354238045583196</v>
      </c>
      <c r="H34" s="7">
        <v>2.1179999999999999</v>
      </c>
      <c r="I34" s="5">
        <v>3</v>
      </c>
      <c r="J34" t="s">
        <v>839</v>
      </c>
    </row>
    <row r="35" spans="1:10" x14ac:dyDescent="0.25">
      <c r="A35" s="5" t="s">
        <v>347</v>
      </c>
      <c r="B35" s="5">
        <v>67</v>
      </c>
      <c r="D35" s="5">
        <v>866</v>
      </c>
      <c r="E35" s="5">
        <v>33398</v>
      </c>
      <c r="F35" s="7">
        <v>0.66080000000000005</v>
      </c>
      <c r="G35" s="7">
        <f t="shared" si="0"/>
        <v>0.98435870698644423</v>
      </c>
      <c r="H35" s="7">
        <v>1.337</v>
      </c>
      <c r="I35" s="5">
        <v>12</v>
      </c>
      <c r="J35" t="s">
        <v>348</v>
      </c>
    </row>
    <row r="36" spans="1:10" x14ac:dyDescent="0.25">
      <c r="A36" s="5" t="s">
        <v>403</v>
      </c>
      <c r="B36" s="5">
        <v>89</v>
      </c>
      <c r="D36" s="5">
        <v>714</v>
      </c>
      <c r="E36" s="5">
        <v>15313</v>
      </c>
      <c r="F36" s="7">
        <v>0.63959999999999995</v>
      </c>
      <c r="G36" s="7">
        <f t="shared" si="0"/>
        <v>0.95277819156859811</v>
      </c>
      <c r="H36" s="7">
        <v>1.1339999999999999</v>
      </c>
      <c r="I36" s="5">
        <v>6</v>
      </c>
      <c r="J36" t="s">
        <v>404</v>
      </c>
    </row>
    <row r="37" spans="1:10" x14ac:dyDescent="0.25">
      <c r="A37" s="5" t="s">
        <v>738</v>
      </c>
      <c r="B37" s="5">
        <v>415</v>
      </c>
      <c r="D37" s="5">
        <v>124</v>
      </c>
      <c r="E37" s="5">
        <v>28169</v>
      </c>
      <c r="F37" s="7">
        <v>0.86299999999999999</v>
      </c>
      <c r="G37" s="7">
        <f t="shared" si="0"/>
        <v>1.2855653210189184</v>
      </c>
      <c r="H37" s="7">
        <v>1.042</v>
      </c>
      <c r="I37" s="5">
        <v>2</v>
      </c>
      <c r="J37" t="s">
        <v>739</v>
      </c>
    </row>
    <row r="38" spans="1:10" x14ac:dyDescent="0.25">
      <c r="A38" s="5" t="s">
        <v>311</v>
      </c>
      <c r="B38" s="5">
        <v>95</v>
      </c>
      <c r="D38" s="5">
        <v>670</v>
      </c>
      <c r="E38" s="5">
        <v>149277</v>
      </c>
      <c r="F38" s="7">
        <v>1.2370000000000001</v>
      </c>
      <c r="G38" s="7">
        <f t="shared" si="0"/>
        <v>1.842693281692239</v>
      </c>
      <c r="H38" s="7">
        <v>1.29</v>
      </c>
      <c r="I38" s="5">
        <v>4</v>
      </c>
      <c r="J38" t="s">
        <v>312</v>
      </c>
    </row>
    <row r="39" spans="1:10" x14ac:dyDescent="0.25">
      <c r="A39" s="5" t="s">
        <v>726</v>
      </c>
      <c r="B39" s="5">
        <v>323</v>
      </c>
      <c r="D39" s="5">
        <v>192</v>
      </c>
      <c r="E39" s="5">
        <v>59006</v>
      </c>
      <c r="F39" s="7">
        <v>678500</v>
      </c>
      <c r="G39" s="7">
        <f t="shared" si="0"/>
        <v>1010725.4580664382</v>
      </c>
      <c r="H39" s="7">
        <v>25660</v>
      </c>
      <c r="I39" s="5">
        <v>2</v>
      </c>
      <c r="J39" t="s">
        <v>727</v>
      </c>
    </row>
    <row r="40" spans="1:10" x14ac:dyDescent="0.25">
      <c r="A40" s="5" t="s">
        <v>399</v>
      </c>
      <c r="B40" s="5">
        <v>158</v>
      </c>
      <c r="D40" s="5">
        <v>435</v>
      </c>
      <c r="E40" s="5">
        <v>67526</v>
      </c>
      <c r="F40" s="7">
        <v>0.19220000000000001</v>
      </c>
      <c r="G40" s="7">
        <f t="shared" si="0"/>
        <v>0.28631014449575454</v>
      </c>
      <c r="H40" s="7">
        <v>1.2350000000000001</v>
      </c>
      <c r="I40" s="5">
        <v>4</v>
      </c>
      <c r="J40" t="s">
        <v>400</v>
      </c>
    </row>
    <row r="41" spans="1:10" x14ac:dyDescent="0.25">
      <c r="A41" s="5" t="s">
        <v>710</v>
      </c>
      <c r="B41" s="5">
        <v>233</v>
      </c>
      <c r="D41" s="5">
        <v>291</v>
      </c>
      <c r="E41" s="5">
        <v>54460</v>
      </c>
      <c r="F41" s="7">
        <v>0.72160000000000002</v>
      </c>
      <c r="G41" s="7">
        <f t="shared" si="0"/>
        <v>1.0749292417697005</v>
      </c>
      <c r="H41" s="7">
        <v>1.1100000000000001</v>
      </c>
      <c r="I41" s="5">
        <v>3</v>
      </c>
      <c r="J41" t="s">
        <v>711</v>
      </c>
    </row>
    <row r="42" spans="1:10" x14ac:dyDescent="0.25">
      <c r="A42" s="5" t="s">
        <v>345</v>
      </c>
      <c r="B42" s="5">
        <v>149</v>
      </c>
      <c r="D42" s="5">
        <v>457</v>
      </c>
      <c r="E42" s="5">
        <v>83593</v>
      </c>
      <c r="F42" s="7">
        <v>0.86709999999999998</v>
      </c>
      <c r="G42" s="7">
        <f t="shared" si="0"/>
        <v>1.2916728735289735</v>
      </c>
      <c r="H42" s="7">
        <v>1.147</v>
      </c>
      <c r="I42" s="5">
        <v>5</v>
      </c>
      <c r="J42" t="s">
        <v>346</v>
      </c>
    </row>
    <row r="43" spans="1:10" x14ac:dyDescent="0.25">
      <c r="A43" s="5" t="s">
        <v>590</v>
      </c>
      <c r="B43" s="5">
        <v>155</v>
      </c>
      <c r="D43" s="5">
        <v>448</v>
      </c>
      <c r="E43" s="5">
        <v>23300</v>
      </c>
      <c r="F43" s="7">
        <v>0.46150000000000002</v>
      </c>
      <c r="G43" s="7">
        <f t="shared" si="0"/>
        <v>0.68747206911961867</v>
      </c>
      <c r="H43" s="7">
        <v>1.121</v>
      </c>
      <c r="I43" s="5">
        <v>6</v>
      </c>
      <c r="J43" t="s">
        <v>591</v>
      </c>
    </row>
    <row r="44" spans="1:10" x14ac:dyDescent="0.25">
      <c r="A44" s="5" t="s">
        <v>427</v>
      </c>
      <c r="B44" s="5">
        <v>172</v>
      </c>
      <c r="D44" s="5">
        <v>380</v>
      </c>
      <c r="E44" s="5">
        <v>99924</v>
      </c>
      <c r="F44" s="7">
        <v>0.66910000000000003</v>
      </c>
      <c r="G44" s="7">
        <f t="shared" si="0"/>
        <v>0.99672277670192166</v>
      </c>
      <c r="H44" s="7">
        <v>1.1299999999999999</v>
      </c>
      <c r="I44" s="5">
        <v>7</v>
      </c>
      <c r="J44" t="s">
        <v>428</v>
      </c>
    </row>
    <row r="45" spans="1:10" x14ac:dyDescent="0.25">
      <c r="A45" s="5" t="s">
        <v>205</v>
      </c>
      <c r="B45" s="5">
        <v>92</v>
      </c>
      <c r="D45" s="5">
        <v>685</v>
      </c>
      <c r="E45" s="5">
        <v>172773</v>
      </c>
      <c r="F45" s="7">
        <v>0.74050000000000005</v>
      </c>
      <c r="G45" s="7">
        <f t="shared" si="0"/>
        <v>1.103083569194101</v>
      </c>
      <c r="H45" s="7">
        <v>1.0149999999999999</v>
      </c>
      <c r="I45" s="5">
        <v>11</v>
      </c>
      <c r="J45" t="s">
        <v>206</v>
      </c>
    </row>
    <row r="46" spans="1:10" x14ac:dyDescent="0.25">
      <c r="A46" s="5" t="s">
        <v>401</v>
      </c>
      <c r="B46" s="5">
        <v>111</v>
      </c>
      <c r="D46" s="5">
        <v>607</v>
      </c>
      <c r="E46" s="5">
        <v>82608</v>
      </c>
      <c r="F46" s="7">
        <v>0.4425</v>
      </c>
      <c r="G46" s="7">
        <f t="shared" si="0"/>
        <v>0.65916877699985099</v>
      </c>
      <c r="H46" s="7">
        <v>1.1850000000000001</v>
      </c>
      <c r="I46" s="5">
        <v>7</v>
      </c>
      <c r="J46" t="s">
        <v>402</v>
      </c>
    </row>
    <row r="47" spans="1:10" x14ac:dyDescent="0.25">
      <c r="A47" s="5" t="s">
        <v>241</v>
      </c>
      <c r="B47" s="5">
        <v>70</v>
      </c>
      <c r="C47" s="5">
        <v>1</v>
      </c>
      <c r="D47" s="5">
        <v>831</v>
      </c>
      <c r="E47" s="5">
        <v>66740</v>
      </c>
      <c r="F47" s="7">
        <v>0.97760000000000002</v>
      </c>
      <c r="G47" s="7">
        <f t="shared" si="0"/>
        <v>1.4562788619097273</v>
      </c>
      <c r="H47" s="7">
        <v>1.0760000000000001</v>
      </c>
      <c r="I47" s="5">
        <v>11</v>
      </c>
      <c r="J47" t="s">
        <v>242</v>
      </c>
    </row>
    <row r="48" spans="1:10" x14ac:dyDescent="0.25">
      <c r="A48" s="5" t="s">
        <v>489</v>
      </c>
      <c r="B48" s="5">
        <v>102</v>
      </c>
      <c r="C48" s="5">
        <v>1</v>
      </c>
      <c r="D48" s="5">
        <v>653</v>
      </c>
      <c r="E48" s="5">
        <v>73943</v>
      </c>
      <c r="F48" s="7">
        <v>0.49330000000000002</v>
      </c>
      <c r="G48" s="7">
        <f t="shared" si="0"/>
        <v>0.73484284224638763</v>
      </c>
      <c r="H48" s="7">
        <v>1.3839999999999999</v>
      </c>
      <c r="I48" s="5">
        <v>4</v>
      </c>
      <c r="J48" t="s">
        <v>490</v>
      </c>
    </row>
    <row r="49" spans="1:10" x14ac:dyDescent="0.25">
      <c r="A49" s="5" t="s">
        <v>746</v>
      </c>
      <c r="B49" s="5">
        <v>315</v>
      </c>
      <c r="D49" s="5">
        <v>200</v>
      </c>
      <c r="E49" s="5">
        <v>31809</v>
      </c>
      <c r="F49" s="7">
        <v>0.23960000000000001</v>
      </c>
      <c r="G49" s="7">
        <f t="shared" si="0"/>
        <v>0.35691941009980638</v>
      </c>
      <c r="H49" s="7">
        <v>1.6080000000000001</v>
      </c>
      <c r="I49" s="5">
        <v>2</v>
      </c>
      <c r="J49" t="s">
        <v>747</v>
      </c>
    </row>
    <row r="50" spans="1:10" x14ac:dyDescent="0.25">
      <c r="A50" s="5" t="s">
        <v>409</v>
      </c>
      <c r="B50" s="5">
        <v>138</v>
      </c>
      <c r="D50" s="5">
        <v>497</v>
      </c>
      <c r="E50" s="5">
        <v>71570</v>
      </c>
      <c r="F50" s="7">
        <v>0.35320000000000001</v>
      </c>
      <c r="G50" s="7">
        <f t="shared" si="0"/>
        <v>0.5261433040369432</v>
      </c>
      <c r="H50" s="7">
        <v>1.0980000000000001</v>
      </c>
      <c r="I50" s="5">
        <v>8</v>
      </c>
      <c r="J50" t="s">
        <v>410</v>
      </c>
    </row>
    <row r="51" spans="1:10" x14ac:dyDescent="0.25">
      <c r="A51" s="5" t="s">
        <v>215</v>
      </c>
      <c r="B51" s="5">
        <v>58</v>
      </c>
      <c r="D51" s="5">
        <v>968</v>
      </c>
      <c r="E51" s="5">
        <v>73812</v>
      </c>
      <c r="F51" s="7">
        <v>0.62739999999999996</v>
      </c>
      <c r="G51" s="7">
        <f t="shared" si="0"/>
        <v>0.93460449873380003</v>
      </c>
      <c r="H51" s="7">
        <v>1.0620000000000001</v>
      </c>
      <c r="I51" s="5">
        <v>16</v>
      </c>
      <c r="J51" t="s">
        <v>216</v>
      </c>
    </row>
    <row r="52" spans="1:10" x14ac:dyDescent="0.25">
      <c r="A52" s="5" t="s">
        <v>173</v>
      </c>
      <c r="B52" s="5">
        <v>59</v>
      </c>
      <c r="D52" s="5">
        <v>945</v>
      </c>
      <c r="E52" s="5">
        <v>101888</v>
      </c>
      <c r="F52" s="7">
        <v>0.85289999999999999</v>
      </c>
      <c r="G52" s="7">
        <f t="shared" si="0"/>
        <v>1.2705198867868315</v>
      </c>
      <c r="H52" s="7">
        <v>1.073</v>
      </c>
      <c r="I52" s="5">
        <v>10</v>
      </c>
      <c r="J52" t="s">
        <v>174</v>
      </c>
    </row>
    <row r="53" spans="1:10" x14ac:dyDescent="0.25">
      <c r="A53" s="5" t="s">
        <v>636</v>
      </c>
      <c r="B53" s="5">
        <v>164</v>
      </c>
      <c r="D53" s="5">
        <v>422</v>
      </c>
      <c r="E53" s="5">
        <v>56907</v>
      </c>
      <c r="F53" s="7">
        <v>0.85409999999999997</v>
      </c>
      <c r="G53" s="7">
        <f t="shared" si="0"/>
        <v>1.2723074631312379</v>
      </c>
      <c r="H53" s="7">
        <v>1.085</v>
      </c>
      <c r="I53" s="5">
        <v>6</v>
      </c>
      <c r="J53" t="s">
        <v>637</v>
      </c>
    </row>
    <row r="54" spans="1:10" x14ac:dyDescent="0.25">
      <c r="A54" s="5" t="s">
        <v>29</v>
      </c>
      <c r="B54" s="5">
        <v>10</v>
      </c>
      <c r="D54" s="5">
        <v>3803</v>
      </c>
      <c r="E54" s="5">
        <v>129665</v>
      </c>
      <c r="F54" s="7">
        <v>0.43669999999999998</v>
      </c>
      <c r="G54" s="7">
        <f t="shared" si="0"/>
        <v>0.65052882466855355</v>
      </c>
      <c r="H54" s="7">
        <v>1.069</v>
      </c>
      <c r="I54" s="5">
        <v>38</v>
      </c>
      <c r="J54" t="s">
        <v>30</v>
      </c>
    </row>
    <row r="55" spans="1:10" x14ac:dyDescent="0.25">
      <c r="A55" s="5" t="s">
        <v>239</v>
      </c>
      <c r="B55" s="5">
        <v>52</v>
      </c>
      <c r="D55" s="5">
        <v>1004</v>
      </c>
      <c r="E55" s="5">
        <v>270897</v>
      </c>
      <c r="F55" s="7">
        <v>0.8407</v>
      </c>
      <c r="G55" s="7">
        <f t="shared" si="0"/>
        <v>1.2523461939520333</v>
      </c>
      <c r="H55" s="7">
        <v>1.113</v>
      </c>
      <c r="I55" s="5">
        <v>6</v>
      </c>
      <c r="J55" t="s">
        <v>240</v>
      </c>
    </row>
    <row r="56" spans="1:10" x14ac:dyDescent="0.25">
      <c r="A56" s="5" t="s">
        <v>45</v>
      </c>
      <c r="B56" s="5">
        <v>12</v>
      </c>
      <c r="C56" s="5">
        <v>1</v>
      </c>
      <c r="D56" s="5">
        <v>2903</v>
      </c>
      <c r="E56" s="5">
        <v>284462</v>
      </c>
      <c r="F56" s="7">
        <v>0.84730000000000005</v>
      </c>
      <c r="G56" s="7">
        <f t="shared" si="0"/>
        <v>1.2621778638462684</v>
      </c>
      <c r="H56" s="7">
        <v>1.026</v>
      </c>
      <c r="I56" s="5">
        <v>38</v>
      </c>
      <c r="J56" t="s">
        <v>46</v>
      </c>
    </row>
    <row r="57" spans="1:10" x14ac:dyDescent="0.25">
      <c r="A57" s="5" t="s">
        <v>658</v>
      </c>
      <c r="B57" s="5">
        <v>304</v>
      </c>
      <c r="D57" s="5">
        <v>212</v>
      </c>
      <c r="E57" s="5">
        <v>61736</v>
      </c>
      <c r="F57" s="7">
        <v>0.7198</v>
      </c>
      <c r="G57" s="7">
        <f t="shared" si="0"/>
        <v>1.072247877253091</v>
      </c>
      <c r="H57" s="7">
        <v>1.244</v>
      </c>
      <c r="I57" s="5">
        <v>2</v>
      </c>
      <c r="J57" t="s">
        <v>659</v>
      </c>
    </row>
    <row r="58" spans="1:10" x14ac:dyDescent="0.25">
      <c r="A58" s="5" t="s">
        <v>541</v>
      </c>
      <c r="B58" s="5">
        <v>197</v>
      </c>
      <c r="D58" s="5">
        <v>332</v>
      </c>
      <c r="E58" s="5">
        <v>91111</v>
      </c>
      <c r="F58" s="7">
        <v>5.1360000000000003E-2</v>
      </c>
      <c r="G58" s="7">
        <f t="shared" si="0"/>
        <v>7.6508267540592881E-2</v>
      </c>
      <c r="H58" s="7">
        <v>1.6459999999999999</v>
      </c>
      <c r="I58" s="5">
        <v>4</v>
      </c>
      <c r="J58" t="s">
        <v>542</v>
      </c>
    </row>
    <row r="59" spans="1:10" x14ac:dyDescent="0.25">
      <c r="A59" s="5" t="s">
        <v>201</v>
      </c>
      <c r="B59" s="5">
        <v>77</v>
      </c>
      <c r="D59" s="5">
        <v>803</v>
      </c>
      <c r="E59" s="5">
        <v>126165</v>
      </c>
      <c r="F59" s="7">
        <v>0.57099999999999995</v>
      </c>
      <c r="G59" s="7">
        <f t="shared" si="0"/>
        <v>0.85058841054670031</v>
      </c>
      <c r="H59" s="7">
        <v>1.042</v>
      </c>
      <c r="I59" s="5">
        <v>10</v>
      </c>
      <c r="J59" t="s">
        <v>202</v>
      </c>
    </row>
    <row r="60" spans="1:10" x14ac:dyDescent="0.25">
      <c r="A60" s="5" t="s">
        <v>41</v>
      </c>
      <c r="B60" s="5">
        <v>11</v>
      </c>
      <c r="C60" s="5">
        <v>4</v>
      </c>
      <c r="D60" s="5">
        <v>485</v>
      </c>
      <c r="E60" s="5">
        <v>113932</v>
      </c>
      <c r="F60" s="7">
        <v>0.59899999999999998</v>
      </c>
      <c r="G60" s="7">
        <f t="shared" si="0"/>
        <v>0.89229852524951581</v>
      </c>
      <c r="H60" s="7">
        <v>1.1120000000000001</v>
      </c>
      <c r="I60" s="5">
        <v>5</v>
      </c>
      <c r="J60" t="s">
        <v>42</v>
      </c>
    </row>
    <row r="61" spans="1:10" x14ac:dyDescent="0.25">
      <c r="A61" s="5" t="s">
        <v>35</v>
      </c>
      <c r="B61" s="5">
        <v>11</v>
      </c>
      <c r="C61" s="5">
        <v>1</v>
      </c>
      <c r="D61" s="5">
        <v>3412</v>
      </c>
      <c r="E61" s="5">
        <v>111620</v>
      </c>
      <c r="F61" s="7">
        <v>0.68220000000000003</v>
      </c>
      <c r="G61" s="7">
        <f t="shared" si="0"/>
        <v>1.0162371517950246</v>
      </c>
      <c r="H61" s="7">
        <v>1.0609999999999999</v>
      </c>
      <c r="I61" s="5">
        <v>27</v>
      </c>
      <c r="J61" t="s">
        <v>36</v>
      </c>
    </row>
    <row r="62" spans="1:10" x14ac:dyDescent="0.25">
      <c r="A62" s="5" t="s">
        <v>37</v>
      </c>
      <c r="B62" s="5">
        <v>11</v>
      </c>
      <c r="C62" s="5">
        <v>2</v>
      </c>
      <c r="D62" s="5">
        <v>3055</v>
      </c>
      <c r="E62" s="5">
        <v>112145</v>
      </c>
      <c r="F62" s="7">
        <v>0.69710000000000005</v>
      </c>
      <c r="G62" s="7">
        <f t="shared" si="0"/>
        <v>1.0384328914047372</v>
      </c>
      <c r="H62" s="7">
        <v>1.07</v>
      </c>
      <c r="I62" s="5">
        <v>24</v>
      </c>
      <c r="J62" t="s">
        <v>38</v>
      </c>
    </row>
    <row r="63" spans="1:10" x14ac:dyDescent="0.25">
      <c r="A63" s="5" t="s">
        <v>39</v>
      </c>
      <c r="B63" s="5">
        <v>11</v>
      </c>
      <c r="C63" s="5">
        <v>3</v>
      </c>
      <c r="D63" s="5">
        <v>2890</v>
      </c>
      <c r="E63" s="5">
        <v>112982</v>
      </c>
      <c r="F63" s="7">
        <v>0.69769999999999999</v>
      </c>
      <c r="G63" s="7">
        <f t="shared" si="0"/>
        <v>1.0393266795769402</v>
      </c>
      <c r="H63" s="7">
        <v>1.0860000000000001</v>
      </c>
      <c r="I63" s="5">
        <v>22</v>
      </c>
      <c r="J63" t="s">
        <v>40</v>
      </c>
    </row>
    <row r="64" spans="1:10" x14ac:dyDescent="0.25">
      <c r="A64" s="5" t="s">
        <v>423</v>
      </c>
      <c r="B64" s="5">
        <v>165</v>
      </c>
      <c r="D64" s="5">
        <v>417</v>
      </c>
      <c r="E64" s="5">
        <v>37281</v>
      </c>
      <c r="F64" s="7">
        <v>0.24379999999999999</v>
      </c>
      <c r="G64" s="7">
        <f t="shared" si="0"/>
        <v>0.36317592730522863</v>
      </c>
      <c r="H64" s="7">
        <v>1.327</v>
      </c>
      <c r="I64" s="5">
        <v>5</v>
      </c>
      <c r="J64" t="s">
        <v>424</v>
      </c>
    </row>
    <row r="65" spans="1:10" x14ac:dyDescent="0.25">
      <c r="A65" s="5" t="s">
        <v>331</v>
      </c>
      <c r="B65" s="5">
        <v>72</v>
      </c>
      <c r="C65" s="5">
        <v>1</v>
      </c>
      <c r="D65" s="5">
        <v>825</v>
      </c>
      <c r="E65" s="5">
        <v>35411</v>
      </c>
      <c r="F65" s="7">
        <v>0.15529999999999999</v>
      </c>
      <c r="G65" s="7">
        <f t="shared" si="0"/>
        <v>0.23134217190525844</v>
      </c>
      <c r="H65" s="7">
        <v>1.127</v>
      </c>
      <c r="I65" s="5">
        <v>11</v>
      </c>
      <c r="J65" t="s">
        <v>332</v>
      </c>
    </row>
    <row r="66" spans="1:10" x14ac:dyDescent="0.25">
      <c r="A66" s="5" t="s">
        <v>570</v>
      </c>
      <c r="B66" s="5">
        <v>326</v>
      </c>
      <c r="D66" s="5">
        <v>188</v>
      </c>
      <c r="E66" s="5">
        <v>88530</v>
      </c>
      <c r="F66" s="7">
        <v>0.63690000000000002</v>
      </c>
      <c r="G66" s="7">
        <f t="shared" si="0"/>
        <v>0.94875614479368386</v>
      </c>
      <c r="H66" s="7">
        <v>1.1080000000000001</v>
      </c>
      <c r="I66" s="5">
        <v>2</v>
      </c>
      <c r="J66" t="s">
        <v>571</v>
      </c>
    </row>
    <row r="67" spans="1:10" x14ac:dyDescent="0.25">
      <c r="A67" s="5" t="s">
        <v>708</v>
      </c>
      <c r="B67" s="5">
        <v>218</v>
      </c>
      <c r="D67" s="5">
        <v>308</v>
      </c>
      <c r="E67" s="5">
        <v>68686</v>
      </c>
      <c r="F67" s="7">
        <v>0.67479999999999996</v>
      </c>
      <c r="G67" s="7">
        <f t="shared" ref="G67:G130" si="1">F67/F$1</f>
        <v>1.0052137643378518</v>
      </c>
      <c r="H67" s="7">
        <v>1.123</v>
      </c>
      <c r="I67" s="5">
        <v>2</v>
      </c>
      <c r="J67" t="s">
        <v>709</v>
      </c>
    </row>
    <row r="68" spans="1:10" x14ac:dyDescent="0.25">
      <c r="A68" s="5" t="s">
        <v>549</v>
      </c>
      <c r="B68" s="5">
        <v>247</v>
      </c>
      <c r="C68" s="5">
        <v>3</v>
      </c>
      <c r="D68" s="5">
        <v>132</v>
      </c>
      <c r="E68" s="5">
        <v>36960</v>
      </c>
      <c r="F68" s="7">
        <v>0.7056</v>
      </c>
      <c r="G68" s="7">
        <f t="shared" si="1"/>
        <v>1.051094890510949</v>
      </c>
      <c r="H68" s="7">
        <v>1.2070000000000001</v>
      </c>
      <c r="I68" s="5">
        <v>2</v>
      </c>
      <c r="J68" t="s">
        <v>550</v>
      </c>
    </row>
    <row r="69" spans="1:10" x14ac:dyDescent="0.25">
      <c r="A69" s="5" t="s">
        <v>545</v>
      </c>
      <c r="B69" s="5">
        <v>247</v>
      </c>
      <c r="C69" s="5">
        <v>1</v>
      </c>
      <c r="D69" s="5">
        <v>271</v>
      </c>
      <c r="E69" s="5">
        <v>37163</v>
      </c>
      <c r="F69" s="7">
        <v>0.6966</v>
      </c>
      <c r="G69" s="7">
        <f t="shared" si="1"/>
        <v>1.037688067927901</v>
      </c>
      <c r="H69" s="7">
        <v>1.181</v>
      </c>
      <c r="I69" s="5">
        <v>4</v>
      </c>
      <c r="J69" t="s">
        <v>546</v>
      </c>
    </row>
    <row r="70" spans="1:10" x14ac:dyDescent="0.25">
      <c r="A70" s="5" t="s">
        <v>547</v>
      </c>
      <c r="B70" s="5">
        <v>247</v>
      </c>
      <c r="C70" s="5">
        <v>2</v>
      </c>
      <c r="D70" s="5">
        <v>165</v>
      </c>
      <c r="E70" s="5">
        <v>37488</v>
      </c>
      <c r="F70" s="7">
        <v>0.7056</v>
      </c>
      <c r="G70" s="7">
        <f t="shared" si="1"/>
        <v>1.051094890510949</v>
      </c>
      <c r="H70" s="7">
        <v>1.2070000000000001</v>
      </c>
      <c r="I70" s="5">
        <v>2</v>
      </c>
      <c r="J70" t="s">
        <v>548</v>
      </c>
    </row>
    <row r="71" spans="1:10" x14ac:dyDescent="0.25">
      <c r="A71" s="5" t="s">
        <v>742</v>
      </c>
      <c r="B71" s="5">
        <v>343</v>
      </c>
      <c r="D71" s="5">
        <v>173</v>
      </c>
      <c r="E71" s="5">
        <v>32041</v>
      </c>
      <c r="F71" s="7">
        <v>0.60699999999999998</v>
      </c>
      <c r="G71" s="7">
        <f t="shared" si="1"/>
        <v>0.90421570087889169</v>
      </c>
      <c r="H71" s="7">
        <v>1.1220000000000001</v>
      </c>
      <c r="I71" s="5">
        <v>3</v>
      </c>
      <c r="J71" t="s">
        <v>743</v>
      </c>
    </row>
    <row r="72" spans="1:10" x14ac:dyDescent="0.25">
      <c r="A72" s="5" t="s">
        <v>353</v>
      </c>
      <c r="B72" s="5">
        <v>117</v>
      </c>
      <c r="C72" s="5">
        <v>2</v>
      </c>
      <c r="D72" s="5">
        <v>483</v>
      </c>
      <c r="E72" s="5">
        <v>59076</v>
      </c>
      <c r="F72" s="7">
        <v>0.24759999999999999</v>
      </c>
      <c r="G72" s="7">
        <f t="shared" si="1"/>
        <v>0.36883658572918215</v>
      </c>
      <c r="H72" s="7">
        <v>1.0780000000000001</v>
      </c>
      <c r="I72" s="5">
        <v>6</v>
      </c>
      <c r="J72" t="s">
        <v>354</v>
      </c>
    </row>
    <row r="73" spans="1:10" x14ac:dyDescent="0.25">
      <c r="A73" s="5" t="s">
        <v>351</v>
      </c>
      <c r="B73" s="5">
        <v>117</v>
      </c>
      <c r="C73" s="5">
        <v>1</v>
      </c>
      <c r="D73" s="5">
        <v>560</v>
      </c>
      <c r="E73" s="5">
        <v>58606</v>
      </c>
      <c r="F73" s="7">
        <v>0.25140000000000001</v>
      </c>
      <c r="G73" s="7">
        <f t="shared" si="1"/>
        <v>0.37449724415313573</v>
      </c>
      <c r="H73" s="7">
        <v>1.1240000000000001</v>
      </c>
      <c r="I73" s="5">
        <v>6</v>
      </c>
      <c r="J73" t="s">
        <v>352</v>
      </c>
    </row>
    <row r="74" spans="1:10" x14ac:dyDescent="0.25">
      <c r="A74" s="5" t="s">
        <v>856</v>
      </c>
      <c r="B74" s="5">
        <v>435</v>
      </c>
      <c r="D74" s="5">
        <v>115</v>
      </c>
      <c r="E74" s="5">
        <v>35552</v>
      </c>
      <c r="F74" s="7">
        <v>0.63180000000000003</v>
      </c>
      <c r="G74" s="7">
        <f t="shared" si="1"/>
        <v>0.94115894532995681</v>
      </c>
      <c r="H74" s="7">
        <v>1.7809999999999999</v>
      </c>
      <c r="I74" s="5">
        <v>2</v>
      </c>
      <c r="J74" t="s">
        <v>857</v>
      </c>
    </row>
    <row r="75" spans="1:10" x14ac:dyDescent="0.25">
      <c r="A75" s="5" t="s">
        <v>79</v>
      </c>
      <c r="B75" s="5">
        <v>24</v>
      </c>
      <c r="C75" s="5">
        <v>1</v>
      </c>
      <c r="D75" s="5">
        <v>1668</v>
      </c>
      <c r="E75" s="5">
        <v>80821</v>
      </c>
      <c r="F75" s="7">
        <v>0.59919999999999995</v>
      </c>
      <c r="G75" s="7">
        <f t="shared" si="1"/>
        <v>0.89259645464025017</v>
      </c>
      <c r="H75" s="7">
        <v>1.135</v>
      </c>
      <c r="I75" s="5">
        <v>18</v>
      </c>
      <c r="J75" t="s">
        <v>80</v>
      </c>
    </row>
    <row r="76" spans="1:10" x14ac:dyDescent="0.25">
      <c r="A76" s="5" t="s">
        <v>83</v>
      </c>
      <c r="B76" s="5">
        <v>24</v>
      </c>
      <c r="C76" s="5">
        <v>3</v>
      </c>
      <c r="D76" s="5">
        <v>738</v>
      </c>
      <c r="E76" s="5">
        <v>88180</v>
      </c>
      <c r="F76" s="7">
        <v>0.84430000000000005</v>
      </c>
      <c r="G76" s="7">
        <f t="shared" si="1"/>
        <v>1.2577089229852525</v>
      </c>
      <c r="H76" s="7">
        <v>1.052</v>
      </c>
      <c r="I76" s="5">
        <v>12</v>
      </c>
      <c r="J76" t="s">
        <v>84</v>
      </c>
    </row>
    <row r="77" spans="1:10" x14ac:dyDescent="0.25">
      <c r="A77" s="5" t="s">
        <v>93</v>
      </c>
      <c r="B77" s="5">
        <v>16</v>
      </c>
      <c r="C77" s="5">
        <v>1</v>
      </c>
      <c r="D77" s="5">
        <v>2092</v>
      </c>
      <c r="E77" s="5">
        <v>83964</v>
      </c>
      <c r="F77" s="7">
        <v>0.25490000000000002</v>
      </c>
      <c r="G77" s="7">
        <f t="shared" si="1"/>
        <v>0.37971100849098766</v>
      </c>
      <c r="H77" s="7">
        <v>1.1060000000000001</v>
      </c>
      <c r="I77" s="5">
        <v>19</v>
      </c>
      <c r="J77" t="s">
        <v>94</v>
      </c>
    </row>
    <row r="78" spans="1:10" x14ac:dyDescent="0.25">
      <c r="A78" s="5" t="s">
        <v>95</v>
      </c>
      <c r="B78" s="5">
        <v>16</v>
      </c>
      <c r="C78" s="5">
        <v>2</v>
      </c>
      <c r="D78" s="5">
        <v>1296</v>
      </c>
      <c r="E78" s="5">
        <v>47651</v>
      </c>
      <c r="F78" s="7">
        <v>0.28370000000000001</v>
      </c>
      <c r="G78" s="7">
        <f t="shared" si="1"/>
        <v>0.42261284075674066</v>
      </c>
      <c r="H78" s="7">
        <v>1.196</v>
      </c>
      <c r="I78" s="5">
        <v>16</v>
      </c>
      <c r="J78" t="s">
        <v>96</v>
      </c>
    </row>
    <row r="79" spans="1:10" x14ac:dyDescent="0.25">
      <c r="A79" s="5" t="s">
        <v>91</v>
      </c>
      <c r="B79" s="5">
        <v>34</v>
      </c>
      <c r="C79" s="5">
        <v>2</v>
      </c>
      <c r="D79" s="5">
        <v>327</v>
      </c>
      <c r="E79" s="5">
        <v>81403</v>
      </c>
      <c r="F79" s="7">
        <v>0.30180000000000001</v>
      </c>
      <c r="G79" s="7">
        <f t="shared" si="1"/>
        <v>0.44957545061820348</v>
      </c>
      <c r="H79" s="7">
        <v>1.085</v>
      </c>
      <c r="I79" s="5">
        <v>8</v>
      </c>
      <c r="J79" t="s">
        <v>92</v>
      </c>
    </row>
    <row r="80" spans="1:10" x14ac:dyDescent="0.25">
      <c r="A80" s="5" t="s">
        <v>89</v>
      </c>
      <c r="B80" s="5">
        <v>34</v>
      </c>
      <c r="C80" s="5">
        <v>1</v>
      </c>
      <c r="D80" s="5">
        <v>1418</v>
      </c>
      <c r="E80" s="5">
        <v>85130</v>
      </c>
      <c r="F80" s="7">
        <v>0.2873</v>
      </c>
      <c r="G80" s="7">
        <f t="shared" si="1"/>
        <v>0.42797556978995976</v>
      </c>
      <c r="H80" s="7">
        <v>1.0720000000000001</v>
      </c>
      <c r="I80" s="5">
        <v>23</v>
      </c>
      <c r="J80" t="s">
        <v>90</v>
      </c>
    </row>
    <row r="81" spans="1:10" x14ac:dyDescent="0.25">
      <c r="A81" s="5" t="s">
        <v>273</v>
      </c>
      <c r="B81" s="5">
        <v>146</v>
      </c>
      <c r="D81" s="5">
        <v>470</v>
      </c>
      <c r="E81" s="5">
        <v>25461</v>
      </c>
      <c r="F81" s="7">
        <v>1.0329999999999999</v>
      </c>
      <c r="G81" s="7">
        <f t="shared" si="1"/>
        <v>1.538805303143155</v>
      </c>
      <c r="H81" s="7">
        <v>1.157</v>
      </c>
      <c r="I81" s="5">
        <v>3</v>
      </c>
      <c r="J81" t="s">
        <v>274</v>
      </c>
    </row>
    <row r="82" spans="1:10" x14ac:dyDescent="0.25">
      <c r="A82" s="5" t="s">
        <v>810</v>
      </c>
      <c r="B82" s="5">
        <v>286</v>
      </c>
      <c r="D82" s="5">
        <v>231</v>
      </c>
      <c r="E82" s="5">
        <v>42825</v>
      </c>
      <c r="F82" s="7">
        <v>0.42470000000000002</v>
      </c>
      <c r="G82" s="7">
        <f t="shared" si="1"/>
        <v>0.63265306122448983</v>
      </c>
      <c r="H82" s="7">
        <v>1.042</v>
      </c>
      <c r="I82" s="5">
        <v>5</v>
      </c>
      <c r="J82" t="s">
        <v>811</v>
      </c>
    </row>
    <row r="83" spans="1:10" x14ac:dyDescent="0.25">
      <c r="A83" s="5" t="s">
        <v>616</v>
      </c>
      <c r="B83" s="5">
        <v>546</v>
      </c>
      <c r="D83" s="5">
        <v>74</v>
      </c>
      <c r="E83" s="5">
        <v>104504</v>
      </c>
      <c r="F83" s="7">
        <v>1.9179999999999999</v>
      </c>
      <c r="G83" s="7">
        <f t="shared" si="1"/>
        <v>2.8571428571428572</v>
      </c>
      <c r="H83" s="7">
        <v>1.077</v>
      </c>
      <c r="I83" s="5">
        <v>2</v>
      </c>
      <c r="J83" t="s">
        <v>617</v>
      </c>
    </row>
    <row r="84" spans="1:10" x14ac:dyDescent="0.25">
      <c r="A84" s="5" t="s">
        <v>263</v>
      </c>
      <c r="B84" s="5">
        <v>105</v>
      </c>
      <c r="D84" s="5">
        <v>632</v>
      </c>
      <c r="E84" s="5">
        <v>114694</v>
      </c>
      <c r="F84" s="7">
        <v>0.66859999999999997</v>
      </c>
      <c r="G84" s="7">
        <f t="shared" si="1"/>
        <v>0.99597795322508564</v>
      </c>
      <c r="H84" s="7">
        <v>1.462</v>
      </c>
      <c r="I84" s="5">
        <v>4</v>
      </c>
      <c r="J84" t="s">
        <v>264</v>
      </c>
    </row>
    <row r="85" spans="1:10" x14ac:dyDescent="0.25">
      <c r="A85" s="5" t="s">
        <v>904</v>
      </c>
      <c r="B85" s="5">
        <v>541</v>
      </c>
      <c r="D85" s="5">
        <v>76</v>
      </c>
      <c r="E85" s="5">
        <v>34201</v>
      </c>
      <c r="F85" s="7">
        <v>0.80930000000000002</v>
      </c>
      <c r="G85" s="7">
        <f t="shared" si="1"/>
        <v>1.2055712796067333</v>
      </c>
      <c r="H85" s="7">
        <v>1.54</v>
      </c>
      <c r="I85" s="5">
        <v>2</v>
      </c>
      <c r="J85" t="s">
        <v>905</v>
      </c>
    </row>
    <row r="86" spans="1:10" x14ac:dyDescent="0.25">
      <c r="A86" s="5" t="s">
        <v>608</v>
      </c>
      <c r="B86" s="5">
        <v>196</v>
      </c>
      <c r="D86" s="5">
        <v>333</v>
      </c>
      <c r="E86" s="5">
        <v>34812</v>
      </c>
      <c r="F86" s="7">
        <v>0.43790000000000001</v>
      </c>
      <c r="G86" s="7">
        <f t="shared" si="1"/>
        <v>0.65231640101295996</v>
      </c>
      <c r="H86" s="7">
        <v>1.1020000000000001</v>
      </c>
      <c r="I86" s="5">
        <v>2</v>
      </c>
      <c r="J86" t="s">
        <v>609</v>
      </c>
    </row>
    <row r="87" spans="1:10" x14ac:dyDescent="0.25">
      <c r="A87" s="5" t="s">
        <v>87</v>
      </c>
      <c r="B87" s="5">
        <v>38</v>
      </c>
      <c r="D87" s="5">
        <v>1319</v>
      </c>
      <c r="E87" s="5">
        <v>111840</v>
      </c>
      <c r="F87" s="7">
        <v>1.0289999999999999</v>
      </c>
      <c r="G87" s="7">
        <f t="shared" si="1"/>
        <v>1.5328467153284671</v>
      </c>
      <c r="H87" s="7">
        <v>1.0369999999999999</v>
      </c>
      <c r="I87" s="5">
        <v>24</v>
      </c>
      <c r="J87" t="s">
        <v>88</v>
      </c>
    </row>
    <row r="88" spans="1:10" x14ac:dyDescent="0.25">
      <c r="A88" s="5" t="s">
        <v>806</v>
      </c>
      <c r="B88" s="5">
        <v>404</v>
      </c>
      <c r="C88" s="5">
        <v>1</v>
      </c>
      <c r="D88" s="5">
        <v>130</v>
      </c>
      <c r="E88" s="5">
        <v>101454</v>
      </c>
      <c r="F88" s="7">
        <v>0.66869999999999996</v>
      </c>
      <c r="G88" s="7">
        <f t="shared" si="1"/>
        <v>0.99612691792045283</v>
      </c>
      <c r="H88" s="7">
        <v>1.2549999999999999</v>
      </c>
      <c r="I88" s="5">
        <v>4</v>
      </c>
      <c r="J88" t="s">
        <v>807</v>
      </c>
    </row>
    <row r="89" spans="1:10" x14ac:dyDescent="0.25">
      <c r="A89" s="5" t="s">
        <v>175</v>
      </c>
      <c r="B89" s="5">
        <v>44</v>
      </c>
      <c r="D89" s="5">
        <v>1223</v>
      </c>
      <c r="E89" s="5">
        <v>35055</v>
      </c>
      <c r="F89" s="7">
        <v>0.82079999999999997</v>
      </c>
      <c r="G89" s="7">
        <f t="shared" si="1"/>
        <v>1.222702219573961</v>
      </c>
      <c r="H89" s="7">
        <v>1.1279999999999999</v>
      </c>
      <c r="I89" s="5">
        <v>16</v>
      </c>
      <c r="J89" t="s">
        <v>176</v>
      </c>
    </row>
    <row r="90" spans="1:10" x14ac:dyDescent="0.25">
      <c r="A90" s="5" t="s">
        <v>405</v>
      </c>
      <c r="B90" s="5">
        <v>221</v>
      </c>
      <c r="C90" s="5">
        <v>1</v>
      </c>
      <c r="D90" s="5">
        <v>302</v>
      </c>
      <c r="E90" s="5">
        <v>144631</v>
      </c>
      <c r="F90" s="7">
        <v>0.60660000000000003</v>
      </c>
      <c r="G90" s="7">
        <f t="shared" si="1"/>
        <v>0.90361984209742297</v>
      </c>
      <c r="H90" s="7">
        <v>1.29</v>
      </c>
      <c r="I90" s="5">
        <v>3</v>
      </c>
      <c r="J90" t="s">
        <v>406</v>
      </c>
    </row>
    <row r="91" spans="1:10" x14ac:dyDescent="0.25">
      <c r="A91" s="5" t="s">
        <v>163</v>
      </c>
      <c r="B91" s="5">
        <v>37</v>
      </c>
      <c r="D91" s="5">
        <v>1345</v>
      </c>
      <c r="E91" s="5">
        <v>75785</v>
      </c>
      <c r="F91" s="7">
        <v>0.48120000000000002</v>
      </c>
      <c r="G91" s="7">
        <f t="shared" si="1"/>
        <v>0.71681811410695662</v>
      </c>
      <c r="H91" s="7">
        <v>1.0740000000000001</v>
      </c>
      <c r="I91" s="5">
        <v>21</v>
      </c>
      <c r="J91" t="s">
        <v>164</v>
      </c>
    </row>
    <row r="92" spans="1:10" x14ac:dyDescent="0.25">
      <c r="A92" s="5" t="s">
        <v>770</v>
      </c>
      <c r="B92" s="5">
        <v>313</v>
      </c>
      <c r="D92" s="5">
        <v>203</v>
      </c>
      <c r="E92" s="5">
        <v>43199</v>
      </c>
      <c r="F92" s="7">
        <v>0.2515</v>
      </c>
      <c r="G92" s="7">
        <f t="shared" si="1"/>
        <v>0.37464620884850292</v>
      </c>
      <c r="H92" s="7">
        <v>1.3540000000000001</v>
      </c>
      <c r="I92" s="5">
        <v>3</v>
      </c>
      <c r="J92" t="s">
        <v>771</v>
      </c>
    </row>
    <row r="93" spans="1:10" x14ac:dyDescent="0.25">
      <c r="A93" s="5" t="s">
        <v>706</v>
      </c>
      <c r="B93" s="5">
        <v>371</v>
      </c>
      <c r="D93" s="5">
        <v>155</v>
      </c>
      <c r="E93" s="5">
        <v>129695</v>
      </c>
      <c r="F93" s="7">
        <v>0.46450000000000002</v>
      </c>
      <c r="G93" s="7">
        <f t="shared" si="1"/>
        <v>0.69194100998063457</v>
      </c>
      <c r="H93" s="7">
        <v>1.409</v>
      </c>
      <c r="I93" s="5">
        <v>2</v>
      </c>
      <c r="J93" t="s">
        <v>707</v>
      </c>
    </row>
    <row r="94" spans="1:10" x14ac:dyDescent="0.25">
      <c r="A94" s="5" t="s">
        <v>672</v>
      </c>
      <c r="B94" s="5">
        <v>203</v>
      </c>
      <c r="D94" s="5">
        <v>320</v>
      </c>
      <c r="E94" s="5">
        <v>32777</v>
      </c>
      <c r="F94" s="7">
        <v>0.6341</v>
      </c>
      <c r="G94" s="7">
        <f t="shared" si="1"/>
        <v>0.94458513332340233</v>
      </c>
      <c r="H94" s="7">
        <v>1.026</v>
      </c>
      <c r="I94" s="5">
        <v>2</v>
      </c>
      <c r="J94" t="s">
        <v>673</v>
      </c>
    </row>
    <row r="95" spans="1:10" x14ac:dyDescent="0.25">
      <c r="A95" s="5" t="s">
        <v>109</v>
      </c>
      <c r="B95" s="5">
        <v>48</v>
      </c>
      <c r="D95" s="5">
        <v>1115</v>
      </c>
      <c r="E95" s="5">
        <v>133913</v>
      </c>
      <c r="F95" s="7">
        <v>1.01</v>
      </c>
      <c r="G95" s="7">
        <f t="shared" si="1"/>
        <v>1.5045434232086996</v>
      </c>
      <c r="H95" s="7">
        <v>1.052</v>
      </c>
      <c r="I95" s="5">
        <v>28</v>
      </c>
      <c r="J95" t="s">
        <v>110</v>
      </c>
    </row>
    <row r="96" spans="1:10" x14ac:dyDescent="0.25">
      <c r="A96" s="5" t="s">
        <v>634</v>
      </c>
      <c r="B96" s="5">
        <v>440</v>
      </c>
      <c r="D96" s="5">
        <v>113</v>
      </c>
      <c r="E96" s="5">
        <v>75308</v>
      </c>
      <c r="F96" s="7">
        <v>0.93340000000000001</v>
      </c>
      <c r="G96" s="7">
        <f t="shared" si="1"/>
        <v>1.3904364665574258</v>
      </c>
      <c r="H96" s="7">
        <v>1.26</v>
      </c>
      <c r="I96" s="5">
        <v>2</v>
      </c>
      <c r="J96" t="s">
        <v>635</v>
      </c>
    </row>
    <row r="97" spans="1:10" x14ac:dyDescent="0.25">
      <c r="A97" s="5" t="s">
        <v>730</v>
      </c>
      <c r="B97" s="5">
        <v>253</v>
      </c>
      <c r="D97" s="5">
        <v>263</v>
      </c>
      <c r="E97" s="5">
        <v>52231</v>
      </c>
      <c r="F97" s="7">
        <v>0.60919999999999996</v>
      </c>
      <c r="G97" s="7">
        <f t="shared" si="1"/>
        <v>0.90749292417697003</v>
      </c>
      <c r="H97" s="7">
        <v>1.3620000000000001</v>
      </c>
      <c r="I97" s="5">
        <v>4</v>
      </c>
      <c r="J97" t="s">
        <v>731</v>
      </c>
    </row>
    <row r="98" spans="1:10" x14ac:dyDescent="0.25">
      <c r="A98" s="5" t="s">
        <v>632</v>
      </c>
      <c r="B98" s="5">
        <v>240</v>
      </c>
      <c r="D98" s="5">
        <v>280</v>
      </c>
      <c r="E98" s="5">
        <v>32185</v>
      </c>
      <c r="F98" s="7">
        <v>0.62290000000000001</v>
      </c>
      <c r="G98" s="7">
        <f t="shared" si="1"/>
        <v>0.92790108744227617</v>
      </c>
      <c r="H98" s="7">
        <v>1.0189999999999999</v>
      </c>
      <c r="I98" s="5">
        <v>3</v>
      </c>
      <c r="J98" t="s">
        <v>633</v>
      </c>
    </row>
    <row r="99" spans="1:10" x14ac:dyDescent="0.25">
      <c r="A99" s="5" t="s">
        <v>499</v>
      </c>
      <c r="B99" s="5">
        <v>187</v>
      </c>
      <c r="D99" s="5">
        <v>349</v>
      </c>
      <c r="E99" s="5">
        <v>228908</v>
      </c>
      <c r="F99" s="7">
        <v>0.76319999999999999</v>
      </c>
      <c r="G99" s="7">
        <f t="shared" si="1"/>
        <v>1.1368985550424549</v>
      </c>
      <c r="H99" s="7">
        <v>1.1619999999999999</v>
      </c>
      <c r="I99" s="5">
        <v>5</v>
      </c>
      <c r="J99" t="s">
        <v>500</v>
      </c>
    </row>
    <row r="100" spans="1:10" x14ac:dyDescent="0.25">
      <c r="A100" s="5" t="s">
        <v>776</v>
      </c>
      <c r="B100" s="5">
        <v>575</v>
      </c>
      <c r="D100" s="5">
        <v>64</v>
      </c>
      <c r="E100" s="5">
        <v>22899</v>
      </c>
      <c r="F100" s="7">
        <v>0.58750000000000002</v>
      </c>
      <c r="G100" s="7">
        <f t="shared" si="1"/>
        <v>0.87516758528228811</v>
      </c>
      <c r="H100" s="7">
        <v>1.052</v>
      </c>
      <c r="I100" s="5">
        <v>2</v>
      </c>
      <c r="J100" t="s">
        <v>777</v>
      </c>
    </row>
    <row r="101" spans="1:10" x14ac:dyDescent="0.25">
      <c r="A101" s="5" t="s">
        <v>734</v>
      </c>
      <c r="B101" s="5">
        <v>311</v>
      </c>
      <c r="D101" s="5">
        <v>204</v>
      </c>
      <c r="E101" s="5">
        <v>40753</v>
      </c>
      <c r="F101" s="7">
        <v>0.36809999999999998</v>
      </c>
      <c r="G101" s="7">
        <f t="shared" si="1"/>
        <v>0.54833904364665575</v>
      </c>
      <c r="H101" s="7">
        <v>1.0409999999999999</v>
      </c>
      <c r="I101" s="5">
        <v>2</v>
      </c>
      <c r="J101" t="s">
        <v>735</v>
      </c>
    </row>
    <row r="102" spans="1:10" x14ac:dyDescent="0.25">
      <c r="A102" s="5" t="s">
        <v>321</v>
      </c>
      <c r="B102" s="5">
        <v>132</v>
      </c>
      <c r="D102" s="5">
        <v>523</v>
      </c>
      <c r="E102" s="5">
        <v>63931</v>
      </c>
      <c r="F102" s="7">
        <v>0.87280000000000002</v>
      </c>
      <c r="G102" s="7">
        <f t="shared" si="1"/>
        <v>1.300163861164904</v>
      </c>
      <c r="H102" s="7">
        <v>1.028</v>
      </c>
      <c r="I102" s="5">
        <v>7</v>
      </c>
      <c r="J102" t="s">
        <v>322</v>
      </c>
    </row>
    <row r="103" spans="1:10" x14ac:dyDescent="0.25">
      <c r="A103" s="5" t="s">
        <v>299</v>
      </c>
      <c r="B103" s="5">
        <v>126</v>
      </c>
      <c r="C103" s="5">
        <v>1</v>
      </c>
      <c r="D103" s="5">
        <v>537</v>
      </c>
      <c r="E103" s="5">
        <v>78307</v>
      </c>
      <c r="F103" s="7">
        <v>0.74270000000000003</v>
      </c>
      <c r="G103" s="7">
        <f t="shared" si="1"/>
        <v>1.1063607924921794</v>
      </c>
      <c r="H103" s="7">
        <v>1.0509999999999999</v>
      </c>
      <c r="I103" s="5">
        <v>12</v>
      </c>
      <c r="J103" t="s">
        <v>300</v>
      </c>
    </row>
    <row r="104" spans="1:10" x14ac:dyDescent="0.25">
      <c r="A104" s="5" t="s">
        <v>477</v>
      </c>
      <c r="B104" s="5">
        <v>463</v>
      </c>
      <c r="D104" s="5">
        <v>103</v>
      </c>
      <c r="E104" s="5">
        <v>77470</v>
      </c>
      <c r="F104" s="7">
        <v>0.57709999999999995</v>
      </c>
      <c r="G104" s="7">
        <f t="shared" si="1"/>
        <v>0.85967525696409941</v>
      </c>
      <c r="H104" s="7">
        <v>1.2350000000000001</v>
      </c>
      <c r="I104" s="5">
        <v>2</v>
      </c>
      <c r="J104" t="s">
        <v>478</v>
      </c>
    </row>
    <row r="105" spans="1:10" x14ac:dyDescent="0.25">
      <c r="A105" s="5" t="s">
        <v>582</v>
      </c>
      <c r="B105" s="5">
        <v>273</v>
      </c>
      <c r="D105" s="5">
        <v>239</v>
      </c>
      <c r="E105" s="5">
        <v>35972</v>
      </c>
      <c r="F105" s="7">
        <v>0.45019999999999999</v>
      </c>
      <c r="G105" s="7">
        <f t="shared" si="1"/>
        <v>0.67063905854312522</v>
      </c>
      <c r="H105" s="7">
        <v>1.115</v>
      </c>
      <c r="I105" s="5">
        <v>4</v>
      </c>
      <c r="J105" t="s">
        <v>583</v>
      </c>
    </row>
    <row r="106" spans="1:10" x14ac:dyDescent="0.25">
      <c r="A106" s="5" t="s">
        <v>133</v>
      </c>
      <c r="B106" s="5">
        <v>29</v>
      </c>
      <c r="C106" s="5">
        <v>1</v>
      </c>
      <c r="D106" s="5">
        <v>1488</v>
      </c>
      <c r="E106" s="5">
        <v>418168</v>
      </c>
      <c r="F106" s="7">
        <v>1.3620000000000001</v>
      </c>
      <c r="G106" s="7">
        <f t="shared" si="1"/>
        <v>2.0288991509012364</v>
      </c>
      <c r="H106" s="7">
        <v>1.198</v>
      </c>
      <c r="I106" s="5">
        <v>11</v>
      </c>
      <c r="J106" t="s">
        <v>134</v>
      </c>
    </row>
    <row r="107" spans="1:10" x14ac:dyDescent="0.25">
      <c r="A107" s="5" t="s">
        <v>183</v>
      </c>
      <c r="B107" s="5">
        <v>91</v>
      </c>
      <c r="D107" s="5">
        <v>687</v>
      </c>
      <c r="E107" s="5">
        <v>97256</v>
      </c>
      <c r="F107" s="7">
        <v>0.97219999999999995</v>
      </c>
      <c r="G107" s="7">
        <f t="shared" si="1"/>
        <v>1.4482347683598986</v>
      </c>
      <c r="H107" s="7">
        <v>1.0880000000000001</v>
      </c>
      <c r="I107" s="5">
        <v>8</v>
      </c>
      <c r="J107" t="s">
        <v>184</v>
      </c>
    </row>
    <row r="108" spans="1:10" x14ac:dyDescent="0.25">
      <c r="A108" s="5" t="s">
        <v>716</v>
      </c>
      <c r="B108" s="5">
        <v>292</v>
      </c>
      <c r="D108" s="5">
        <v>224</v>
      </c>
      <c r="E108" s="5">
        <v>33292</v>
      </c>
      <c r="F108" s="7">
        <v>0.50629999999999997</v>
      </c>
      <c r="G108" s="7">
        <f t="shared" si="1"/>
        <v>0.75420825264412328</v>
      </c>
      <c r="H108" s="7">
        <v>1.087</v>
      </c>
      <c r="I108" s="5">
        <v>4</v>
      </c>
      <c r="J108" t="s">
        <v>717</v>
      </c>
    </row>
    <row r="109" spans="1:10" x14ac:dyDescent="0.25">
      <c r="A109" s="5" t="s">
        <v>886</v>
      </c>
      <c r="B109" s="5">
        <v>519</v>
      </c>
      <c r="D109" s="5">
        <v>84</v>
      </c>
      <c r="E109" s="5">
        <v>80227</v>
      </c>
      <c r="F109" s="7">
        <v>1.2549999999999999</v>
      </c>
      <c r="G109" s="7">
        <f t="shared" si="1"/>
        <v>1.8695069268583344</v>
      </c>
      <c r="H109" s="7">
        <v>1.488</v>
      </c>
      <c r="I109" s="5">
        <v>2</v>
      </c>
      <c r="J109" t="s">
        <v>887</v>
      </c>
    </row>
    <row r="110" spans="1:10" x14ac:dyDescent="0.25">
      <c r="A110" s="5" t="s">
        <v>85</v>
      </c>
      <c r="B110" s="5">
        <v>20</v>
      </c>
      <c r="D110" s="5">
        <v>1781</v>
      </c>
      <c r="E110" s="5">
        <v>70656</v>
      </c>
      <c r="F110" s="7">
        <v>1.042</v>
      </c>
      <c r="G110" s="7">
        <f t="shared" si="1"/>
        <v>1.5522121257262029</v>
      </c>
      <c r="H110" s="7">
        <v>1.0900000000000001</v>
      </c>
      <c r="I110" s="5">
        <v>26</v>
      </c>
      <c r="J110" t="s">
        <v>86</v>
      </c>
    </row>
    <row r="111" spans="1:10" x14ac:dyDescent="0.25">
      <c r="A111" s="5" t="s">
        <v>784</v>
      </c>
      <c r="B111" s="5">
        <v>350</v>
      </c>
      <c r="D111" s="5">
        <v>166</v>
      </c>
      <c r="E111" s="5">
        <v>70635</v>
      </c>
      <c r="F111" s="7">
        <v>704600</v>
      </c>
      <c r="G111" s="7">
        <f t="shared" si="1"/>
        <v>1049605.2435572769</v>
      </c>
      <c r="H111" s="7">
        <v>1748</v>
      </c>
      <c r="I111" s="5">
        <v>3</v>
      </c>
      <c r="J111" t="s">
        <v>785</v>
      </c>
    </row>
    <row r="112" spans="1:10" x14ac:dyDescent="0.25">
      <c r="A112" s="5" t="s">
        <v>946</v>
      </c>
      <c r="B112" s="5">
        <v>53</v>
      </c>
      <c r="C112" s="5">
        <v>4</v>
      </c>
      <c r="D112" s="5">
        <v>408</v>
      </c>
      <c r="E112" s="5">
        <v>133010</v>
      </c>
      <c r="F112" s="7">
        <v>0.66269999999999996</v>
      </c>
      <c r="G112" s="7">
        <f t="shared" si="1"/>
        <v>0.98718903619842091</v>
      </c>
      <c r="H112" s="7">
        <v>1.101</v>
      </c>
      <c r="I112" s="5">
        <v>6</v>
      </c>
      <c r="J112" t="s">
        <v>947</v>
      </c>
    </row>
    <row r="113" spans="1:10" x14ac:dyDescent="0.25">
      <c r="A113" s="5" t="s">
        <v>169</v>
      </c>
      <c r="B113" s="5">
        <v>53</v>
      </c>
      <c r="C113" s="5">
        <v>3</v>
      </c>
      <c r="D113" s="5">
        <v>594</v>
      </c>
      <c r="E113" s="5">
        <v>138471</v>
      </c>
      <c r="F113" s="7">
        <v>0.90639999999999998</v>
      </c>
      <c r="G113" s="7">
        <f t="shared" si="1"/>
        <v>1.3502159988082825</v>
      </c>
      <c r="H113" s="7">
        <v>1.2050000000000001</v>
      </c>
      <c r="I113" s="5">
        <v>8</v>
      </c>
      <c r="J113" t="s">
        <v>170</v>
      </c>
    </row>
    <row r="114" spans="1:10" x14ac:dyDescent="0.25">
      <c r="A114" s="5" t="s">
        <v>167</v>
      </c>
      <c r="B114" s="5">
        <v>53</v>
      </c>
      <c r="C114" s="5">
        <v>2</v>
      </c>
      <c r="D114" s="5">
        <v>973</v>
      </c>
      <c r="E114" s="5">
        <v>136724</v>
      </c>
      <c r="F114" s="7">
        <v>0.59799999999999998</v>
      </c>
      <c r="G114" s="7">
        <f t="shared" si="1"/>
        <v>0.89080887829584388</v>
      </c>
      <c r="H114" s="7">
        <v>1.046</v>
      </c>
      <c r="I114" s="5">
        <v>12</v>
      </c>
      <c r="J114" t="s">
        <v>168</v>
      </c>
    </row>
    <row r="115" spans="1:10" x14ac:dyDescent="0.25">
      <c r="A115" s="5" t="s">
        <v>165</v>
      </c>
      <c r="B115" s="5">
        <v>53</v>
      </c>
      <c r="C115" s="5">
        <v>1</v>
      </c>
      <c r="D115" s="5">
        <v>1004</v>
      </c>
      <c r="E115" s="5">
        <v>138632</v>
      </c>
      <c r="F115" s="7">
        <v>0.71889999999999998</v>
      </c>
      <c r="G115" s="7">
        <f t="shared" si="1"/>
        <v>1.0709071949947861</v>
      </c>
      <c r="H115" s="7">
        <v>1.08</v>
      </c>
      <c r="I115" s="5">
        <v>14</v>
      </c>
      <c r="J115" t="s">
        <v>166</v>
      </c>
    </row>
    <row r="116" spans="1:10" x14ac:dyDescent="0.25">
      <c r="A116" s="5" t="s">
        <v>439</v>
      </c>
      <c r="B116" s="5">
        <v>176</v>
      </c>
      <c r="C116" s="5">
        <v>2</v>
      </c>
      <c r="D116" s="5">
        <v>258</v>
      </c>
      <c r="E116" s="5">
        <v>69242</v>
      </c>
      <c r="F116" s="7">
        <v>0.76300000000000001</v>
      </c>
      <c r="G116" s="7">
        <f t="shared" si="1"/>
        <v>1.1366006256517205</v>
      </c>
      <c r="H116" s="7">
        <v>1.079</v>
      </c>
      <c r="I116" s="5">
        <v>2</v>
      </c>
      <c r="J116" t="s">
        <v>440</v>
      </c>
    </row>
    <row r="117" spans="1:10" x14ac:dyDescent="0.25">
      <c r="A117" s="5" t="s">
        <v>553</v>
      </c>
      <c r="B117" s="5">
        <v>235</v>
      </c>
      <c r="C117" s="5">
        <v>2</v>
      </c>
      <c r="D117" s="5">
        <v>167</v>
      </c>
      <c r="E117" s="5">
        <v>75547</v>
      </c>
      <c r="F117" s="7">
        <v>0.47499999999999998</v>
      </c>
      <c r="G117" s="7">
        <f t="shared" si="1"/>
        <v>0.70758230299419034</v>
      </c>
      <c r="H117" s="7">
        <v>1.2529999999999999</v>
      </c>
      <c r="I117" s="5">
        <v>2</v>
      </c>
      <c r="J117" t="s">
        <v>554</v>
      </c>
    </row>
    <row r="118" spans="1:10" x14ac:dyDescent="0.25">
      <c r="A118" s="5" t="s">
        <v>447</v>
      </c>
      <c r="B118" s="5">
        <v>195</v>
      </c>
      <c r="D118" s="5">
        <v>336</v>
      </c>
      <c r="E118" s="5">
        <v>39419</v>
      </c>
      <c r="F118" s="7">
        <v>0.26079999999999998</v>
      </c>
      <c r="G118" s="7">
        <f t="shared" si="1"/>
        <v>0.38849992551765228</v>
      </c>
      <c r="H118" s="7">
        <v>1.2529999999999999</v>
      </c>
      <c r="I118" s="5">
        <v>5</v>
      </c>
      <c r="J118" t="s">
        <v>448</v>
      </c>
    </row>
    <row r="119" spans="1:10" x14ac:dyDescent="0.25">
      <c r="A119" s="5" t="s">
        <v>365</v>
      </c>
      <c r="B119" s="5">
        <v>124</v>
      </c>
      <c r="D119" s="5">
        <v>538</v>
      </c>
      <c r="E119" s="5">
        <v>66175</v>
      </c>
      <c r="F119" s="7">
        <v>1.046</v>
      </c>
      <c r="G119" s="7">
        <f t="shared" si="1"/>
        <v>1.5581707135408909</v>
      </c>
      <c r="H119" s="7">
        <v>1.0920000000000001</v>
      </c>
      <c r="I119" s="5">
        <v>6</v>
      </c>
      <c r="J119" t="s">
        <v>366</v>
      </c>
    </row>
    <row r="120" spans="1:10" x14ac:dyDescent="0.25">
      <c r="A120" s="5" t="s">
        <v>666</v>
      </c>
      <c r="B120" s="5">
        <v>504</v>
      </c>
      <c r="D120" s="5">
        <v>91</v>
      </c>
      <c r="E120" s="5">
        <v>103193</v>
      </c>
      <c r="F120" s="7">
        <v>9.7119999999999998E-2</v>
      </c>
      <c r="G120" s="7">
        <f t="shared" si="1"/>
        <v>0.14467451214062266</v>
      </c>
      <c r="H120" s="7">
        <v>3.1579999999999999</v>
      </c>
      <c r="I120" s="5">
        <v>2</v>
      </c>
      <c r="J120" t="s">
        <v>667</v>
      </c>
    </row>
    <row r="121" spans="1:10" x14ac:dyDescent="0.25">
      <c r="A121" s="5" t="s">
        <v>433</v>
      </c>
      <c r="B121" s="5">
        <v>169</v>
      </c>
      <c r="C121" s="5">
        <v>1</v>
      </c>
      <c r="D121" s="5">
        <v>390</v>
      </c>
      <c r="E121" s="5">
        <v>65472</v>
      </c>
      <c r="F121" s="7">
        <v>0.5373</v>
      </c>
      <c r="G121" s="7">
        <f t="shared" si="1"/>
        <v>0.80038730820795467</v>
      </c>
      <c r="H121" s="7">
        <v>1.1140000000000001</v>
      </c>
      <c r="I121" s="5">
        <v>3</v>
      </c>
      <c r="J121" t="s">
        <v>434</v>
      </c>
    </row>
    <row r="122" spans="1:10" x14ac:dyDescent="0.25">
      <c r="A122" s="5" t="s">
        <v>249</v>
      </c>
      <c r="B122" s="5">
        <v>87</v>
      </c>
      <c r="D122" s="5">
        <v>715</v>
      </c>
      <c r="E122" s="5">
        <v>32540</v>
      </c>
      <c r="F122" s="7">
        <v>0.95779999999999998</v>
      </c>
      <c r="G122" s="7">
        <f t="shared" si="1"/>
        <v>1.4267838522270222</v>
      </c>
      <c r="H122" s="7">
        <v>1.429</v>
      </c>
      <c r="I122" s="5">
        <v>6</v>
      </c>
      <c r="J122" t="s">
        <v>250</v>
      </c>
    </row>
    <row r="123" spans="1:10" x14ac:dyDescent="0.25">
      <c r="A123" s="5" t="s">
        <v>145</v>
      </c>
      <c r="B123" s="5">
        <v>75</v>
      </c>
      <c r="D123" s="5">
        <v>810</v>
      </c>
      <c r="E123" s="5">
        <v>77101</v>
      </c>
      <c r="F123" s="7">
        <v>0.99850000000000005</v>
      </c>
      <c r="G123" s="7">
        <f t="shared" si="1"/>
        <v>1.4874124832414719</v>
      </c>
      <c r="H123" s="7">
        <v>1.129</v>
      </c>
      <c r="I123" s="5">
        <v>14</v>
      </c>
      <c r="J123" t="s">
        <v>146</v>
      </c>
    </row>
    <row r="124" spans="1:10" x14ac:dyDescent="0.25">
      <c r="A124" s="5" t="s">
        <v>594</v>
      </c>
      <c r="B124" s="5">
        <v>287</v>
      </c>
      <c r="D124" s="5">
        <v>230</v>
      </c>
      <c r="E124" s="5">
        <v>85913</v>
      </c>
      <c r="F124" s="7">
        <v>0.76439999999999997</v>
      </c>
      <c r="G124" s="7">
        <f t="shared" si="1"/>
        <v>1.1386861313868613</v>
      </c>
      <c r="H124" s="7">
        <v>1.042</v>
      </c>
      <c r="I124" s="5">
        <v>2</v>
      </c>
      <c r="J124" t="s">
        <v>595</v>
      </c>
    </row>
    <row r="125" spans="1:10" x14ac:dyDescent="0.25">
      <c r="A125" s="5" t="s">
        <v>764</v>
      </c>
      <c r="B125" s="5">
        <v>252</v>
      </c>
      <c r="D125" s="5">
        <v>265</v>
      </c>
      <c r="E125" s="5">
        <v>21104</v>
      </c>
      <c r="F125" s="7">
        <v>0.95599999999999996</v>
      </c>
      <c r="G125" s="7">
        <f t="shared" si="1"/>
        <v>1.4241024877104125</v>
      </c>
      <c r="H125" s="7">
        <v>1.0469999999999999</v>
      </c>
      <c r="I125" s="5">
        <v>3</v>
      </c>
      <c r="J125" t="s">
        <v>765</v>
      </c>
    </row>
    <row r="126" spans="1:10" x14ac:dyDescent="0.25">
      <c r="A126" s="5" t="s">
        <v>736</v>
      </c>
      <c r="B126" s="5">
        <v>239</v>
      </c>
      <c r="D126" s="5">
        <v>285</v>
      </c>
      <c r="E126" s="5">
        <v>40878</v>
      </c>
      <c r="F126" s="7">
        <v>0.57909999999999995</v>
      </c>
      <c r="G126" s="7">
        <f t="shared" si="1"/>
        <v>0.86265455087144338</v>
      </c>
      <c r="H126" s="7">
        <v>1.2529999999999999</v>
      </c>
      <c r="I126" s="5">
        <v>3</v>
      </c>
      <c r="J126" t="s">
        <v>737</v>
      </c>
    </row>
    <row r="127" spans="1:10" x14ac:dyDescent="0.25">
      <c r="A127" s="5" t="s">
        <v>141</v>
      </c>
      <c r="B127" s="5">
        <v>60</v>
      </c>
      <c r="D127" s="5">
        <v>926</v>
      </c>
      <c r="E127" s="5">
        <v>60548</v>
      </c>
      <c r="F127" s="7">
        <v>0.64959999999999996</v>
      </c>
      <c r="G127" s="7">
        <f t="shared" si="1"/>
        <v>0.96767466110531797</v>
      </c>
      <c r="H127" s="7">
        <v>1.042</v>
      </c>
      <c r="I127" s="5">
        <v>13</v>
      </c>
      <c r="J127" t="s">
        <v>142</v>
      </c>
    </row>
    <row r="128" spans="1:10" x14ac:dyDescent="0.25">
      <c r="A128" s="5" t="s">
        <v>748</v>
      </c>
      <c r="B128" s="5">
        <v>462</v>
      </c>
      <c r="D128" s="5">
        <v>103</v>
      </c>
      <c r="E128" s="5">
        <v>40572</v>
      </c>
      <c r="F128" s="7">
        <v>0.52070000000000005</v>
      </c>
      <c r="G128" s="7">
        <f t="shared" si="1"/>
        <v>0.77565916877699992</v>
      </c>
      <c r="H128" s="7">
        <v>1.1060000000000001</v>
      </c>
      <c r="I128" s="5">
        <v>3</v>
      </c>
      <c r="J128" t="s">
        <v>749</v>
      </c>
    </row>
    <row r="129" spans="1:10" x14ac:dyDescent="0.25">
      <c r="A129" s="5" t="s">
        <v>97</v>
      </c>
      <c r="B129" s="5">
        <v>16</v>
      </c>
      <c r="C129" s="5">
        <v>3</v>
      </c>
      <c r="D129" s="5">
        <v>310</v>
      </c>
      <c r="E129" s="5">
        <v>40534</v>
      </c>
      <c r="F129" s="7">
        <v>0.21410000000000001</v>
      </c>
      <c r="G129" s="7">
        <f t="shared" si="1"/>
        <v>0.31893341278117088</v>
      </c>
      <c r="H129" s="7">
        <v>1.347</v>
      </c>
      <c r="I129" s="5">
        <v>3</v>
      </c>
      <c r="J129" t="s">
        <v>98</v>
      </c>
    </row>
    <row r="130" spans="1:10" x14ac:dyDescent="0.25">
      <c r="A130" s="5" t="s">
        <v>814</v>
      </c>
      <c r="B130" s="5">
        <v>338</v>
      </c>
      <c r="D130" s="5">
        <v>182</v>
      </c>
      <c r="E130" s="5">
        <v>31174</v>
      </c>
      <c r="F130" s="7">
        <v>0.53039999999999998</v>
      </c>
      <c r="G130" s="7">
        <f t="shared" si="1"/>
        <v>0.79010874422761801</v>
      </c>
      <c r="H130" s="7">
        <v>1.157</v>
      </c>
      <c r="I130" s="5">
        <v>2</v>
      </c>
      <c r="J130" t="s">
        <v>815</v>
      </c>
    </row>
    <row r="131" spans="1:10" x14ac:dyDescent="0.25">
      <c r="A131" s="5" t="s">
        <v>245</v>
      </c>
      <c r="B131" s="5">
        <v>66</v>
      </c>
      <c r="D131" s="5">
        <v>876</v>
      </c>
      <c r="E131" s="5">
        <v>128781</v>
      </c>
      <c r="F131" s="7">
        <v>0.80330000000000001</v>
      </c>
      <c r="G131" s="7">
        <f t="shared" ref="G131:G194" si="2">F131/F$1</f>
        <v>1.1966333978847012</v>
      </c>
      <c r="H131" s="7">
        <v>1.0940000000000001</v>
      </c>
      <c r="I131" s="5">
        <v>11</v>
      </c>
      <c r="J131" t="s">
        <v>246</v>
      </c>
    </row>
    <row r="132" spans="1:10" x14ac:dyDescent="0.25">
      <c r="A132" s="5" t="s">
        <v>870</v>
      </c>
      <c r="B132" s="5">
        <v>366</v>
      </c>
      <c r="D132" s="5">
        <v>158</v>
      </c>
      <c r="E132" s="5">
        <v>38491</v>
      </c>
      <c r="F132" s="7">
        <v>0.1336</v>
      </c>
      <c r="G132" s="7">
        <f t="shared" si="2"/>
        <v>0.19901683301057649</v>
      </c>
      <c r="H132" s="7">
        <v>1.216</v>
      </c>
      <c r="I132" s="5">
        <v>2</v>
      </c>
      <c r="J132" t="s">
        <v>871</v>
      </c>
    </row>
    <row r="133" spans="1:10" x14ac:dyDescent="0.25">
      <c r="A133" s="5" t="s">
        <v>209</v>
      </c>
      <c r="B133" s="5">
        <v>49</v>
      </c>
      <c r="C133" s="5">
        <v>2</v>
      </c>
      <c r="D133" s="5">
        <v>332</v>
      </c>
      <c r="E133" s="5">
        <v>226197</v>
      </c>
      <c r="F133" s="7">
        <v>0.61799999999999999</v>
      </c>
      <c r="G133" s="7">
        <f t="shared" si="2"/>
        <v>0.92060181736928348</v>
      </c>
      <c r="H133" s="7">
        <v>1.1000000000000001</v>
      </c>
      <c r="I133" s="5">
        <v>2</v>
      </c>
      <c r="J133" t="s">
        <v>210</v>
      </c>
    </row>
    <row r="134" spans="1:10" x14ac:dyDescent="0.25">
      <c r="A134" s="5" t="s">
        <v>207</v>
      </c>
      <c r="B134" s="5">
        <v>49</v>
      </c>
      <c r="C134" s="5">
        <v>1</v>
      </c>
      <c r="D134" s="5">
        <v>1029</v>
      </c>
      <c r="E134" s="5">
        <v>228824</v>
      </c>
      <c r="F134" s="7">
        <v>0.76049999999999995</v>
      </c>
      <c r="G134" s="7">
        <f t="shared" si="2"/>
        <v>1.1328765082675405</v>
      </c>
      <c r="H134" s="7">
        <v>1.1180000000000001</v>
      </c>
      <c r="I134" s="5">
        <v>9</v>
      </c>
      <c r="J134" t="s">
        <v>208</v>
      </c>
    </row>
    <row r="135" spans="1:10" x14ac:dyDescent="0.25">
      <c r="A135" s="5" t="s">
        <v>694</v>
      </c>
      <c r="B135" s="5">
        <v>300</v>
      </c>
      <c r="D135" s="5">
        <v>219</v>
      </c>
      <c r="E135" s="5">
        <v>30057</v>
      </c>
      <c r="F135" s="7">
        <v>0.50460000000000005</v>
      </c>
      <c r="G135" s="7">
        <f t="shared" si="2"/>
        <v>0.75167585282288107</v>
      </c>
      <c r="H135" s="7">
        <v>1.0680000000000001</v>
      </c>
      <c r="I135" s="5">
        <v>3</v>
      </c>
      <c r="J135" t="s">
        <v>695</v>
      </c>
    </row>
    <row r="136" spans="1:10" x14ac:dyDescent="0.25">
      <c r="A136" s="5" t="s">
        <v>69</v>
      </c>
      <c r="B136" s="5">
        <v>14</v>
      </c>
      <c r="D136" s="5">
        <v>2379</v>
      </c>
      <c r="E136" s="5">
        <v>21489</v>
      </c>
      <c r="F136" s="7">
        <v>0.4471</v>
      </c>
      <c r="G136" s="7">
        <f t="shared" si="2"/>
        <v>0.66602115298674214</v>
      </c>
      <c r="H136" s="7">
        <v>1.329</v>
      </c>
      <c r="I136" s="5">
        <v>12</v>
      </c>
      <c r="J136" t="s">
        <v>70</v>
      </c>
    </row>
    <row r="137" spans="1:10" x14ac:dyDescent="0.25">
      <c r="A137" s="5" t="s">
        <v>630</v>
      </c>
      <c r="B137" s="5">
        <v>185</v>
      </c>
      <c r="D137" s="5">
        <v>353</v>
      </c>
      <c r="E137" s="5">
        <v>64493</v>
      </c>
      <c r="F137" s="7">
        <v>0.72060000000000002</v>
      </c>
      <c r="G137" s="7">
        <f t="shared" si="2"/>
        <v>1.0734395948160287</v>
      </c>
      <c r="H137" s="7">
        <v>1.0760000000000001</v>
      </c>
      <c r="I137" s="5">
        <v>2</v>
      </c>
      <c r="J137" t="s">
        <v>631</v>
      </c>
    </row>
    <row r="138" spans="1:10" x14ac:dyDescent="0.25">
      <c r="A138" s="5" t="s">
        <v>574</v>
      </c>
      <c r="B138" s="5">
        <v>241</v>
      </c>
      <c r="D138" s="5">
        <v>280</v>
      </c>
      <c r="E138" s="5">
        <v>33478</v>
      </c>
      <c r="F138" s="7">
        <v>0.46010000000000001</v>
      </c>
      <c r="G138" s="7">
        <f t="shared" si="2"/>
        <v>0.6853865633844779</v>
      </c>
      <c r="H138" s="7">
        <v>1.087</v>
      </c>
      <c r="I138" s="5">
        <v>2</v>
      </c>
      <c r="J138" t="s">
        <v>575</v>
      </c>
    </row>
    <row r="139" spans="1:10" x14ac:dyDescent="0.25">
      <c r="A139" s="5" t="s">
        <v>818</v>
      </c>
      <c r="B139" s="5">
        <v>357</v>
      </c>
      <c r="D139" s="5">
        <v>164</v>
      </c>
      <c r="E139" s="5">
        <v>67697</v>
      </c>
      <c r="F139" s="7">
        <v>0.1978</v>
      </c>
      <c r="G139" s="7">
        <f t="shared" si="2"/>
        <v>0.29465216743631761</v>
      </c>
      <c r="H139" s="7">
        <v>1.2190000000000001</v>
      </c>
      <c r="I139" s="5">
        <v>3</v>
      </c>
      <c r="J139" t="s">
        <v>819</v>
      </c>
    </row>
    <row r="140" spans="1:10" x14ac:dyDescent="0.25">
      <c r="A140" s="5" t="s">
        <v>948</v>
      </c>
      <c r="B140" s="5">
        <v>141</v>
      </c>
      <c r="C140" s="5">
        <v>2</v>
      </c>
      <c r="D140" s="5">
        <v>127</v>
      </c>
      <c r="E140" s="5">
        <v>43053</v>
      </c>
      <c r="F140" s="7">
        <v>0.30880000000000002</v>
      </c>
      <c r="G140" s="7">
        <f t="shared" si="2"/>
        <v>0.46000297929390738</v>
      </c>
      <c r="H140" s="7">
        <v>1.2589999999999999</v>
      </c>
      <c r="I140" s="5">
        <v>2</v>
      </c>
      <c r="J140" t="s">
        <v>949</v>
      </c>
    </row>
    <row r="141" spans="1:10" x14ac:dyDescent="0.25">
      <c r="A141" s="5" t="s">
        <v>469</v>
      </c>
      <c r="B141" s="5">
        <v>141</v>
      </c>
      <c r="C141" s="5">
        <v>1</v>
      </c>
      <c r="D141" s="5">
        <v>487</v>
      </c>
      <c r="E141" s="5">
        <v>41249</v>
      </c>
      <c r="F141" s="7">
        <v>0.41089999999999999</v>
      </c>
      <c r="G141" s="7">
        <f t="shared" si="2"/>
        <v>0.61209593326381651</v>
      </c>
      <c r="H141" s="7">
        <v>1.0469999999999999</v>
      </c>
      <c r="I141" s="5">
        <v>7</v>
      </c>
      <c r="J141" t="s">
        <v>470</v>
      </c>
    </row>
    <row r="142" spans="1:10" x14ac:dyDescent="0.25">
      <c r="A142" s="5" t="s">
        <v>429</v>
      </c>
      <c r="B142" s="5">
        <v>209</v>
      </c>
      <c r="D142" s="5">
        <v>315</v>
      </c>
      <c r="E142" s="5">
        <v>34148</v>
      </c>
      <c r="F142" s="7">
        <v>0.22600000000000001</v>
      </c>
      <c r="G142" s="7">
        <f t="shared" si="2"/>
        <v>0.33666021152986741</v>
      </c>
      <c r="H142" s="7">
        <v>1.175</v>
      </c>
      <c r="I142" s="5">
        <v>4</v>
      </c>
      <c r="J142" t="s">
        <v>430</v>
      </c>
    </row>
    <row r="143" spans="1:10" x14ac:dyDescent="0.25">
      <c r="A143" s="5" t="s">
        <v>385</v>
      </c>
      <c r="B143" s="5">
        <v>200</v>
      </c>
      <c r="D143" s="5">
        <v>328</v>
      </c>
      <c r="E143" s="5">
        <v>24955</v>
      </c>
      <c r="F143" s="7">
        <v>0.85640000000000005</v>
      </c>
      <c r="G143" s="7">
        <f t="shared" si="2"/>
        <v>1.2757336511246835</v>
      </c>
      <c r="H143" s="7">
        <v>1.119</v>
      </c>
      <c r="I143" s="5">
        <v>3</v>
      </c>
      <c r="J143" t="s">
        <v>386</v>
      </c>
    </row>
    <row r="144" spans="1:10" x14ac:dyDescent="0.25">
      <c r="A144" s="5" t="s">
        <v>235</v>
      </c>
      <c r="B144" s="5">
        <v>61</v>
      </c>
      <c r="D144" s="5">
        <v>915</v>
      </c>
      <c r="E144" s="5">
        <v>34222</v>
      </c>
      <c r="F144" s="7">
        <v>502.3</v>
      </c>
      <c r="G144" s="7">
        <f t="shared" si="2"/>
        <v>748.24966482943546</v>
      </c>
      <c r="H144" s="7">
        <v>11.4</v>
      </c>
      <c r="I144" s="5">
        <v>10</v>
      </c>
      <c r="J144" t="s">
        <v>236</v>
      </c>
    </row>
    <row r="145" spans="1:10" x14ac:dyDescent="0.25">
      <c r="A145" s="5" t="s">
        <v>199</v>
      </c>
      <c r="B145" s="5">
        <v>78</v>
      </c>
      <c r="D145" s="5">
        <v>798</v>
      </c>
      <c r="E145" s="5">
        <v>150289</v>
      </c>
      <c r="F145" s="7">
        <v>0.4743</v>
      </c>
      <c r="G145" s="7">
        <f t="shared" si="2"/>
        <v>0.70653955012661995</v>
      </c>
      <c r="H145" s="7">
        <v>1.095</v>
      </c>
      <c r="I145" s="5">
        <v>16</v>
      </c>
      <c r="J145" t="s">
        <v>200</v>
      </c>
    </row>
    <row r="146" spans="1:10" x14ac:dyDescent="0.25">
      <c r="A146" s="5" t="s">
        <v>309</v>
      </c>
      <c r="B146" s="5">
        <v>110</v>
      </c>
      <c r="D146" s="5">
        <v>609</v>
      </c>
      <c r="E146" s="5">
        <v>170923</v>
      </c>
      <c r="F146" s="7">
        <v>0.37130000000000002</v>
      </c>
      <c r="G146" s="7">
        <f t="shared" si="2"/>
        <v>0.55310591389840613</v>
      </c>
      <c r="H146" s="7">
        <v>1.2989999999999999</v>
      </c>
      <c r="I146" s="5">
        <v>5</v>
      </c>
      <c r="J146" t="s">
        <v>310</v>
      </c>
    </row>
    <row r="147" spans="1:10" x14ac:dyDescent="0.25">
      <c r="A147" s="5" t="s">
        <v>656</v>
      </c>
      <c r="B147" s="5">
        <v>301</v>
      </c>
      <c r="D147" s="5">
        <v>218</v>
      </c>
      <c r="E147" s="5">
        <v>78516</v>
      </c>
      <c r="F147" s="7">
        <v>0.48309999999999997</v>
      </c>
      <c r="G147" s="7">
        <f t="shared" si="2"/>
        <v>0.71964844331893341</v>
      </c>
      <c r="H147" s="7">
        <v>1.1299999999999999</v>
      </c>
      <c r="I147" s="5">
        <v>4</v>
      </c>
      <c r="J147" t="s">
        <v>657</v>
      </c>
    </row>
    <row r="148" spans="1:10" x14ac:dyDescent="0.25">
      <c r="A148" s="5" t="s">
        <v>714</v>
      </c>
      <c r="B148" s="5">
        <v>282</v>
      </c>
      <c r="C148" s="5">
        <v>1</v>
      </c>
      <c r="D148" s="5">
        <v>233</v>
      </c>
      <c r="E148" s="5">
        <v>31946</v>
      </c>
      <c r="F148" s="7">
        <v>0.57869999999999999</v>
      </c>
      <c r="G148" s="7">
        <f t="shared" si="2"/>
        <v>0.86205869208997465</v>
      </c>
      <c r="H148" s="7">
        <v>1.1890000000000001</v>
      </c>
      <c r="I148" s="5">
        <v>4</v>
      </c>
      <c r="J148" t="s">
        <v>715</v>
      </c>
    </row>
    <row r="149" spans="1:10" x14ac:dyDescent="0.25">
      <c r="A149" s="5" t="s">
        <v>906</v>
      </c>
      <c r="B149" s="5">
        <v>401</v>
      </c>
      <c r="D149" s="5">
        <v>131</v>
      </c>
      <c r="E149" s="5">
        <v>36965</v>
      </c>
      <c r="F149" s="7">
        <v>0.52500000000000002</v>
      </c>
      <c r="G149" s="7">
        <f t="shared" si="2"/>
        <v>0.78206465067778941</v>
      </c>
      <c r="H149" s="7">
        <v>1.0880000000000001</v>
      </c>
      <c r="I149" s="5">
        <v>3</v>
      </c>
      <c r="J149" t="s">
        <v>907</v>
      </c>
    </row>
    <row r="150" spans="1:10" x14ac:dyDescent="0.25">
      <c r="A150" s="5" t="s">
        <v>27</v>
      </c>
      <c r="B150" s="5">
        <v>8</v>
      </c>
      <c r="D150" s="5">
        <v>4252</v>
      </c>
      <c r="E150" s="5">
        <v>100423</v>
      </c>
      <c r="F150" s="7">
        <v>0.63639999999999997</v>
      </c>
      <c r="G150" s="7">
        <f t="shared" si="2"/>
        <v>0.94801132131684784</v>
      </c>
      <c r="H150" s="7">
        <v>1.048</v>
      </c>
      <c r="I150" s="5">
        <v>43</v>
      </c>
      <c r="J150" t="s">
        <v>28</v>
      </c>
    </row>
    <row r="151" spans="1:10" x14ac:dyDescent="0.25">
      <c r="A151" s="5" t="s">
        <v>127</v>
      </c>
      <c r="B151" s="5">
        <v>42</v>
      </c>
      <c r="D151" s="5">
        <v>1235</v>
      </c>
      <c r="E151" s="5">
        <v>110233</v>
      </c>
      <c r="F151" s="7">
        <v>0.56820000000000004</v>
      </c>
      <c r="G151" s="7">
        <f t="shared" si="2"/>
        <v>0.84641739907641889</v>
      </c>
      <c r="H151" s="7">
        <v>1.087</v>
      </c>
      <c r="I151" s="5">
        <v>11</v>
      </c>
      <c r="J151" t="s">
        <v>128</v>
      </c>
    </row>
    <row r="152" spans="1:10" x14ac:dyDescent="0.25">
      <c r="A152" s="5" t="s">
        <v>25</v>
      </c>
      <c r="B152" s="5">
        <v>5</v>
      </c>
      <c r="D152" s="5">
        <v>5491</v>
      </c>
      <c r="E152" s="5">
        <v>202288</v>
      </c>
      <c r="F152" s="7">
        <v>0.57740000000000002</v>
      </c>
      <c r="G152" s="7">
        <f t="shared" si="2"/>
        <v>0.86012215105020118</v>
      </c>
      <c r="H152" s="7">
        <v>1.044</v>
      </c>
      <c r="I152" s="5">
        <v>38</v>
      </c>
      <c r="J152" t="s">
        <v>26</v>
      </c>
    </row>
    <row r="153" spans="1:10" x14ac:dyDescent="0.25">
      <c r="A153" s="5" t="s">
        <v>15</v>
      </c>
      <c r="B153" s="5">
        <v>2</v>
      </c>
      <c r="C153" s="5">
        <v>2</v>
      </c>
      <c r="D153" s="5">
        <v>3978</v>
      </c>
      <c r="E153" s="5">
        <v>269334</v>
      </c>
      <c r="F153" s="7">
        <v>0.84150000000000003</v>
      </c>
      <c r="G153" s="7">
        <f t="shared" si="2"/>
        <v>1.253537911514971</v>
      </c>
      <c r="H153" s="7">
        <v>1.038</v>
      </c>
      <c r="I153" s="5">
        <v>38</v>
      </c>
      <c r="J153" t="s">
        <v>16</v>
      </c>
    </row>
    <row r="154" spans="1:10" x14ac:dyDescent="0.25">
      <c r="A154" s="5" t="s">
        <v>13</v>
      </c>
      <c r="B154" s="5">
        <v>2</v>
      </c>
      <c r="C154" s="5">
        <v>1</v>
      </c>
      <c r="D154" s="5">
        <v>15391</v>
      </c>
      <c r="E154" s="5">
        <v>299348</v>
      </c>
      <c r="F154" s="7">
        <v>0.97060000000000002</v>
      </c>
      <c r="G154" s="7">
        <f t="shared" si="2"/>
        <v>1.4458513332340235</v>
      </c>
      <c r="H154" s="7">
        <v>1.05</v>
      </c>
      <c r="I154" s="5">
        <v>129</v>
      </c>
      <c r="J154" t="s">
        <v>14</v>
      </c>
    </row>
    <row r="155" spans="1:10" x14ac:dyDescent="0.25">
      <c r="A155" s="5" t="s">
        <v>225</v>
      </c>
      <c r="B155" s="5">
        <v>57</v>
      </c>
      <c r="D155" s="5">
        <v>982</v>
      </c>
      <c r="E155" s="5">
        <v>67135</v>
      </c>
      <c r="F155" s="7">
        <v>0.78239999999999998</v>
      </c>
      <c r="G155" s="7">
        <f t="shared" si="2"/>
        <v>1.1654997765529569</v>
      </c>
      <c r="H155" s="7">
        <v>1.095</v>
      </c>
      <c r="I155" s="5">
        <v>9</v>
      </c>
      <c r="J155" t="s">
        <v>226</v>
      </c>
    </row>
    <row r="156" spans="1:10" x14ac:dyDescent="0.25">
      <c r="A156" s="5" t="s">
        <v>419</v>
      </c>
      <c r="B156" s="5">
        <v>174</v>
      </c>
      <c r="D156" s="5">
        <v>376</v>
      </c>
      <c r="E156" s="5">
        <v>53015</v>
      </c>
      <c r="F156" s="7">
        <v>0.95609999999999995</v>
      </c>
      <c r="G156" s="7">
        <f t="shared" si="2"/>
        <v>1.4242514524057797</v>
      </c>
      <c r="H156" s="7">
        <v>1.135</v>
      </c>
      <c r="I156" s="5">
        <v>4</v>
      </c>
      <c r="J156" t="s">
        <v>420</v>
      </c>
    </row>
    <row r="157" spans="1:10" x14ac:dyDescent="0.25">
      <c r="A157" s="5" t="s">
        <v>740</v>
      </c>
      <c r="B157" s="5">
        <v>296</v>
      </c>
      <c r="D157" s="5">
        <v>221</v>
      </c>
      <c r="E157" s="5">
        <v>85745</v>
      </c>
      <c r="F157" s="7">
        <v>1.0669999999999999</v>
      </c>
      <c r="G157" s="7">
        <f t="shared" si="2"/>
        <v>1.5894532995680022</v>
      </c>
      <c r="H157" s="7">
        <v>1.403</v>
      </c>
      <c r="I157" s="5">
        <v>2</v>
      </c>
      <c r="J157" t="s">
        <v>741</v>
      </c>
    </row>
    <row r="158" spans="1:10" x14ac:dyDescent="0.25">
      <c r="A158" s="5" t="s">
        <v>81</v>
      </c>
      <c r="B158" s="5">
        <v>24</v>
      </c>
      <c r="C158" s="5">
        <v>2</v>
      </c>
      <c r="D158" s="5">
        <v>870</v>
      </c>
      <c r="E158" s="5">
        <v>88696</v>
      </c>
      <c r="F158" s="7">
        <v>0.80840000000000001</v>
      </c>
      <c r="G158" s="7">
        <f t="shared" si="2"/>
        <v>1.2042305973484284</v>
      </c>
      <c r="H158" s="7">
        <v>1.07</v>
      </c>
      <c r="I158" s="5">
        <v>17</v>
      </c>
      <c r="J158" t="s">
        <v>82</v>
      </c>
    </row>
    <row r="159" spans="1:10" x14ac:dyDescent="0.25">
      <c r="A159" s="5" t="s">
        <v>640</v>
      </c>
      <c r="B159" s="5">
        <v>198</v>
      </c>
      <c r="D159" s="5">
        <v>330</v>
      </c>
      <c r="E159" s="5">
        <v>24863</v>
      </c>
      <c r="F159" s="7">
        <v>0.35439999999999999</v>
      </c>
      <c r="G159" s="7">
        <f t="shared" si="2"/>
        <v>0.52793088038134961</v>
      </c>
      <c r="H159" s="7">
        <v>1.595</v>
      </c>
      <c r="I159" s="5">
        <v>4</v>
      </c>
      <c r="J159" t="s">
        <v>641</v>
      </c>
    </row>
    <row r="160" spans="1:10" x14ac:dyDescent="0.25">
      <c r="A160" s="5" t="s">
        <v>411</v>
      </c>
      <c r="B160" s="5">
        <v>227</v>
      </c>
      <c r="D160" s="5">
        <v>299</v>
      </c>
      <c r="E160" s="5">
        <v>78130</v>
      </c>
      <c r="F160" s="7">
        <v>0.42430000000000001</v>
      </c>
      <c r="G160" s="7">
        <f t="shared" si="2"/>
        <v>0.63205720244302099</v>
      </c>
      <c r="H160" s="7">
        <v>1.149</v>
      </c>
      <c r="I160" s="5">
        <v>7</v>
      </c>
      <c r="J160" t="s">
        <v>412</v>
      </c>
    </row>
    <row r="161" spans="1:10" x14ac:dyDescent="0.25">
      <c r="A161" s="5" t="s">
        <v>503</v>
      </c>
      <c r="B161" s="5">
        <v>192</v>
      </c>
      <c r="C161" s="5">
        <v>1</v>
      </c>
      <c r="D161" s="5">
        <v>341</v>
      </c>
      <c r="E161" s="5">
        <v>80406</v>
      </c>
      <c r="F161" s="7">
        <v>0.1216</v>
      </c>
      <c r="G161" s="7">
        <f t="shared" si="2"/>
        <v>0.18114106956651274</v>
      </c>
      <c r="H161" s="7">
        <v>1.6020000000000001</v>
      </c>
      <c r="I161" s="5">
        <v>3</v>
      </c>
      <c r="J161" t="s">
        <v>504</v>
      </c>
    </row>
    <row r="162" spans="1:10" x14ac:dyDescent="0.25">
      <c r="A162" s="5" t="s">
        <v>329</v>
      </c>
      <c r="B162" s="5">
        <v>81</v>
      </c>
      <c r="D162" s="5">
        <v>783</v>
      </c>
      <c r="E162" s="5">
        <v>71238</v>
      </c>
      <c r="F162" s="7">
        <v>3.9350000000000003E-2</v>
      </c>
      <c r="G162" s="7">
        <f t="shared" si="2"/>
        <v>5.8617607626992405E-2</v>
      </c>
      <c r="H162" s="7">
        <v>4.4219999999999997</v>
      </c>
      <c r="I162" s="5">
        <v>3</v>
      </c>
      <c r="J162" t="s">
        <v>330</v>
      </c>
    </row>
    <row r="163" spans="1:10" x14ac:dyDescent="0.25">
      <c r="A163" s="5" t="s">
        <v>349</v>
      </c>
      <c r="B163" s="5">
        <v>159</v>
      </c>
      <c r="D163" s="5">
        <v>433</v>
      </c>
      <c r="E163" s="5">
        <v>105726</v>
      </c>
      <c r="F163" s="7">
        <v>9.1289999999999996E-2</v>
      </c>
      <c r="G163" s="7">
        <f t="shared" si="2"/>
        <v>0.13598987040071503</v>
      </c>
      <c r="H163" s="7">
        <v>3.984</v>
      </c>
      <c r="I163" s="5">
        <v>3</v>
      </c>
      <c r="J163" t="s">
        <v>350</v>
      </c>
    </row>
    <row r="164" spans="1:10" x14ac:dyDescent="0.25">
      <c r="A164" s="5" t="s">
        <v>431</v>
      </c>
      <c r="B164" s="5">
        <v>180</v>
      </c>
      <c r="D164" s="5">
        <v>360</v>
      </c>
      <c r="E164" s="5">
        <v>94334</v>
      </c>
      <c r="F164" s="7">
        <v>0.32629999999999998</v>
      </c>
      <c r="G164" s="7">
        <f t="shared" si="2"/>
        <v>0.48607180098316694</v>
      </c>
      <c r="H164" s="7">
        <v>1.3520000000000001</v>
      </c>
      <c r="I164" s="5">
        <v>4</v>
      </c>
      <c r="J164" t="s">
        <v>432</v>
      </c>
    </row>
    <row r="165" spans="1:10" x14ac:dyDescent="0.25">
      <c r="A165" s="5" t="s">
        <v>259</v>
      </c>
      <c r="B165" s="5">
        <v>98</v>
      </c>
      <c r="C165" s="5">
        <v>2</v>
      </c>
      <c r="D165" s="5">
        <v>355</v>
      </c>
      <c r="E165" s="5">
        <v>117931</v>
      </c>
      <c r="F165" s="7">
        <v>1.0940000000000001</v>
      </c>
      <c r="G165" s="7">
        <f t="shared" si="2"/>
        <v>1.629673767317146</v>
      </c>
      <c r="H165" s="7">
        <v>1.1140000000000001</v>
      </c>
      <c r="I165" s="5">
        <v>2</v>
      </c>
      <c r="J165" t="s">
        <v>260</v>
      </c>
    </row>
    <row r="166" spans="1:10" x14ac:dyDescent="0.25">
      <c r="A166" s="5" t="s">
        <v>257</v>
      </c>
      <c r="B166" s="5">
        <v>98</v>
      </c>
      <c r="C166" s="5">
        <v>1</v>
      </c>
      <c r="D166" s="5">
        <v>659</v>
      </c>
      <c r="E166" s="5">
        <v>133347</v>
      </c>
      <c r="F166" s="7">
        <v>1.6639999999999999</v>
      </c>
      <c r="G166" s="7">
        <f t="shared" si="2"/>
        <v>2.4787725309101742</v>
      </c>
      <c r="H166" s="7">
        <v>1.06</v>
      </c>
      <c r="I166" s="5">
        <v>5</v>
      </c>
      <c r="J166" t="s">
        <v>258</v>
      </c>
    </row>
    <row r="167" spans="1:10" x14ac:dyDescent="0.25">
      <c r="A167" s="5" t="s">
        <v>828</v>
      </c>
      <c r="B167" s="5">
        <v>364</v>
      </c>
      <c r="D167" s="5">
        <v>160</v>
      </c>
      <c r="E167" s="5">
        <v>29951</v>
      </c>
      <c r="F167" s="7">
        <v>0.67130000000000001</v>
      </c>
      <c r="G167" s="7">
        <f t="shared" si="2"/>
        <v>1</v>
      </c>
      <c r="H167" s="7">
        <v>1.159</v>
      </c>
      <c r="I167" s="5">
        <v>4</v>
      </c>
      <c r="J167" t="s">
        <v>829</v>
      </c>
    </row>
    <row r="168" spans="1:10" x14ac:dyDescent="0.25">
      <c r="A168" s="5" t="s">
        <v>301</v>
      </c>
      <c r="B168" s="5">
        <v>118</v>
      </c>
      <c r="D168" s="5">
        <v>555</v>
      </c>
      <c r="E168" s="5">
        <v>166774</v>
      </c>
      <c r="F168" s="7">
        <v>0.73560000000000003</v>
      </c>
      <c r="G168" s="7">
        <f t="shared" si="2"/>
        <v>1.0957842991211084</v>
      </c>
      <c r="H168" s="7">
        <v>1.1040000000000001</v>
      </c>
      <c r="I168" s="5">
        <v>5</v>
      </c>
      <c r="J168" t="s">
        <v>302</v>
      </c>
    </row>
    <row r="169" spans="1:10" x14ac:dyDescent="0.25">
      <c r="A169" s="5" t="s">
        <v>790</v>
      </c>
      <c r="B169" s="5">
        <v>290</v>
      </c>
      <c r="D169" s="5">
        <v>225</v>
      </c>
      <c r="E169" s="5">
        <v>156554</v>
      </c>
      <c r="F169" s="7">
        <v>0.73350000000000004</v>
      </c>
      <c r="G169" s="7">
        <f t="shared" si="2"/>
        <v>1.0926560405183972</v>
      </c>
      <c r="H169" s="7">
        <v>1.7569999999999999</v>
      </c>
      <c r="I169" s="5">
        <v>2</v>
      </c>
      <c r="J169" t="s">
        <v>791</v>
      </c>
    </row>
    <row r="170" spans="1:10" x14ac:dyDescent="0.25">
      <c r="A170" s="5" t="s">
        <v>507</v>
      </c>
      <c r="B170" s="5">
        <v>207</v>
      </c>
      <c r="D170" s="5">
        <v>317</v>
      </c>
      <c r="E170" s="5">
        <v>63687</v>
      </c>
      <c r="F170" s="7">
        <v>9.9839999999999998E-2</v>
      </c>
      <c r="G170" s="7">
        <f t="shared" si="2"/>
        <v>0.14872635185461044</v>
      </c>
      <c r="H170" s="7">
        <v>1.3280000000000001</v>
      </c>
      <c r="I170" s="5">
        <v>2</v>
      </c>
      <c r="J170" t="s">
        <v>508</v>
      </c>
    </row>
    <row r="171" spans="1:10" x14ac:dyDescent="0.25">
      <c r="A171" s="5" t="s">
        <v>213</v>
      </c>
      <c r="B171" s="5">
        <v>46</v>
      </c>
      <c r="D171" s="5">
        <v>1200</v>
      </c>
      <c r="E171" s="5">
        <v>117105</v>
      </c>
      <c r="F171" s="7">
        <v>4.4800000000000004</v>
      </c>
      <c r="G171" s="7">
        <f t="shared" si="2"/>
        <v>6.67361835245047</v>
      </c>
      <c r="H171" s="7">
        <v>1.25</v>
      </c>
      <c r="I171" s="5">
        <v>6</v>
      </c>
      <c r="J171" t="s">
        <v>214</v>
      </c>
    </row>
    <row r="172" spans="1:10" x14ac:dyDescent="0.25">
      <c r="A172" s="5" t="s">
        <v>650</v>
      </c>
      <c r="B172" s="5">
        <v>340</v>
      </c>
      <c r="D172" s="5">
        <v>180</v>
      </c>
      <c r="E172" s="5">
        <v>83008</v>
      </c>
      <c r="F172" s="7">
        <v>0.61309999999999998</v>
      </c>
      <c r="G172" s="7">
        <f t="shared" si="2"/>
        <v>0.91330254729629079</v>
      </c>
      <c r="H172" s="7">
        <v>1.1850000000000001</v>
      </c>
      <c r="I172" s="5">
        <v>2</v>
      </c>
      <c r="J172" t="s">
        <v>651</v>
      </c>
    </row>
    <row r="173" spans="1:10" x14ac:dyDescent="0.25">
      <c r="A173" s="5" t="s">
        <v>107</v>
      </c>
      <c r="B173" s="5">
        <v>19</v>
      </c>
      <c r="D173" s="5">
        <v>1926</v>
      </c>
      <c r="E173" s="5">
        <v>45210</v>
      </c>
      <c r="F173" s="7">
        <v>0.68979999999999997</v>
      </c>
      <c r="G173" s="7">
        <f t="shared" si="2"/>
        <v>1.0275584686429315</v>
      </c>
      <c r="H173" s="7">
        <v>1.08</v>
      </c>
      <c r="I173" s="5">
        <v>17</v>
      </c>
      <c r="J173" t="s">
        <v>108</v>
      </c>
    </row>
    <row r="174" spans="1:10" x14ac:dyDescent="0.25">
      <c r="A174" s="5" t="s">
        <v>367</v>
      </c>
      <c r="B174" s="5">
        <v>154</v>
      </c>
      <c r="D174" s="5">
        <v>450</v>
      </c>
      <c r="E174" s="5">
        <v>79743</v>
      </c>
      <c r="F174" s="7">
        <v>0.93269999999999997</v>
      </c>
      <c r="G174" s="7">
        <f t="shared" si="2"/>
        <v>1.3893937136898555</v>
      </c>
      <c r="H174" s="7">
        <v>1.0940000000000001</v>
      </c>
      <c r="I174" s="5">
        <v>11</v>
      </c>
      <c r="J174" t="s">
        <v>368</v>
      </c>
    </row>
    <row r="175" spans="1:10" x14ac:dyDescent="0.25">
      <c r="A175" s="5" t="s">
        <v>760</v>
      </c>
      <c r="B175" s="5">
        <v>403</v>
      </c>
      <c r="C175" s="5">
        <v>3</v>
      </c>
      <c r="D175" s="5">
        <v>64</v>
      </c>
      <c r="E175" s="5">
        <v>109463</v>
      </c>
      <c r="F175" s="7">
        <v>0.78159999999999996</v>
      </c>
      <c r="G175" s="7">
        <f t="shared" si="2"/>
        <v>1.1643080589900192</v>
      </c>
      <c r="H175" s="7">
        <v>1.0089999999999999</v>
      </c>
      <c r="I175" s="5">
        <v>2</v>
      </c>
      <c r="J175" t="s">
        <v>761</v>
      </c>
    </row>
    <row r="176" spans="1:10" x14ac:dyDescent="0.25">
      <c r="A176" s="5" t="s">
        <v>762</v>
      </c>
      <c r="B176" s="5">
        <v>403</v>
      </c>
      <c r="C176" s="5">
        <v>1</v>
      </c>
      <c r="D176" s="5">
        <v>130</v>
      </c>
      <c r="E176" s="5">
        <v>116843</v>
      </c>
      <c r="F176" s="7">
        <v>0.7399</v>
      </c>
      <c r="G176" s="7">
        <f t="shared" si="2"/>
        <v>1.1021897810218979</v>
      </c>
      <c r="H176" s="7">
        <v>1.0589999999999999</v>
      </c>
      <c r="I176" s="5">
        <v>3</v>
      </c>
      <c r="J176" t="s">
        <v>763</v>
      </c>
    </row>
    <row r="177" spans="1:10" x14ac:dyDescent="0.25">
      <c r="A177" s="5" t="s">
        <v>756</v>
      </c>
      <c r="B177" s="5">
        <v>537</v>
      </c>
      <c r="D177" s="5">
        <v>77</v>
      </c>
      <c r="E177" s="5">
        <v>48285</v>
      </c>
      <c r="F177" s="7">
        <v>5.0380000000000001E-2</v>
      </c>
      <c r="G177" s="7">
        <f t="shared" si="2"/>
        <v>7.504841352599434E-2</v>
      </c>
      <c r="H177" s="7">
        <v>1.823</v>
      </c>
      <c r="I177" s="5">
        <v>3</v>
      </c>
      <c r="J177" t="s">
        <v>757</v>
      </c>
    </row>
    <row r="178" spans="1:10" x14ac:dyDescent="0.25">
      <c r="A178" s="5" t="s">
        <v>211</v>
      </c>
      <c r="B178" s="5">
        <v>56</v>
      </c>
      <c r="D178" s="5">
        <v>987</v>
      </c>
      <c r="E178" s="5">
        <v>42327</v>
      </c>
      <c r="F178" s="7">
        <v>0.44400000000000001</v>
      </c>
      <c r="G178" s="7">
        <f t="shared" si="2"/>
        <v>0.66140324743035905</v>
      </c>
      <c r="H178" s="7">
        <v>1.1259999999999999</v>
      </c>
      <c r="I178" s="5">
        <v>15</v>
      </c>
      <c r="J178" t="s">
        <v>212</v>
      </c>
    </row>
    <row r="179" spans="1:10" x14ac:dyDescent="0.25">
      <c r="A179" s="5" t="s">
        <v>481</v>
      </c>
      <c r="B179" s="5">
        <v>237</v>
      </c>
      <c r="D179" s="5">
        <v>288</v>
      </c>
      <c r="E179" s="5">
        <v>34334</v>
      </c>
      <c r="F179" s="7">
        <v>0.83460000000000001</v>
      </c>
      <c r="G179" s="7">
        <f t="shared" si="2"/>
        <v>1.2432593475346343</v>
      </c>
      <c r="H179" s="7">
        <v>1.2030000000000001</v>
      </c>
      <c r="I179" s="5">
        <v>9</v>
      </c>
      <c r="J179" t="s">
        <v>482</v>
      </c>
    </row>
    <row r="180" spans="1:10" x14ac:dyDescent="0.25">
      <c r="A180" s="5" t="s">
        <v>373</v>
      </c>
      <c r="B180" s="5">
        <v>259</v>
      </c>
      <c r="D180" s="5">
        <v>258</v>
      </c>
      <c r="E180" s="5">
        <v>131096</v>
      </c>
      <c r="F180" s="7">
        <v>0.36430000000000001</v>
      </c>
      <c r="G180" s="7">
        <f t="shared" si="2"/>
        <v>0.54267838522270229</v>
      </c>
      <c r="H180" s="7">
        <v>1.216</v>
      </c>
      <c r="I180" s="5">
        <v>3</v>
      </c>
      <c r="J180" t="s">
        <v>374</v>
      </c>
    </row>
    <row r="181" spans="1:10" x14ac:dyDescent="0.25">
      <c r="A181" s="5" t="s">
        <v>315</v>
      </c>
      <c r="B181" s="5">
        <v>94</v>
      </c>
      <c r="C181" s="5">
        <v>1</v>
      </c>
      <c r="D181" s="5">
        <v>679</v>
      </c>
      <c r="E181" s="5">
        <v>313065</v>
      </c>
      <c r="F181" s="7">
        <v>0.96699999999999997</v>
      </c>
      <c r="G181" s="7">
        <f t="shared" si="2"/>
        <v>1.4404886042008043</v>
      </c>
      <c r="H181" s="7">
        <v>1.03</v>
      </c>
      <c r="I181" s="5">
        <v>5</v>
      </c>
      <c r="J181" t="s">
        <v>316</v>
      </c>
    </row>
    <row r="182" spans="1:10" x14ac:dyDescent="0.25">
      <c r="A182" s="5" t="s">
        <v>495</v>
      </c>
      <c r="B182" s="5">
        <v>210</v>
      </c>
      <c r="D182" s="5">
        <v>315</v>
      </c>
      <c r="E182" s="5">
        <v>34170</v>
      </c>
      <c r="F182" s="7">
        <v>0.85340000000000005</v>
      </c>
      <c r="G182" s="7">
        <f t="shared" si="2"/>
        <v>1.2712647102636676</v>
      </c>
      <c r="H182" s="7">
        <v>1.073</v>
      </c>
      <c r="I182" s="5">
        <v>8</v>
      </c>
      <c r="J182" t="s">
        <v>496</v>
      </c>
    </row>
    <row r="183" spans="1:10" x14ac:dyDescent="0.25">
      <c r="A183" s="5" t="s">
        <v>698</v>
      </c>
      <c r="B183" s="5">
        <v>255</v>
      </c>
      <c r="D183" s="5">
        <v>262</v>
      </c>
      <c r="E183" s="5">
        <v>34088</v>
      </c>
      <c r="F183" s="7">
        <v>3.1190000000000002</v>
      </c>
      <c r="G183" s="7">
        <f t="shared" si="2"/>
        <v>4.6462088485029049</v>
      </c>
      <c r="H183" s="7">
        <v>1.621</v>
      </c>
      <c r="I183" s="5">
        <v>6</v>
      </c>
      <c r="J183" t="s">
        <v>699</v>
      </c>
    </row>
    <row r="184" spans="1:10" x14ac:dyDescent="0.25">
      <c r="A184" s="5" t="s">
        <v>562</v>
      </c>
      <c r="B184" s="5">
        <v>150</v>
      </c>
      <c r="C184" s="5">
        <v>1</v>
      </c>
      <c r="D184" s="5">
        <v>457</v>
      </c>
      <c r="E184" s="5">
        <v>21974</v>
      </c>
      <c r="F184" s="7">
        <v>0.79139999999999999</v>
      </c>
      <c r="G184" s="7">
        <f t="shared" si="2"/>
        <v>1.1789065991360048</v>
      </c>
      <c r="H184" s="7">
        <v>1.1020000000000001</v>
      </c>
      <c r="I184" s="5">
        <v>4</v>
      </c>
      <c r="J184" t="s">
        <v>563</v>
      </c>
    </row>
    <row r="185" spans="1:10" x14ac:dyDescent="0.25">
      <c r="A185" s="5" t="s">
        <v>872</v>
      </c>
      <c r="B185" s="5">
        <v>489</v>
      </c>
      <c r="D185" s="5">
        <v>94</v>
      </c>
      <c r="E185" s="5">
        <v>20872</v>
      </c>
      <c r="F185" s="7">
        <v>0.89559999999999995</v>
      </c>
      <c r="G185" s="7">
        <f t="shared" si="2"/>
        <v>1.334127811708625</v>
      </c>
      <c r="H185" s="7">
        <v>1.0609999999999999</v>
      </c>
      <c r="I185" s="5">
        <v>2</v>
      </c>
      <c r="J185" t="s">
        <v>873</v>
      </c>
    </row>
    <row r="186" spans="1:10" x14ac:dyDescent="0.25">
      <c r="A186" s="5" t="s">
        <v>465</v>
      </c>
      <c r="B186" s="5">
        <v>228</v>
      </c>
      <c r="D186" s="5">
        <v>297</v>
      </c>
      <c r="E186" s="5">
        <v>102342</v>
      </c>
      <c r="F186" s="7">
        <v>0.80359999999999998</v>
      </c>
      <c r="G186" s="7">
        <f t="shared" si="2"/>
        <v>1.1970802919708028</v>
      </c>
      <c r="H186" s="7">
        <v>1.325</v>
      </c>
      <c r="I186" s="5">
        <v>3</v>
      </c>
      <c r="J186" t="s">
        <v>466</v>
      </c>
    </row>
    <row r="187" spans="1:10" x14ac:dyDescent="0.25">
      <c r="A187" s="5" t="s">
        <v>564</v>
      </c>
      <c r="B187" s="5">
        <v>193</v>
      </c>
      <c r="D187" s="5">
        <v>340</v>
      </c>
      <c r="E187" s="5">
        <v>59674</v>
      </c>
      <c r="F187" s="7">
        <v>0.62390000000000001</v>
      </c>
      <c r="G187" s="7">
        <f t="shared" si="2"/>
        <v>0.92939073439594821</v>
      </c>
      <c r="H187" s="7">
        <v>1.1499999999999999</v>
      </c>
      <c r="I187" s="5">
        <v>5</v>
      </c>
      <c r="J187" t="s">
        <v>565</v>
      </c>
    </row>
    <row r="188" spans="1:10" x14ac:dyDescent="0.25">
      <c r="A188" s="5" t="s">
        <v>171</v>
      </c>
      <c r="B188" s="5">
        <v>45</v>
      </c>
      <c r="D188" s="5">
        <v>1209</v>
      </c>
      <c r="E188" s="5">
        <v>73733</v>
      </c>
      <c r="F188" s="7">
        <v>0.56710000000000005</v>
      </c>
      <c r="G188" s="7">
        <f t="shared" si="2"/>
        <v>0.84477878742737977</v>
      </c>
      <c r="H188" s="7">
        <v>1.069</v>
      </c>
      <c r="I188" s="5">
        <v>8</v>
      </c>
      <c r="J188" t="s">
        <v>172</v>
      </c>
    </row>
    <row r="189" spans="1:10" x14ac:dyDescent="0.25">
      <c r="A189" s="5" t="s">
        <v>686</v>
      </c>
      <c r="B189" s="5">
        <v>226</v>
      </c>
      <c r="D189" s="5">
        <v>301</v>
      </c>
      <c r="E189" s="5">
        <v>39628</v>
      </c>
      <c r="F189" s="7">
        <v>0.74280000000000002</v>
      </c>
      <c r="G189" s="7">
        <f t="shared" si="2"/>
        <v>1.1065097571875466</v>
      </c>
      <c r="H189" s="7">
        <v>1.0669999999999999</v>
      </c>
      <c r="I189" s="5">
        <v>6</v>
      </c>
      <c r="J189" t="s">
        <v>687</v>
      </c>
    </row>
    <row r="190" spans="1:10" x14ac:dyDescent="0.25">
      <c r="A190" s="5" t="s">
        <v>369</v>
      </c>
      <c r="B190" s="5">
        <v>100</v>
      </c>
      <c r="D190" s="5">
        <v>657</v>
      </c>
      <c r="E190" s="5">
        <v>60769</v>
      </c>
      <c r="F190" s="7">
        <v>0.91779999999999995</v>
      </c>
      <c r="G190" s="7">
        <f t="shared" si="2"/>
        <v>1.367197974080143</v>
      </c>
      <c r="H190" s="7">
        <v>1.034</v>
      </c>
      <c r="I190" s="5">
        <v>9</v>
      </c>
      <c r="J190" t="s">
        <v>370</v>
      </c>
    </row>
    <row r="191" spans="1:10" x14ac:dyDescent="0.25">
      <c r="A191" s="5" t="s">
        <v>63</v>
      </c>
      <c r="B191" s="5">
        <v>23</v>
      </c>
      <c r="C191" s="5">
        <v>3</v>
      </c>
      <c r="D191" s="5">
        <v>658</v>
      </c>
      <c r="E191" s="5">
        <v>69599</v>
      </c>
      <c r="F191" s="7">
        <v>0.79520000000000002</v>
      </c>
      <c r="G191" s="7">
        <f t="shared" si="2"/>
        <v>1.1845672575599584</v>
      </c>
      <c r="H191" s="7">
        <v>1.1930000000000001</v>
      </c>
      <c r="I191" s="5">
        <v>7</v>
      </c>
      <c r="J191" t="s">
        <v>64</v>
      </c>
    </row>
    <row r="192" spans="1:10" x14ac:dyDescent="0.25">
      <c r="A192" s="5" t="s">
        <v>511</v>
      </c>
      <c r="B192" s="5">
        <v>190</v>
      </c>
      <c r="C192" s="5">
        <v>1</v>
      </c>
      <c r="D192" s="5">
        <v>347</v>
      </c>
      <c r="E192" s="5">
        <v>83229</v>
      </c>
      <c r="F192" s="7">
        <v>0.89319999999999999</v>
      </c>
      <c r="G192" s="7">
        <f t="shared" si="2"/>
        <v>1.3305526590198122</v>
      </c>
      <c r="H192" s="7">
        <v>1.151</v>
      </c>
      <c r="I192" s="5">
        <v>3</v>
      </c>
      <c r="J192" t="s">
        <v>512</v>
      </c>
    </row>
    <row r="193" spans="1:10" x14ac:dyDescent="0.25">
      <c r="A193" s="5" t="s">
        <v>111</v>
      </c>
      <c r="B193" s="5">
        <v>74</v>
      </c>
      <c r="C193" s="5">
        <v>1</v>
      </c>
      <c r="D193" s="5">
        <v>812</v>
      </c>
      <c r="E193" s="5">
        <v>96357</v>
      </c>
      <c r="F193" s="7">
        <v>0.64270000000000005</v>
      </c>
      <c r="G193" s="7">
        <f t="shared" si="2"/>
        <v>0.95739609712498142</v>
      </c>
      <c r="H193" s="7">
        <v>1.268</v>
      </c>
      <c r="I193" s="5">
        <v>9</v>
      </c>
      <c r="J193" t="s">
        <v>112</v>
      </c>
    </row>
    <row r="194" spans="1:10" x14ac:dyDescent="0.25">
      <c r="A194" s="5" t="s">
        <v>59</v>
      </c>
      <c r="B194" s="5">
        <v>23</v>
      </c>
      <c r="C194" s="5">
        <v>1</v>
      </c>
      <c r="D194" s="5">
        <v>1684</v>
      </c>
      <c r="E194" s="5">
        <v>70827</v>
      </c>
      <c r="F194" s="7">
        <v>0.88519999999999999</v>
      </c>
      <c r="G194" s="7">
        <f t="shared" si="2"/>
        <v>1.3186354833904363</v>
      </c>
      <c r="H194" s="7">
        <v>1.53</v>
      </c>
      <c r="I194" s="5">
        <v>24</v>
      </c>
      <c r="J194" t="s">
        <v>60</v>
      </c>
    </row>
    <row r="195" spans="1:10" x14ac:dyDescent="0.25">
      <c r="A195" s="5" t="s">
        <v>65</v>
      </c>
      <c r="B195" s="5">
        <v>23</v>
      </c>
      <c r="C195" s="5">
        <v>4</v>
      </c>
      <c r="D195" s="5">
        <v>359</v>
      </c>
      <c r="E195" s="5">
        <v>70142</v>
      </c>
      <c r="F195" s="7">
        <v>0.91220000000000001</v>
      </c>
      <c r="G195" s="7">
        <f t="shared" ref="G195:G258" si="3">F195/F$1</f>
        <v>1.3588559511395799</v>
      </c>
      <c r="H195" s="7">
        <v>1.2829999999999999</v>
      </c>
      <c r="I195" s="5">
        <v>3</v>
      </c>
      <c r="J195" t="s">
        <v>66</v>
      </c>
    </row>
    <row r="196" spans="1:10" x14ac:dyDescent="0.25">
      <c r="A196" s="5" t="s">
        <v>459</v>
      </c>
      <c r="B196" s="5">
        <v>178</v>
      </c>
      <c r="D196" s="5">
        <v>363</v>
      </c>
      <c r="E196" s="5">
        <v>74727</v>
      </c>
      <c r="F196" s="7">
        <v>0.89080000000000004</v>
      </c>
      <c r="G196" s="7">
        <f t="shared" si="3"/>
        <v>1.3269775063309996</v>
      </c>
      <c r="H196" s="7">
        <v>1.1990000000000001</v>
      </c>
      <c r="I196" s="5">
        <v>6</v>
      </c>
      <c r="J196" t="s">
        <v>460</v>
      </c>
    </row>
    <row r="197" spans="1:10" x14ac:dyDescent="0.25">
      <c r="A197" s="17" t="s">
        <v>850</v>
      </c>
      <c r="B197" s="17">
        <v>217</v>
      </c>
      <c r="C197" s="17"/>
      <c r="D197" s="17">
        <v>309</v>
      </c>
      <c r="E197" s="17">
        <v>38707</v>
      </c>
      <c r="F197" s="18">
        <v>0.42559999999999998</v>
      </c>
      <c r="G197" s="18">
        <f t="shared" si="3"/>
        <v>0.63399374348279458</v>
      </c>
      <c r="H197" s="18">
        <v>1.1982999999999999</v>
      </c>
      <c r="I197" s="17">
        <v>4</v>
      </c>
      <c r="J197" s="19" t="s">
        <v>851</v>
      </c>
    </row>
    <row r="198" spans="1:10" x14ac:dyDescent="0.25">
      <c r="A198" s="5" t="s">
        <v>339</v>
      </c>
      <c r="B198" s="5">
        <v>64</v>
      </c>
      <c r="C198" s="5">
        <v>4</v>
      </c>
      <c r="D198" s="5">
        <v>248</v>
      </c>
      <c r="E198" s="5">
        <v>43984</v>
      </c>
      <c r="F198" s="7">
        <v>0.38650000000000001</v>
      </c>
      <c r="G198" s="7">
        <f t="shared" si="3"/>
        <v>0.57574854759422023</v>
      </c>
      <c r="H198" s="7">
        <v>1.2430000000000001</v>
      </c>
      <c r="I198" s="5">
        <v>2</v>
      </c>
      <c r="J198" t="s">
        <v>340</v>
      </c>
    </row>
    <row r="199" spans="1:10" x14ac:dyDescent="0.25">
      <c r="A199" s="5" t="s">
        <v>335</v>
      </c>
      <c r="B199" s="5">
        <v>64</v>
      </c>
      <c r="C199" s="5">
        <v>1</v>
      </c>
      <c r="D199" s="5">
        <v>896</v>
      </c>
      <c r="E199" s="5">
        <v>40043</v>
      </c>
      <c r="F199" s="7">
        <v>0.43780000000000002</v>
      </c>
      <c r="G199" s="7">
        <f t="shared" si="3"/>
        <v>0.65216743631759277</v>
      </c>
      <c r="H199" s="7">
        <v>1.0409999999999999</v>
      </c>
      <c r="I199" s="5">
        <v>9</v>
      </c>
      <c r="J199" t="s">
        <v>336</v>
      </c>
    </row>
    <row r="200" spans="1:10" x14ac:dyDescent="0.25">
      <c r="A200" s="5" t="s">
        <v>533</v>
      </c>
      <c r="B200" s="5">
        <v>163</v>
      </c>
      <c r="C200" s="5">
        <v>2</v>
      </c>
      <c r="D200" s="5">
        <v>315</v>
      </c>
      <c r="E200" s="5">
        <v>37307</v>
      </c>
      <c r="F200" s="7">
        <v>0.25330000000000003</v>
      </c>
      <c r="G200" s="7">
        <f t="shared" si="3"/>
        <v>0.37732757336511252</v>
      </c>
      <c r="H200" s="7">
        <v>1.26</v>
      </c>
      <c r="I200" s="5">
        <v>4</v>
      </c>
      <c r="J200" t="s">
        <v>534</v>
      </c>
    </row>
    <row r="201" spans="1:10" x14ac:dyDescent="0.25">
      <c r="A201" s="5" t="s">
        <v>531</v>
      </c>
      <c r="B201" s="5">
        <v>163</v>
      </c>
      <c r="C201" s="5">
        <v>1</v>
      </c>
      <c r="D201" s="5">
        <v>423</v>
      </c>
      <c r="E201" s="5">
        <v>37353</v>
      </c>
      <c r="F201" s="7">
        <v>0.21290000000000001</v>
      </c>
      <c r="G201" s="7">
        <f t="shared" si="3"/>
        <v>0.31714583643676447</v>
      </c>
      <c r="H201" s="7">
        <v>1.2250000000000001</v>
      </c>
      <c r="I201" s="5">
        <v>5</v>
      </c>
      <c r="J201" t="s">
        <v>532</v>
      </c>
    </row>
    <row r="202" spans="1:10" x14ac:dyDescent="0.25">
      <c r="A202" s="5" t="s">
        <v>341</v>
      </c>
      <c r="B202" s="5">
        <v>64</v>
      </c>
      <c r="C202" s="5">
        <v>2</v>
      </c>
      <c r="D202" s="5">
        <v>356</v>
      </c>
      <c r="E202" s="5">
        <v>40473</v>
      </c>
      <c r="F202" s="7">
        <v>0.3962</v>
      </c>
      <c r="G202" s="7">
        <f t="shared" si="3"/>
        <v>0.59019812304483832</v>
      </c>
      <c r="H202" s="7">
        <v>1.113</v>
      </c>
      <c r="I202" s="5">
        <v>2</v>
      </c>
      <c r="J202" t="s">
        <v>342</v>
      </c>
    </row>
    <row r="203" spans="1:10" x14ac:dyDescent="0.25">
      <c r="A203" s="5" t="s">
        <v>337</v>
      </c>
      <c r="B203" s="5">
        <v>64</v>
      </c>
      <c r="C203" s="5">
        <v>3</v>
      </c>
      <c r="D203" s="5">
        <v>324</v>
      </c>
      <c r="E203" s="5">
        <v>40319</v>
      </c>
      <c r="F203" s="7">
        <v>0.36680000000000001</v>
      </c>
      <c r="G203" s="7">
        <f t="shared" si="3"/>
        <v>0.54640250260688217</v>
      </c>
      <c r="H203" s="7">
        <v>1.0249999999999999</v>
      </c>
      <c r="I203" s="5">
        <v>2</v>
      </c>
      <c r="J203" t="s">
        <v>338</v>
      </c>
    </row>
    <row r="204" spans="1:10" x14ac:dyDescent="0.25">
      <c r="A204" s="5" t="s">
        <v>576</v>
      </c>
      <c r="B204" s="5">
        <v>212</v>
      </c>
      <c r="D204" s="5">
        <v>312</v>
      </c>
      <c r="E204" s="5">
        <v>72443</v>
      </c>
      <c r="F204" s="7">
        <v>0.48880000000000001</v>
      </c>
      <c r="G204" s="7">
        <f t="shared" si="3"/>
        <v>0.72813943095486366</v>
      </c>
      <c r="H204" s="7">
        <v>1.1679999999999999</v>
      </c>
      <c r="I204" s="5">
        <v>2</v>
      </c>
      <c r="J204" t="s">
        <v>577</v>
      </c>
    </row>
    <row r="205" spans="1:10" x14ac:dyDescent="0.25">
      <c r="A205" s="5" t="s">
        <v>517</v>
      </c>
      <c r="B205" s="5">
        <v>120</v>
      </c>
      <c r="D205" s="5">
        <v>551</v>
      </c>
      <c r="E205" s="5">
        <v>24282</v>
      </c>
      <c r="F205" s="7">
        <v>0.47070000000000001</v>
      </c>
      <c r="G205" s="7">
        <f t="shared" si="3"/>
        <v>0.70117682109340085</v>
      </c>
      <c r="H205" s="7">
        <v>1.101</v>
      </c>
      <c r="I205" s="5">
        <v>11</v>
      </c>
      <c r="J205" t="s">
        <v>518</v>
      </c>
    </row>
    <row r="206" spans="1:10" x14ac:dyDescent="0.25">
      <c r="A206" s="5" t="s">
        <v>816</v>
      </c>
      <c r="B206" s="5">
        <v>244</v>
      </c>
      <c r="D206" s="5">
        <v>272</v>
      </c>
      <c r="E206" s="5">
        <v>25190</v>
      </c>
      <c r="F206" s="7">
        <v>0.9123</v>
      </c>
      <c r="G206" s="7">
        <f t="shared" si="3"/>
        <v>1.3590049158349471</v>
      </c>
      <c r="H206" s="7">
        <v>1.05</v>
      </c>
      <c r="I206" s="5">
        <v>5</v>
      </c>
      <c r="J206" t="s">
        <v>817</v>
      </c>
    </row>
    <row r="207" spans="1:10" x14ac:dyDescent="0.25">
      <c r="A207" s="5" t="s">
        <v>441</v>
      </c>
      <c r="B207" s="5">
        <v>119</v>
      </c>
      <c r="C207" s="5">
        <v>1</v>
      </c>
      <c r="D207" s="5">
        <v>552</v>
      </c>
      <c r="E207" s="5">
        <v>97212</v>
      </c>
      <c r="F207" s="7">
        <v>0.69789999999999996</v>
      </c>
      <c r="G207" s="7">
        <f t="shared" si="3"/>
        <v>1.0396246089676746</v>
      </c>
      <c r="H207" s="7">
        <v>1.0840000000000001</v>
      </c>
      <c r="I207" s="5">
        <v>6</v>
      </c>
      <c r="J207" t="s">
        <v>442</v>
      </c>
    </row>
    <row r="208" spans="1:10" x14ac:dyDescent="0.25">
      <c r="A208" s="5" t="s">
        <v>443</v>
      </c>
      <c r="B208" s="5">
        <v>119</v>
      </c>
      <c r="C208" s="5">
        <v>2</v>
      </c>
      <c r="D208" s="5">
        <v>375</v>
      </c>
      <c r="E208" s="5">
        <v>96113</v>
      </c>
      <c r="F208" s="7">
        <v>0.69010000000000005</v>
      </c>
      <c r="G208" s="7">
        <f t="shared" si="3"/>
        <v>1.0280053627290333</v>
      </c>
      <c r="H208" s="7">
        <v>1.075</v>
      </c>
      <c r="I208" s="5">
        <v>8</v>
      </c>
      <c r="J208" t="s">
        <v>444</v>
      </c>
    </row>
    <row r="209" spans="1:10" x14ac:dyDescent="0.25">
      <c r="A209" s="5" t="s">
        <v>568</v>
      </c>
      <c r="B209" s="5">
        <v>395</v>
      </c>
      <c r="D209" s="5">
        <v>136</v>
      </c>
      <c r="E209" s="5">
        <v>80921</v>
      </c>
      <c r="F209" s="7">
        <v>0.74360000000000004</v>
      </c>
      <c r="G209" s="7">
        <f t="shared" si="3"/>
        <v>1.1077014747504841</v>
      </c>
      <c r="H209" s="7">
        <v>1.0940000000000001</v>
      </c>
      <c r="I209" s="5">
        <v>3</v>
      </c>
      <c r="J209" t="s">
        <v>569</v>
      </c>
    </row>
    <row r="210" spans="1:10" x14ac:dyDescent="0.25">
      <c r="A210" s="5" t="s">
        <v>71</v>
      </c>
      <c r="B210" s="5">
        <v>17</v>
      </c>
      <c r="D210" s="5">
        <v>1956</v>
      </c>
      <c r="E210" s="5">
        <v>35805</v>
      </c>
      <c r="F210" s="7">
        <v>0.20580000000000001</v>
      </c>
      <c r="G210" s="7">
        <f t="shared" si="3"/>
        <v>0.30656934306569344</v>
      </c>
      <c r="H210" s="7">
        <v>2.1619999999999999</v>
      </c>
      <c r="I210" s="5">
        <v>12</v>
      </c>
      <c r="J210" t="s">
        <v>72</v>
      </c>
    </row>
    <row r="211" spans="1:10" x14ac:dyDescent="0.25">
      <c r="A211" s="5" t="s">
        <v>19</v>
      </c>
      <c r="B211" s="5">
        <v>3</v>
      </c>
      <c r="C211" s="5">
        <v>3</v>
      </c>
      <c r="D211" s="5">
        <v>5876</v>
      </c>
      <c r="E211" s="5">
        <v>25664</v>
      </c>
      <c r="F211" s="7">
        <v>0.8508</v>
      </c>
      <c r="G211" s="7">
        <f t="shared" si="3"/>
        <v>1.2673916281841204</v>
      </c>
      <c r="H211" s="7">
        <v>1.077</v>
      </c>
      <c r="I211" s="5">
        <v>29</v>
      </c>
      <c r="J211" t="s">
        <v>20</v>
      </c>
    </row>
    <row r="212" spans="1:10" x14ac:dyDescent="0.25">
      <c r="A212" s="5" t="s">
        <v>43</v>
      </c>
      <c r="B212" s="5">
        <v>6</v>
      </c>
      <c r="D212" s="5">
        <v>5001</v>
      </c>
      <c r="E212" s="5">
        <v>23424</v>
      </c>
      <c r="F212" s="7">
        <v>0.61929999999999996</v>
      </c>
      <c r="G212" s="7">
        <f t="shared" si="3"/>
        <v>0.92253835840905696</v>
      </c>
      <c r="H212" s="7">
        <v>1.109</v>
      </c>
      <c r="I212" s="5">
        <v>13</v>
      </c>
      <c r="J212" t="s">
        <v>44</v>
      </c>
    </row>
    <row r="213" spans="1:10" x14ac:dyDescent="0.25">
      <c r="A213" s="5" t="s">
        <v>17</v>
      </c>
      <c r="B213" s="5">
        <v>3</v>
      </c>
      <c r="C213" s="5">
        <v>1</v>
      </c>
      <c r="D213" s="5">
        <v>6309</v>
      </c>
      <c r="E213" s="5">
        <v>26611</v>
      </c>
      <c r="F213" s="7">
        <v>0.77400000000000002</v>
      </c>
      <c r="G213" s="7">
        <f t="shared" si="3"/>
        <v>1.1529867421421123</v>
      </c>
      <c r="H213" s="7">
        <v>1.2150000000000001</v>
      </c>
      <c r="I213" s="5">
        <v>19</v>
      </c>
      <c r="J213" t="s">
        <v>18</v>
      </c>
    </row>
    <row r="214" spans="1:10" x14ac:dyDescent="0.25">
      <c r="A214" s="5" t="s">
        <v>23</v>
      </c>
      <c r="B214" s="5">
        <v>3</v>
      </c>
      <c r="C214" s="5">
        <v>4</v>
      </c>
      <c r="D214" s="5">
        <v>2902</v>
      </c>
      <c r="E214" s="5">
        <v>25686</v>
      </c>
      <c r="F214" s="7">
        <v>0.85340000000000005</v>
      </c>
      <c r="G214" s="7">
        <f t="shared" si="3"/>
        <v>1.2712647102636676</v>
      </c>
      <c r="H214" s="7">
        <v>1.1339999999999999</v>
      </c>
      <c r="I214" s="5">
        <v>25</v>
      </c>
      <c r="J214" t="s">
        <v>24</v>
      </c>
    </row>
    <row r="215" spans="1:10" x14ac:dyDescent="0.25">
      <c r="A215" s="5" t="s">
        <v>21</v>
      </c>
      <c r="B215" s="5">
        <v>3</v>
      </c>
      <c r="C215" s="5">
        <v>2</v>
      </c>
      <c r="D215" s="5">
        <v>6155</v>
      </c>
      <c r="E215" s="5">
        <v>25897</v>
      </c>
      <c r="F215" s="7">
        <v>0.88139999999999996</v>
      </c>
      <c r="G215" s="7">
        <f t="shared" si="3"/>
        <v>1.3129748249664828</v>
      </c>
      <c r="H215" s="7">
        <v>1.0840000000000001</v>
      </c>
      <c r="I215" s="5">
        <v>23</v>
      </c>
      <c r="J215" t="s">
        <v>22</v>
      </c>
    </row>
    <row r="216" spans="1:10" x14ac:dyDescent="0.25">
      <c r="A216" s="5" t="s">
        <v>219</v>
      </c>
      <c r="B216" s="5">
        <v>25</v>
      </c>
      <c r="C216" s="5">
        <v>4</v>
      </c>
      <c r="D216" s="5">
        <v>502</v>
      </c>
      <c r="E216" s="5">
        <v>25493</v>
      </c>
      <c r="F216" s="7">
        <v>0.88080000000000003</v>
      </c>
      <c r="G216" s="7">
        <f t="shared" si="3"/>
        <v>1.3120810367942797</v>
      </c>
      <c r="H216" s="7">
        <v>1.0449999999999999</v>
      </c>
      <c r="I216" s="5">
        <v>10</v>
      </c>
      <c r="J216" t="s">
        <v>220</v>
      </c>
    </row>
    <row r="217" spans="1:10" x14ac:dyDescent="0.25">
      <c r="A217" s="5" t="s">
        <v>217</v>
      </c>
      <c r="B217" s="5">
        <v>25</v>
      </c>
      <c r="C217" s="5">
        <v>1</v>
      </c>
      <c r="D217" s="5">
        <v>1612</v>
      </c>
      <c r="E217" s="5">
        <v>25303</v>
      </c>
      <c r="F217" s="7">
        <v>0.94220000000000004</v>
      </c>
      <c r="G217" s="7">
        <f t="shared" si="3"/>
        <v>1.4035453597497394</v>
      </c>
      <c r="H217" s="7">
        <v>1.165</v>
      </c>
      <c r="I217" s="5">
        <v>17</v>
      </c>
      <c r="J217" t="s">
        <v>218</v>
      </c>
    </row>
    <row r="218" spans="1:10" x14ac:dyDescent="0.25">
      <c r="A218" s="5" t="s">
        <v>942</v>
      </c>
      <c r="B218" s="5">
        <v>25</v>
      </c>
      <c r="C218" s="5">
        <v>3</v>
      </c>
      <c r="D218" s="5">
        <v>520</v>
      </c>
      <c r="E218" s="5">
        <v>25591</v>
      </c>
      <c r="F218" s="7">
        <v>0.97540000000000004</v>
      </c>
      <c r="G218" s="7">
        <f t="shared" si="3"/>
        <v>1.4530016386116491</v>
      </c>
      <c r="H218" s="7">
        <v>1.3360000000000001</v>
      </c>
      <c r="I218" s="5">
        <v>4</v>
      </c>
      <c r="J218" t="s">
        <v>943</v>
      </c>
    </row>
    <row r="219" spans="1:10" x14ac:dyDescent="0.25">
      <c r="A219" s="5" t="s">
        <v>221</v>
      </c>
      <c r="B219" s="5">
        <v>25</v>
      </c>
      <c r="C219" s="5">
        <v>2</v>
      </c>
      <c r="D219" s="5">
        <v>578</v>
      </c>
      <c r="E219" s="5">
        <v>25791</v>
      </c>
      <c r="F219" s="7">
        <v>0.89939999999999998</v>
      </c>
      <c r="G219" s="7">
        <f t="shared" si="3"/>
        <v>1.3397884701325786</v>
      </c>
      <c r="H219" s="7">
        <v>1.0429999999999999</v>
      </c>
      <c r="I219" s="5">
        <v>8</v>
      </c>
      <c r="J219" t="s">
        <v>222</v>
      </c>
    </row>
    <row r="220" spans="1:10" x14ac:dyDescent="0.25">
      <c r="A220" s="5" t="s">
        <v>768</v>
      </c>
      <c r="B220" s="5">
        <v>219</v>
      </c>
      <c r="D220" s="5">
        <v>308</v>
      </c>
      <c r="E220" s="5">
        <v>22292</v>
      </c>
      <c r="F220" s="7">
        <v>1.075</v>
      </c>
      <c r="G220" s="7">
        <f t="shared" si="3"/>
        <v>1.6013704751973781</v>
      </c>
      <c r="H220" s="7">
        <v>1.028</v>
      </c>
      <c r="I220" s="5">
        <v>6</v>
      </c>
      <c r="J220" t="s">
        <v>769</v>
      </c>
    </row>
    <row r="221" spans="1:10" x14ac:dyDescent="0.25">
      <c r="A221" s="5" t="s">
        <v>471</v>
      </c>
      <c r="B221" s="5">
        <v>125</v>
      </c>
      <c r="D221" s="5">
        <v>537</v>
      </c>
      <c r="E221" s="5">
        <v>37825</v>
      </c>
      <c r="F221" s="7">
        <v>0.749</v>
      </c>
      <c r="G221" s="7">
        <f t="shared" si="3"/>
        <v>1.1157455683003128</v>
      </c>
      <c r="H221" s="7">
        <v>1.0740000000000001</v>
      </c>
      <c r="I221" s="5">
        <v>10</v>
      </c>
      <c r="J221" t="s">
        <v>472</v>
      </c>
    </row>
    <row r="222" spans="1:10" x14ac:dyDescent="0.25">
      <c r="A222" s="5" t="s">
        <v>413</v>
      </c>
      <c r="B222" s="5">
        <v>71</v>
      </c>
      <c r="D222" s="5">
        <v>829</v>
      </c>
      <c r="E222" s="5">
        <v>42240</v>
      </c>
      <c r="F222" s="7">
        <v>0.36940000000000001</v>
      </c>
      <c r="G222" s="7">
        <f t="shared" si="3"/>
        <v>0.55027558468642934</v>
      </c>
      <c r="H222" s="7">
        <v>1.073</v>
      </c>
      <c r="I222" s="5">
        <v>9</v>
      </c>
      <c r="J222" t="s">
        <v>414</v>
      </c>
    </row>
    <row r="223" spans="1:10" x14ac:dyDescent="0.25">
      <c r="A223" s="5" t="s">
        <v>920</v>
      </c>
      <c r="B223" s="5">
        <v>771</v>
      </c>
      <c r="D223" s="5">
        <v>33</v>
      </c>
      <c r="E223" s="5">
        <v>143011</v>
      </c>
      <c r="F223" s="7">
        <v>0.50280000000000002</v>
      </c>
      <c r="G223" s="7">
        <f t="shared" si="3"/>
        <v>0.74899448830627147</v>
      </c>
      <c r="H223" s="7">
        <v>1.488</v>
      </c>
      <c r="I223" s="5">
        <v>2</v>
      </c>
      <c r="J223" t="s">
        <v>921</v>
      </c>
    </row>
    <row r="224" spans="1:10" x14ac:dyDescent="0.25">
      <c r="A224" s="5" t="s">
        <v>750</v>
      </c>
      <c r="B224" s="5">
        <v>360</v>
      </c>
      <c r="D224" s="5">
        <v>162</v>
      </c>
      <c r="E224" s="5">
        <v>165965</v>
      </c>
      <c r="F224" s="7">
        <v>1.042</v>
      </c>
      <c r="G224" s="7">
        <f t="shared" si="3"/>
        <v>1.5522121257262029</v>
      </c>
      <c r="H224" s="7">
        <v>1.1919999999999999</v>
      </c>
      <c r="I224" s="5">
        <v>3</v>
      </c>
      <c r="J224" t="s">
        <v>751</v>
      </c>
    </row>
    <row r="225" spans="1:10" x14ac:dyDescent="0.25">
      <c r="A225" s="5" t="s">
        <v>467</v>
      </c>
      <c r="B225" s="5">
        <v>283</v>
      </c>
      <c r="D225" s="5">
        <v>232</v>
      </c>
      <c r="E225" s="5">
        <v>105442</v>
      </c>
      <c r="F225" s="7">
        <v>0.70650000000000002</v>
      </c>
      <c r="G225" s="7">
        <f t="shared" si="3"/>
        <v>1.0524355727692536</v>
      </c>
      <c r="H225" s="7">
        <v>1.1830000000000001</v>
      </c>
      <c r="I225" s="5">
        <v>3</v>
      </c>
      <c r="J225" t="s">
        <v>468</v>
      </c>
    </row>
    <row r="226" spans="1:10" x14ac:dyDescent="0.25">
      <c r="A226" s="5" t="s">
        <v>604</v>
      </c>
      <c r="B226" s="5">
        <v>234</v>
      </c>
      <c r="D226" s="5">
        <v>290</v>
      </c>
      <c r="E226" s="5">
        <v>83213</v>
      </c>
      <c r="F226" s="7">
        <v>0.75180000000000002</v>
      </c>
      <c r="G226" s="7">
        <f t="shared" si="3"/>
        <v>1.1199165797705943</v>
      </c>
      <c r="H226" s="7">
        <v>1.284</v>
      </c>
      <c r="I226" s="5">
        <v>2</v>
      </c>
      <c r="J226" t="s">
        <v>605</v>
      </c>
    </row>
    <row r="227" spans="1:10" x14ac:dyDescent="0.25">
      <c r="A227" s="5" t="s">
        <v>930</v>
      </c>
      <c r="B227" s="5">
        <v>619</v>
      </c>
      <c r="D227" s="5">
        <v>57</v>
      </c>
      <c r="E227" s="5">
        <v>43004</v>
      </c>
      <c r="F227" s="7">
        <v>1.38</v>
      </c>
      <c r="G227" s="7">
        <f t="shared" si="3"/>
        <v>2.0557127960673318</v>
      </c>
      <c r="H227" s="7">
        <v>1.413</v>
      </c>
      <c r="I227" s="5">
        <v>3</v>
      </c>
      <c r="J227" t="s">
        <v>931</v>
      </c>
    </row>
    <row r="228" spans="1:10" x14ac:dyDescent="0.25">
      <c r="A228" s="5" t="s">
        <v>588</v>
      </c>
      <c r="B228" s="5">
        <v>166</v>
      </c>
      <c r="C228" s="5">
        <v>1</v>
      </c>
      <c r="D228" s="5">
        <v>405</v>
      </c>
      <c r="E228" s="5">
        <v>39327</v>
      </c>
      <c r="F228" s="7">
        <v>0.85570000000000002</v>
      </c>
      <c r="G228" s="7">
        <f t="shared" si="3"/>
        <v>1.274690898257113</v>
      </c>
      <c r="H228" s="7">
        <v>1.196</v>
      </c>
      <c r="I228" s="5">
        <v>3</v>
      </c>
      <c r="J228" t="s">
        <v>589</v>
      </c>
    </row>
    <row r="229" spans="1:10" x14ac:dyDescent="0.25">
      <c r="A229" s="5" t="s">
        <v>243</v>
      </c>
      <c r="B229" s="5">
        <v>70</v>
      </c>
      <c r="C229" s="5">
        <v>2</v>
      </c>
      <c r="D229" s="5">
        <v>710</v>
      </c>
      <c r="E229" s="5">
        <v>63908</v>
      </c>
      <c r="F229" s="7">
        <v>0.88719999999999999</v>
      </c>
      <c r="G229" s="7">
        <f t="shared" si="3"/>
        <v>1.3216147772977804</v>
      </c>
      <c r="H229" s="7">
        <v>1.083</v>
      </c>
      <c r="I229" s="5">
        <v>8</v>
      </c>
      <c r="J229" t="s">
        <v>244</v>
      </c>
    </row>
    <row r="230" spans="1:10" x14ac:dyDescent="0.25">
      <c r="A230" s="5" t="s">
        <v>203</v>
      </c>
      <c r="B230" s="5">
        <v>106</v>
      </c>
      <c r="D230" s="5">
        <v>630</v>
      </c>
      <c r="E230" s="5">
        <v>118768</v>
      </c>
      <c r="F230" s="7">
        <v>0.94969999999999999</v>
      </c>
      <c r="G230" s="7">
        <f t="shared" si="3"/>
        <v>1.4147177119022791</v>
      </c>
      <c r="H230" s="7">
        <v>1.099</v>
      </c>
      <c r="I230" s="5">
        <v>7</v>
      </c>
      <c r="J230" t="s">
        <v>204</v>
      </c>
    </row>
    <row r="231" spans="1:10" x14ac:dyDescent="0.25">
      <c r="A231" s="5" t="s">
        <v>596</v>
      </c>
      <c r="B231" s="5">
        <v>277</v>
      </c>
      <c r="D231" s="5">
        <v>235</v>
      </c>
      <c r="E231" s="5">
        <v>30609</v>
      </c>
      <c r="F231" s="7">
        <v>0.61909999999999998</v>
      </c>
      <c r="G231" s="7">
        <f t="shared" si="3"/>
        <v>0.92224042901832259</v>
      </c>
      <c r="H231" s="7">
        <v>1.107</v>
      </c>
      <c r="I231" s="5">
        <v>4</v>
      </c>
      <c r="J231" t="s">
        <v>597</v>
      </c>
    </row>
    <row r="232" spans="1:10" x14ac:dyDescent="0.25">
      <c r="A232" s="5" t="s">
        <v>519</v>
      </c>
      <c r="B232" s="5">
        <v>280</v>
      </c>
      <c r="C232" s="5">
        <v>1</v>
      </c>
      <c r="D232" s="5">
        <v>233</v>
      </c>
      <c r="E232" s="5">
        <v>32947</v>
      </c>
      <c r="F232" s="7">
        <v>0.65200000000000002</v>
      </c>
      <c r="G232" s="7">
        <f t="shared" si="3"/>
        <v>0.97124981379413078</v>
      </c>
      <c r="H232" s="7">
        <v>1.1299999999999999</v>
      </c>
      <c r="I232" s="5">
        <v>6</v>
      </c>
      <c r="J232" t="s">
        <v>520</v>
      </c>
    </row>
    <row r="233" spans="1:10" x14ac:dyDescent="0.25">
      <c r="A233" s="5" t="s">
        <v>521</v>
      </c>
      <c r="B233" s="5">
        <v>280</v>
      </c>
      <c r="C233" s="5">
        <v>2</v>
      </c>
      <c r="D233" s="5">
        <v>224</v>
      </c>
      <c r="E233" s="5">
        <v>32889</v>
      </c>
      <c r="F233" s="7">
        <v>0.69330000000000003</v>
      </c>
      <c r="G233" s="7">
        <f t="shared" si="3"/>
        <v>1.0327722329807836</v>
      </c>
      <c r="H233" s="7">
        <v>1.0549999999999999</v>
      </c>
      <c r="I233" s="5">
        <v>4</v>
      </c>
      <c r="J233" t="s">
        <v>522</v>
      </c>
    </row>
    <row r="234" spans="1:10" x14ac:dyDescent="0.25">
      <c r="A234" s="5" t="s">
        <v>950</v>
      </c>
      <c r="B234" s="5">
        <v>670</v>
      </c>
      <c r="D234" s="5">
        <v>48</v>
      </c>
      <c r="E234" s="5">
        <v>122959</v>
      </c>
      <c r="F234" s="7">
        <v>0.4168</v>
      </c>
      <c r="G234" s="7">
        <f t="shared" si="3"/>
        <v>0.62088485029048113</v>
      </c>
      <c r="H234" s="7">
        <v>3.6190000000000002</v>
      </c>
      <c r="I234" s="5">
        <v>2</v>
      </c>
      <c r="J234" t="s">
        <v>951</v>
      </c>
    </row>
    <row r="235" spans="1:10" x14ac:dyDescent="0.25">
      <c r="A235" s="5" t="s">
        <v>191</v>
      </c>
      <c r="B235" s="5">
        <v>73</v>
      </c>
      <c r="D235" s="5">
        <v>816</v>
      </c>
      <c r="E235" s="5">
        <v>62066</v>
      </c>
      <c r="F235" s="7">
        <v>0.36299999999999999</v>
      </c>
      <c r="G235" s="7">
        <f t="shared" si="3"/>
        <v>0.54074184418292859</v>
      </c>
      <c r="H235" s="7">
        <v>1.194</v>
      </c>
      <c r="I235" s="5">
        <v>6</v>
      </c>
      <c r="J235" t="s">
        <v>192</v>
      </c>
    </row>
    <row r="236" spans="1:10" x14ac:dyDescent="0.25">
      <c r="A236" s="5" t="s">
        <v>922</v>
      </c>
      <c r="B236" s="5">
        <v>491</v>
      </c>
      <c r="D236" s="5">
        <v>94</v>
      </c>
      <c r="E236" s="5">
        <v>25037</v>
      </c>
      <c r="F236" s="7">
        <v>0.46050000000000002</v>
      </c>
      <c r="G236" s="7">
        <f t="shared" si="3"/>
        <v>0.68598242216594674</v>
      </c>
      <c r="H236" s="7">
        <v>1.044</v>
      </c>
      <c r="I236" s="5">
        <v>2</v>
      </c>
      <c r="J236" t="s">
        <v>923</v>
      </c>
    </row>
    <row r="237" spans="1:10" x14ac:dyDescent="0.25">
      <c r="A237" s="5" t="s">
        <v>844</v>
      </c>
      <c r="B237" s="5">
        <v>308</v>
      </c>
      <c r="D237" s="5">
        <v>211</v>
      </c>
      <c r="E237" s="5">
        <v>36438</v>
      </c>
      <c r="F237" s="7">
        <v>0.73619999999999997</v>
      </c>
      <c r="G237" s="7">
        <f t="shared" si="3"/>
        <v>1.0966780872933115</v>
      </c>
      <c r="H237" s="7">
        <v>1.0269999999999999</v>
      </c>
      <c r="I237" s="5">
        <v>3</v>
      </c>
      <c r="J237" t="s">
        <v>845</v>
      </c>
    </row>
    <row r="238" spans="1:10" x14ac:dyDescent="0.25">
      <c r="A238" s="5" t="s">
        <v>780</v>
      </c>
      <c r="B238" s="5">
        <v>522</v>
      </c>
      <c r="D238" s="5">
        <v>84</v>
      </c>
      <c r="E238" s="5">
        <v>39880</v>
      </c>
      <c r="F238" s="7">
        <v>0.91659999999999997</v>
      </c>
      <c r="G238" s="7">
        <f t="shared" si="3"/>
        <v>1.3654103977357366</v>
      </c>
      <c r="H238" s="7">
        <v>1.0720000000000001</v>
      </c>
      <c r="I238" s="5">
        <v>4</v>
      </c>
      <c r="J238" t="s">
        <v>781</v>
      </c>
    </row>
    <row r="239" spans="1:10" x14ac:dyDescent="0.25">
      <c r="A239" s="5" t="s">
        <v>896</v>
      </c>
      <c r="B239" s="5">
        <v>361</v>
      </c>
      <c r="D239" s="5">
        <v>162</v>
      </c>
      <c r="E239" s="5">
        <v>35629</v>
      </c>
      <c r="F239" s="7">
        <v>0.62009999999999998</v>
      </c>
      <c r="G239" s="7">
        <f t="shared" si="3"/>
        <v>0.92373007597199464</v>
      </c>
      <c r="H239" s="7">
        <v>1.095</v>
      </c>
      <c r="I239" s="5">
        <v>3</v>
      </c>
      <c r="J239" t="s">
        <v>897</v>
      </c>
    </row>
    <row r="240" spans="1:10" x14ac:dyDescent="0.25">
      <c r="A240" s="5" t="s">
        <v>606</v>
      </c>
      <c r="B240" s="5">
        <v>223</v>
      </c>
      <c r="D240" s="5">
        <v>301</v>
      </c>
      <c r="E240" s="5">
        <v>63948</v>
      </c>
      <c r="F240" s="7">
        <v>0.94940000000000002</v>
      </c>
      <c r="G240" s="7">
        <f t="shared" si="3"/>
        <v>1.4142708178161776</v>
      </c>
      <c r="H240" s="7">
        <v>1.3009999999999999</v>
      </c>
      <c r="I240" s="5">
        <v>3</v>
      </c>
      <c r="J240" t="s">
        <v>607</v>
      </c>
    </row>
    <row r="241" spans="1:10" x14ac:dyDescent="0.25">
      <c r="A241" s="5" t="s">
        <v>355</v>
      </c>
      <c r="B241" s="5">
        <v>137</v>
      </c>
      <c r="D241" s="5">
        <v>498</v>
      </c>
      <c r="E241" s="5">
        <v>105369</v>
      </c>
      <c r="F241" s="7">
        <v>1.4419999999999999</v>
      </c>
      <c r="G241" s="7">
        <f t="shared" si="3"/>
        <v>2.1480709071949948</v>
      </c>
      <c r="H241" s="7">
        <v>1.1339999999999999</v>
      </c>
      <c r="I241" s="5">
        <v>6</v>
      </c>
      <c r="J241" t="s">
        <v>356</v>
      </c>
    </row>
    <row r="242" spans="1:10" x14ac:dyDescent="0.25">
      <c r="A242" s="5" t="s">
        <v>305</v>
      </c>
      <c r="B242" s="5">
        <v>349</v>
      </c>
      <c r="D242" s="5">
        <v>167</v>
      </c>
      <c r="E242" s="5">
        <v>90854</v>
      </c>
      <c r="F242" s="7">
        <v>1.7090000000000001</v>
      </c>
      <c r="G242" s="7">
        <f t="shared" si="3"/>
        <v>2.5458066438254137</v>
      </c>
      <c r="H242" s="7">
        <v>1.2969999999999999</v>
      </c>
      <c r="I242" s="5">
        <v>4</v>
      </c>
      <c r="J242" t="s">
        <v>306</v>
      </c>
    </row>
    <row r="243" spans="1:10" x14ac:dyDescent="0.25">
      <c r="A243" s="5" t="s">
        <v>303</v>
      </c>
      <c r="B243" s="5">
        <v>115</v>
      </c>
      <c r="D243" s="5">
        <v>576</v>
      </c>
      <c r="E243" s="5">
        <v>163097</v>
      </c>
      <c r="F243" s="7">
        <v>1.6020000000000001</v>
      </c>
      <c r="G243" s="7">
        <f t="shared" si="3"/>
        <v>2.3864144197825117</v>
      </c>
      <c r="H243" s="7">
        <v>1.036</v>
      </c>
      <c r="I243" s="5">
        <v>14</v>
      </c>
      <c r="J243" t="s">
        <v>304</v>
      </c>
    </row>
    <row r="244" spans="1:10" x14ac:dyDescent="0.25">
      <c r="A244" s="5" t="s">
        <v>794</v>
      </c>
      <c r="B244" s="5">
        <v>394</v>
      </c>
      <c r="D244" s="5">
        <v>136</v>
      </c>
      <c r="E244" s="5">
        <v>32208</v>
      </c>
      <c r="F244" s="7">
        <v>0.50919999999999999</v>
      </c>
      <c r="G244" s="7">
        <f t="shared" si="3"/>
        <v>0.75852822880977211</v>
      </c>
      <c r="H244" s="7">
        <v>1.204</v>
      </c>
      <c r="I244" s="5">
        <v>3</v>
      </c>
      <c r="J244" t="s">
        <v>795</v>
      </c>
    </row>
    <row r="245" spans="1:10" x14ac:dyDescent="0.25">
      <c r="A245" s="5" t="s">
        <v>237</v>
      </c>
      <c r="B245" s="5">
        <v>113</v>
      </c>
      <c r="D245" s="5">
        <v>579</v>
      </c>
      <c r="E245" s="5">
        <v>91871</v>
      </c>
      <c r="F245" s="7">
        <v>0.70660000000000001</v>
      </c>
      <c r="G245" s="7">
        <f t="shared" si="3"/>
        <v>1.0525845374646208</v>
      </c>
      <c r="H245" s="7">
        <v>1.1879999999999999</v>
      </c>
      <c r="I245" s="5">
        <v>4</v>
      </c>
      <c r="J245" t="s">
        <v>238</v>
      </c>
    </row>
    <row r="246" spans="1:10" x14ac:dyDescent="0.25">
      <c r="A246" s="5" t="s">
        <v>529</v>
      </c>
      <c r="B246" s="5">
        <v>136</v>
      </c>
      <c r="D246" s="5">
        <v>499</v>
      </c>
      <c r="E246" s="5">
        <v>95223</v>
      </c>
      <c r="F246" s="7">
        <v>0.21709999999999999</v>
      </c>
      <c r="G246" s="7">
        <f t="shared" si="3"/>
        <v>0.32340235364218678</v>
      </c>
      <c r="H246" s="7">
        <v>1.9359999999999999</v>
      </c>
      <c r="I246" s="5">
        <v>3</v>
      </c>
      <c r="J246" t="s">
        <v>530</v>
      </c>
    </row>
    <row r="247" spans="1:10" x14ac:dyDescent="0.25">
      <c r="A247" s="5" t="s">
        <v>670</v>
      </c>
      <c r="B247" s="5">
        <v>208</v>
      </c>
      <c r="D247" s="5">
        <v>316</v>
      </c>
      <c r="E247" s="5">
        <v>31311</v>
      </c>
      <c r="F247" s="7">
        <v>0.88800000000000001</v>
      </c>
      <c r="G247" s="7">
        <f t="shared" si="3"/>
        <v>1.3228064948607181</v>
      </c>
      <c r="H247" s="7">
        <v>1.036</v>
      </c>
      <c r="I247" s="5">
        <v>2</v>
      </c>
      <c r="J247" t="s">
        <v>671</v>
      </c>
    </row>
    <row r="248" spans="1:10" x14ac:dyDescent="0.25">
      <c r="A248" s="5" t="s">
        <v>381</v>
      </c>
      <c r="B248" s="5">
        <v>122</v>
      </c>
      <c r="C248" s="5">
        <v>1</v>
      </c>
      <c r="D248" s="5">
        <v>550</v>
      </c>
      <c r="E248" s="5">
        <v>50422</v>
      </c>
      <c r="F248" s="7">
        <v>0.42320000000000002</v>
      </c>
      <c r="G248" s="7">
        <f t="shared" si="3"/>
        <v>0.63041859079398188</v>
      </c>
      <c r="H248" s="7">
        <v>1.099</v>
      </c>
      <c r="I248" s="5">
        <v>3</v>
      </c>
      <c r="J248" t="s">
        <v>382</v>
      </c>
    </row>
    <row r="249" spans="1:10" x14ac:dyDescent="0.25">
      <c r="A249" s="5" t="s">
        <v>383</v>
      </c>
      <c r="B249" s="5">
        <v>122</v>
      </c>
      <c r="C249" s="5">
        <v>2</v>
      </c>
      <c r="D249" s="5">
        <v>480</v>
      </c>
      <c r="E249" s="5">
        <v>50082</v>
      </c>
      <c r="F249" s="7">
        <v>0.3911</v>
      </c>
      <c r="G249" s="7">
        <f t="shared" si="3"/>
        <v>0.58260092358111126</v>
      </c>
      <c r="H249" s="7">
        <v>1.198</v>
      </c>
      <c r="I249" s="5">
        <v>3</v>
      </c>
      <c r="J249" t="s">
        <v>384</v>
      </c>
    </row>
    <row r="250" spans="1:10" x14ac:dyDescent="0.25">
      <c r="A250" s="5" t="s">
        <v>319</v>
      </c>
      <c r="B250" s="5">
        <v>88</v>
      </c>
      <c r="C250" s="5">
        <v>2</v>
      </c>
      <c r="D250" s="5">
        <v>704</v>
      </c>
      <c r="E250" s="5">
        <v>40938</v>
      </c>
      <c r="F250" s="7">
        <v>0.76339999999999997</v>
      </c>
      <c r="G250" s="7">
        <f t="shared" si="3"/>
        <v>1.1371964844331892</v>
      </c>
      <c r="H250" s="7">
        <v>1.0660000000000001</v>
      </c>
      <c r="I250" s="5">
        <v>12</v>
      </c>
      <c r="J250" t="s">
        <v>320</v>
      </c>
    </row>
    <row r="251" spans="1:10" x14ac:dyDescent="0.25">
      <c r="A251" s="5" t="s">
        <v>317</v>
      </c>
      <c r="B251" s="5">
        <v>88</v>
      </c>
      <c r="C251" s="5">
        <v>1</v>
      </c>
      <c r="D251" s="5">
        <v>715</v>
      </c>
      <c r="E251" s="5">
        <v>39481</v>
      </c>
      <c r="F251" s="7">
        <v>0.78500000000000003</v>
      </c>
      <c r="G251" s="7">
        <f t="shared" si="3"/>
        <v>1.1693728586325041</v>
      </c>
      <c r="H251" s="7">
        <v>1.0549999999999999</v>
      </c>
      <c r="I251" s="5">
        <v>12</v>
      </c>
      <c r="J251" t="s">
        <v>318</v>
      </c>
    </row>
    <row r="252" spans="1:10" x14ac:dyDescent="0.25">
      <c r="A252" s="5" t="s">
        <v>660</v>
      </c>
      <c r="B252" s="5">
        <v>309</v>
      </c>
      <c r="D252" s="5">
        <v>210</v>
      </c>
      <c r="E252" s="5">
        <v>36146</v>
      </c>
      <c r="F252" s="7">
        <v>0.78169999999999995</v>
      </c>
      <c r="G252" s="7">
        <f t="shared" si="3"/>
        <v>1.1644570236853864</v>
      </c>
      <c r="H252" s="7">
        <v>1.1299999999999999</v>
      </c>
      <c r="I252" s="5">
        <v>4</v>
      </c>
      <c r="J252" t="s">
        <v>661</v>
      </c>
    </row>
    <row r="253" spans="1:10" x14ac:dyDescent="0.25">
      <c r="A253" s="5" t="s">
        <v>387</v>
      </c>
      <c r="B253" s="5">
        <v>129</v>
      </c>
      <c r="D253" s="5">
        <v>525</v>
      </c>
      <c r="E253" s="5">
        <v>79155</v>
      </c>
      <c r="F253" s="7">
        <v>0.45079999999999998</v>
      </c>
      <c r="G253" s="7">
        <f t="shared" si="3"/>
        <v>0.67153284671532842</v>
      </c>
      <c r="H253" s="7">
        <v>1.3120000000000001</v>
      </c>
      <c r="I253" s="5">
        <v>4</v>
      </c>
      <c r="J253" t="s">
        <v>388</v>
      </c>
    </row>
    <row r="254" spans="1:10" x14ac:dyDescent="0.25">
      <c r="A254" s="5" t="s">
        <v>297</v>
      </c>
      <c r="B254" s="5">
        <v>65</v>
      </c>
      <c r="D254" s="5">
        <v>888</v>
      </c>
      <c r="E254" s="5">
        <v>111238</v>
      </c>
      <c r="F254" s="7">
        <v>0.64259999999999995</v>
      </c>
      <c r="G254" s="7">
        <f t="shared" si="3"/>
        <v>0.95724713242961412</v>
      </c>
      <c r="H254" s="7">
        <v>1.056</v>
      </c>
      <c r="I254" s="5">
        <v>17</v>
      </c>
      <c r="J254" t="s">
        <v>298</v>
      </c>
    </row>
    <row r="255" spans="1:10" x14ac:dyDescent="0.25">
      <c r="A255" s="5" t="s">
        <v>267</v>
      </c>
      <c r="B255" s="5">
        <v>116</v>
      </c>
      <c r="C255" s="5">
        <v>2</v>
      </c>
      <c r="D255" s="5">
        <v>278</v>
      </c>
      <c r="E255" s="5">
        <v>98169</v>
      </c>
      <c r="F255" s="7">
        <v>0.70469999999999999</v>
      </c>
      <c r="G255" s="7">
        <f t="shared" si="3"/>
        <v>1.0497542082526441</v>
      </c>
      <c r="H255" s="7">
        <v>1.075</v>
      </c>
      <c r="I255" s="5">
        <v>5</v>
      </c>
      <c r="J255" t="s">
        <v>268</v>
      </c>
    </row>
    <row r="256" spans="1:10" x14ac:dyDescent="0.25">
      <c r="A256" s="5" t="s">
        <v>445</v>
      </c>
      <c r="B256" s="5">
        <v>145</v>
      </c>
      <c r="D256" s="5">
        <v>473</v>
      </c>
      <c r="E256" s="5">
        <v>83856</v>
      </c>
      <c r="F256" s="7">
        <v>0.77049999999999996</v>
      </c>
      <c r="G256" s="7">
        <f t="shared" si="3"/>
        <v>1.1477729778042602</v>
      </c>
      <c r="H256" s="7">
        <v>1.337</v>
      </c>
      <c r="I256" s="5">
        <v>3</v>
      </c>
      <c r="J256" t="s">
        <v>446</v>
      </c>
    </row>
    <row r="257" spans="1:10" x14ac:dyDescent="0.25">
      <c r="A257" s="5" t="s">
        <v>265</v>
      </c>
      <c r="B257" s="5">
        <v>116</v>
      </c>
      <c r="C257" s="5">
        <v>1</v>
      </c>
      <c r="D257" s="5">
        <v>571</v>
      </c>
      <c r="E257" s="5">
        <v>97234</v>
      </c>
      <c r="F257" s="7">
        <v>0.78390000000000004</v>
      </c>
      <c r="G257" s="7">
        <f t="shared" si="3"/>
        <v>1.1677342469834651</v>
      </c>
      <c r="H257" s="7">
        <v>1.077</v>
      </c>
      <c r="I257" s="5">
        <v>9</v>
      </c>
      <c r="J257" t="s">
        <v>266</v>
      </c>
    </row>
    <row r="258" spans="1:10" x14ac:dyDescent="0.25">
      <c r="A258" s="5" t="s">
        <v>455</v>
      </c>
      <c r="B258" s="5">
        <v>225</v>
      </c>
      <c r="D258" s="5">
        <v>301</v>
      </c>
      <c r="E258" s="5">
        <v>77424</v>
      </c>
      <c r="F258" s="7">
        <v>0.92949999999999999</v>
      </c>
      <c r="G258" s="7">
        <f t="shared" si="3"/>
        <v>1.384626843438105</v>
      </c>
      <c r="H258" s="7">
        <v>1.046</v>
      </c>
      <c r="I258" s="5">
        <v>4</v>
      </c>
      <c r="J258" t="s">
        <v>456</v>
      </c>
    </row>
    <row r="259" spans="1:10" x14ac:dyDescent="0.25">
      <c r="A259" s="5" t="s">
        <v>457</v>
      </c>
      <c r="B259" s="5">
        <v>179</v>
      </c>
      <c r="D259" s="5">
        <v>362</v>
      </c>
      <c r="E259" s="5">
        <v>62642</v>
      </c>
      <c r="F259" s="7">
        <v>0.36559999999999998</v>
      </c>
      <c r="G259" s="7">
        <f t="shared" ref="G259:G322" si="4">F259/F$1</f>
        <v>0.54461492626247576</v>
      </c>
      <c r="H259" s="7">
        <v>1.282</v>
      </c>
      <c r="I259" s="5">
        <v>3</v>
      </c>
      <c r="J259" t="s">
        <v>458</v>
      </c>
    </row>
    <row r="260" spans="1:10" x14ac:dyDescent="0.25">
      <c r="A260" s="5" t="s">
        <v>724</v>
      </c>
      <c r="B260" s="5">
        <v>214</v>
      </c>
      <c r="D260" s="5">
        <v>311</v>
      </c>
      <c r="E260" s="5">
        <v>68262</v>
      </c>
      <c r="F260" s="7">
        <v>0.93899999999999995</v>
      </c>
      <c r="G260" s="7">
        <f t="shared" si="4"/>
        <v>1.3987784894979889</v>
      </c>
      <c r="H260" s="7">
        <v>1.575</v>
      </c>
      <c r="I260" s="5">
        <v>2</v>
      </c>
      <c r="J260" t="s">
        <v>725</v>
      </c>
    </row>
    <row r="261" spans="1:10" x14ac:dyDescent="0.25">
      <c r="A261" s="5" t="s">
        <v>612</v>
      </c>
      <c r="B261" s="5">
        <v>276</v>
      </c>
      <c r="D261" s="5">
        <v>235</v>
      </c>
      <c r="E261" s="5">
        <v>88814</v>
      </c>
      <c r="F261" s="7">
        <v>0.45250000000000001</v>
      </c>
      <c r="G261" s="7">
        <f t="shared" si="4"/>
        <v>0.67406524653657085</v>
      </c>
      <c r="H261" s="7">
        <v>2.44</v>
      </c>
      <c r="I261" s="5">
        <v>3</v>
      </c>
      <c r="J261" t="s">
        <v>613</v>
      </c>
    </row>
    <row r="262" spans="1:10" x14ac:dyDescent="0.25">
      <c r="A262" s="5" t="s">
        <v>674</v>
      </c>
      <c r="B262" s="5">
        <v>263</v>
      </c>
      <c r="D262" s="5">
        <v>255</v>
      </c>
      <c r="E262" s="5">
        <v>108373</v>
      </c>
      <c r="F262" s="7">
        <v>0.86399999999999999</v>
      </c>
      <c r="G262" s="7">
        <f t="shared" si="4"/>
        <v>1.2870549679725904</v>
      </c>
      <c r="H262" s="7">
        <v>1.03</v>
      </c>
      <c r="I262" s="5">
        <v>4</v>
      </c>
      <c r="J262" t="s">
        <v>675</v>
      </c>
    </row>
    <row r="263" spans="1:10" x14ac:dyDescent="0.25">
      <c r="A263" s="5" t="s">
        <v>894</v>
      </c>
      <c r="B263" s="5">
        <v>702</v>
      </c>
      <c r="D263" s="5">
        <v>43</v>
      </c>
      <c r="E263" s="5">
        <v>119512</v>
      </c>
      <c r="F263" s="7">
        <v>0.99239999999999995</v>
      </c>
      <c r="G263" s="7">
        <f t="shared" si="4"/>
        <v>1.4783256368240727</v>
      </c>
      <c r="H263" s="7">
        <v>1.028</v>
      </c>
      <c r="I263" s="5">
        <v>2</v>
      </c>
      <c r="J263" t="s">
        <v>895</v>
      </c>
    </row>
    <row r="264" spans="1:10" x14ac:dyDescent="0.25">
      <c r="A264" s="5" t="s">
        <v>682</v>
      </c>
      <c r="B264" s="5">
        <v>348</v>
      </c>
      <c r="D264" s="5">
        <v>167</v>
      </c>
      <c r="E264" s="5">
        <v>126781</v>
      </c>
      <c r="F264" s="7">
        <v>0.88519999999999999</v>
      </c>
      <c r="G264" s="7">
        <f t="shared" si="4"/>
        <v>1.3186354833904363</v>
      </c>
      <c r="H264" s="7">
        <v>1.123</v>
      </c>
      <c r="I264" s="5">
        <v>5</v>
      </c>
      <c r="J264" t="s">
        <v>683</v>
      </c>
    </row>
    <row r="265" spans="1:10" x14ac:dyDescent="0.25">
      <c r="A265" s="5" t="s">
        <v>291</v>
      </c>
      <c r="B265" s="5">
        <v>168</v>
      </c>
      <c r="C265" s="5">
        <v>1</v>
      </c>
      <c r="D265" s="5">
        <v>400</v>
      </c>
      <c r="E265" s="5">
        <v>107968</v>
      </c>
      <c r="F265" s="7">
        <v>0.52170000000000005</v>
      </c>
      <c r="G265" s="7">
        <f t="shared" si="4"/>
        <v>0.77714881573067185</v>
      </c>
      <c r="H265" s="7">
        <v>1.3009999999999999</v>
      </c>
      <c r="I265" s="5">
        <v>3</v>
      </c>
      <c r="J265" t="s">
        <v>292</v>
      </c>
    </row>
    <row r="266" spans="1:10" x14ac:dyDescent="0.25">
      <c r="A266" s="5" t="s">
        <v>289</v>
      </c>
      <c r="B266" s="5">
        <v>168</v>
      </c>
      <c r="C266" s="5">
        <v>2</v>
      </c>
      <c r="D266" s="5">
        <v>355</v>
      </c>
      <c r="E266" s="5">
        <v>118903</v>
      </c>
      <c r="F266" s="7">
        <v>0.41639999999999999</v>
      </c>
      <c r="G266" s="7">
        <f t="shared" si="4"/>
        <v>0.6202889915090124</v>
      </c>
      <c r="H266" s="7">
        <v>1.405</v>
      </c>
      <c r="I266" s="5">
        <v>3</v>
      </c>
      <c r="J266" t="s">
        <v>290</v>
      </c>
    </row>
    <row r="267" spans="1:10" x14ac:dyDescent="0.25">
      <c r="A267" s="5" t="s">
        <v>5</v>
      </c>
      <c r="B267" s="5">
        <v>1</v>
      </c>
      <c r="C267" s="5">
        <v>1</v>
      </c>
      <c r="D267" s="5">
        <v>25449</v>
      </c>
      <c r="E267" s="5">
        <v>80416</v>
      </c>
      <c r="F267" s="7">
        <v>0.74839999999999995</v>
      </c>
      <c r="G267" s="7">
        <f t="shared" si="4"/>
        <v>1.1148517801281095</v>
      </c>
      <c r="H267" s="7">
        <v>1.3380000000000001</v>
      </c>
      <c r="I267" s="5">
        <v>43</v>
      </c>
      <c r="J267" t="s">
        <v>6</v>
      </c>
    </row>
    <row r="268" spans="1:10" x14ac:dyDescent="0.25">
      <c r="A268" s="5" t="s">
        <v>9</v>
      </c>
      <c r="B268" s="5">
        <v>1</v>
      </c>
      <c r="C268" s="5">
        <v>3</v>
      </c>
      <c r="D268" s="5">
        <v>534</v>
      </c>
      <c r="E268" s="5">
        <v>93481</v>
      </c>
      <c r="F268" s="7">
        <v>5.7579999999999999E-2</v>
      </c>
      <c r="G268" s="7">
        <f t="shared" si="4"/>
        <v>8.5773871592432591E-2</v>
      </c>
      <c r="H268" s="7">
        <v>4.2779999999999996</v>
      </c>
      <c r="I268" s="5">
        <v>3</v>
      </c>
      <c r="J268" t="s">
        <v>10</v>
      </c>
    </row>
    <row r="269" spans="1:10" x14ac:dyDescent="0.25">
      <c r="A269" s="5" t="s">
        <v>11</v>
      </c>
      <c r="B269" s="5">
        <v>1</v>
      </c>
      <c r="C269" s="5">
        <v>4</v>
      </c>
      <c r="D269" s="5">
        <v>381</v>
      </c>
      <c r="E269" s="5">
        <v>94875</v>
      </c>
      <c r="F269" s="7">
        <v>6.2280000000000002E-2</v>
      </c>
      <c r="G269" s="7">
        <f t="shared" si="4"/>
        <v>9.2775212274690905E-2</v>
      </c>
      <c r="H269" s="7">
        <v>1.877</v>
      </c>
      <c r="I269" s="5">
        <v>2</v>
      </c>
      <c r="J269" t="s">
        <v>12</v>
      </c>
    </row>
    <row r="270" spans="1:10" x14ac:dyDescent="0.25">
      <c r="A270" s="5" t="s">
        <v>7</v>
      </c>
      <c r="B270" s="5">
        <v>1</v>
      </c>
      <c r="C270" s="5">
        <v>2</v>
      </c>
      <c r="D270" s="5">
        <v>641</v>
      </c>
      <c r="E270" s="5">
        <v>100509</v>
      </c>
      <c r="F270" s="7">
        <v>1.133</v>
      </c>
      <c r="G270" s="7">
        <f t="shared" si="4"/>
        <v>1.6877699985103531</v>
      </c>
      <c r="H270" s="7">
        <v>2.5179999999999998</v>
      </c>
      <c r="I270" s="5">
        <v>7</v>
      </c>
      <c r="J270" t="s">
        <v>8</v>
      </c>
    </row>
    <row r="271" spans="1:10" x14ac:dyDescent="0.25">
      <c r="A271" s="5" t="s">
        <v>123</v>
      </c>
      <c r="B271" s="5">
        <v>436</v>
      </c>
      <c r="D271" s="5">
        <v>115</v>
      </c>
      <c r="E271" s="5">
        <v>61501</v>
      </c>
      <c r="F271" s="7">
        <v>3.7039999999999997E-2</v>
      </c>
      <c r="G271" s="7">
        <f t="shared" si="4"/>
        <v>5.5176523164010123E-2</v>
      </c>
      <c r="H271" s="7">
        <v>1.3169999999999999</v>
      </c>
      <c r="I271" s="5">
        <v>2</v>
      </c>
      <c r="J271" t="s">
        <v>124</v>
      </c>
    </row>
    <row r="272" spans="1:10" x14ac:dyDescent="0.25">
      <c r="A272" s="5" t="s">
        <v>115</v>
      </c>
      <c r="B272" s="5">
        <v>22</v>
      </c>
      <c r="C272" s="5">
        <v>1</v>
      </c>
      <c r="D272" s="5">
        <v>1740</v>
      </c>
      <c r="E272" s="5">
        <v>62239</v>
      </c>
      <c r="F272" s="7">
        <v>0.32200000000000001</v>
      </c>
      <c r="G272" s="7">
        <f t="shared" si="4"/>
        <v>0.4796663190823775</v>
      </c>
      <c r="H272" s="7">
        <v>1.17</v>
      </c>
      <c r="I272" s="5">
        <v>12</v>
      </c>
      <c r="J272" t="s">
        <v>116</v>
      </c>
    </row>
    <row r="273" spans="1:10" x14ac:dyDescent="0.25">
      <c r="A273" s="5" t="s">
        <v>117</v>
      </c>
      <c r="B273" s="5">
        <v>22</v>
      </c>
      <c r="C273" s="5">
        <v>2</v>
      </c>
      <c r="D273" s="5">
        <v>957</v>
      </c>
      <c r="E273" s="5">
        <v>62157</v>
      </c>
      <c r="F273" s="7">
        <v>0.46839999999999998</v>
      </c>
      <c r="G273" s="7">
        <f t="shared" si="4"/>
        <v>0.69775063309995533</v>
      </c>
      <c r="H273" s="7">
        <v>1.27</v>
      </c>
      <c r="I273" s="5">
        <v>8</v>
      </c>
      <c r="J273" t="s">
        <v>118</v>
      </c>
    </row>
    <row r="274" spans="1:10" x14ac:dyDescent="0.25">
      <c r="A274" s="5" t="s">
        <v>704</v>
      </c>
      <c r="B274" s="5">
        <v>274</v>
      </c>
      <c r="D274" s="5">
        <v>237</v>
      </c>
      <c r="E274" s="5">
        <v>67123</v>
      </c>
      <c r="F274" s="7">
        <v>0.55089999999999995</v>
      </c>
      <c r="G274" s="7">
        <f t="shared" si="4"/>
        <v>0.82064650677789353</v>
      </c>
      <c r="H274" s="7">
        <v>1.1830000000000001</v>
      </c>
      <c r="I274" s="5">
        <v>2</v>
      </c>
      <c r="J274" t="s">
        <v>705</v>
      </c>
    </row>
    <row r="275" spans="1:10" x14ac:dyDescent="0.25">
      <c r="A275" s="5" t="s">
        <v>610</v>
      </c>
      <c r="B275" s="5">
        <v>321</v>
      </c>
      <c r="D275" s="5">
        <v>193</v>
      </c>
      <c r="E275" s="5">
        <v>103943</v>
      </c>
      <c r="F275" s="7">
        <v>0.78549999999999998</v>
      </c>
      <c r="G275" s="7">
        <f t="shared" si="4"/>
        <v>1.17011768210934</v>
      </c>
      <c r="H275" s="7">
        <v>1.0449999999999999</v>
      </c>
      <c r="I275" s="5">
        <v>3</v>
      </c>
      <c r="J275" t="s">
        <v>611</v>
      </c>
    </row>
    <row r="276" spans="1:10" x14ac:dyDescent="0.25">
      <c r="A276" s="5" t="s">
        <v>535</v>
      </c>
      <c r="B276" s="5">
        <v>194</v>
      </c>
      <c r="D276" s="5">
        <v>338</v>
      </c>
      <c r="E276" s="5">
        <v>90229</v>
      </c>
      <c r="F276" s="7">
        <v>0.70720000000000005</v>
      </c>
      <c r="G276" s="7">
        <f t="shared" si="4"/>
        <v>1.0534783256368241</v>
      </c>
      <c r="H276" s="7">
        <v>1.173</v>
      </c>
      <c r="I276" s="5">
        <v>3</v>
      </c>
      <c r="J276" t="s">
        <v>536</v>
      </c>
    </row>
    <row r="277" spans="1:10" x14ac:dyDescent="0.25">
      <c r="A277" s="5" t="s">
        <v>543</v>
      </c>
      <c r="B277" s="5">
        <v>175</v>
      </c>
      <c r="D277" s="5">
        <v>368</v>
      </c>
      <c r="E277" s="5">
        <v>38177</v>
      </c>
      <c r="F277" s="7">
        <v>0.29330000000000001</v>
      </c>
      <c r="G277" s="7">
        <f t="shared" si="4"/>
        <v>0.43691345151199168</v>
      </c>
      <c r="H277" s="7">
        <v>1.238</v>
      </c>
      <c r="I277" s="5">
        <v>4</v>
      </c>
      <c r="J277" t="s">
        <v>544</v>
      </c>
    </row>
    <row r="278" spans="1:10" x14ac:dyDescent="0.25">
      <c r="A278" s="5" t="s">
        <v>778</v>
      </c>
      <c r="B278" s="5">
        <v>353</v>
      </c>
      <c r="D278" s="5">
        <v>165</v>
      </c>
      <c r="E278" s="5">
        <v>42708</v>
      </c>
      <c r="F278" s="7">
        <v>0.23300000000000001</v>
      </c>
      <c r="G278" s="7">
        <f t="shared" si="4"/>
        <v>0.34708774020557132</v>
      </c>
      <c r="H278" s="7">
        <v>1.603</v>
      </c>
      <c r="I278" s="5">
        <v>2</v>
      </c>
      <c r="J278" t="s">
        <v>779</v>
      </c>
    </row>
    <row r="279" spans="1:10" x14ac:dyDescent="0.25">
      <c r="A279" s="5" t="s">
        <v>618</v>
      </c>
      <c r="B279" s="5">
        <v>337</v>
      </c>
      <c r="D279" s="5">
        <v>183</v>
      </c>
      <c r="E279" s="5">
        <v>29427</v>
      </c>
      <c r="F279" s="7">
        <v>0.29630000000000001</v>
      </c>
      <c r="G279" s="7">
        <f t="shared" si="4"/>
        <v>0.44138239237300758</v>
      </c>
      <c r="H279" s="7">
        <v>1.7470000000000001</v>
      </c>
      <c r="I279" s="5">
        <v>2</v>
      </c>
      <c r="J279" t="s">
        <v>619</v>
      </c>
    </row>
    <row r="280" spans="1:10" x14ac:dyDescent="0.25">
      <c r="A280" s="5" t="s">
        <v>722</v>
      </c>
      <c r="B280" s="5">
        <v>242</v>
      </c>
      <c r="D280" s="5">
        <v>279</v>
      </c>
      <c r="E280" s="5">
        <v>33233</v>
      </c>
      <c r="F280" s="7">
        <v>0.3523</v>
      </c>
      <c r="G280" s="7">
        <f t="shared" si="4"/>
        <v>0.52480262177863846</v>
      </c>
      <c r="H280" s="7">
        <v>1.141</v>
      </c>
      <c r="I280" s="5">
        <v>7</v>
      </c>
      <c r="J280" t="s">
        <v>723</v>
      </c>
    </row>
    <row r="281" spans="1:10" x14ac:dyDescent="0.25">
      <c r="A281" s="5" t="s">
        <v>323</v>
      </c>
      <c r="B281" s="5">
        <v>148</v>
      </c>
      <c r="D281" s="5">
        <v>458</v>
      </c>
      <c r="E281" s="5">
        <v>117317</v>
      </c>
      <c r="F281" s="7">
        <v>0.86719999999999997</v>
      </c>
      <c r="G281" s="7">
        <f t="shared" si="4"/>
        <v>1.2918218382243407</v>
      </c>
      <c r="H281" s="7">
        <v>1.212</v>
      </c>
      <c r="I281" s="5">
        <v>6</v>
      </c>
      <c r="J281" t="s">
        <v>324</v>
      </c>
    </row>
    <row r="282" spans="1:10" x14ac:dyDescent="0.25">
      <c r="A282" s="5" t="s">
        <v>566</v>
      </c>
      <c r="B282" s="5">
        <v>269</v>
      </c>
      <c r="D282" s="5">
        <v>246</v>
      </c>
      <c r="E282" s="5">
        <v>88839</v>
      </c>
      <c r="F282" s="7">
        <v>0.85240000000000005</v>
      </c>
      <c r="G282" s="7">
        <f t="shared" si="4"/>
        <v>1.2697750633099956</v>
      </c>
      <c r="H282" s="7">
        <v>1.1890000000000001</v>
      </c>
      <c r="I282" s="5">
        <v>3</v>
      </c>
      <c r="J282" t="s">
        <v>567</v>
      </c>
    </row>
    <row r="283" spans="1:10" x14ac:dyDescent="0.25">
      <c r="A283" s="5" t="s">
        <v>227</v>
      </c>
      <c r="B283" s="5">
        <v>97</v>
      </c>
      <c r="D283" s="5">
        <v>662</v>
      </c>
      <c r="E283" s="5">
        <v>103523</v>
      </c>
      <c r="F283" s="7">
        <v>0.30880000000000002</v>
      </c>
      <c r="G283" s="7">
        <f t="shared" si="4"/>
        <v>0.46000297929390738</v>
      </c>
      <c r="H283" s="7">
        <v>1.167</v>
      </c>
      <c r="I283" s="5">
        <v>11</v>
      </c>
      <c r="J283" t="s">
        <v>228</v>
      </c>
    </row>
    <row r="284" spans="1:10" x14ac:dyDescent="0.25">
      <c r="A284" s="5" t="s">
        <v>47</v>
      </c>
      <c r="B284" s="5">
        <v>21</v>
      </c>
      <c r="D284" s="5">
        <v>1771</v>
      </c>
      <c r="E284" s="5">
        <v>140551</v>
      </c>
      <c r="F284" s="7">
        <v>0.73780000000000001</v>
      </c>
      <c r="G284" s="7">
        <f t="shared" si="4"/>
        <v>1.0990615224191866</v>
      </c>
      <c r="H284" s="7">
        <v>1.1479999999999999</v>
      </c>
      <c r="I284" s="5">
        <v>25</v>
      </c>
      <c r="J284" t="s">
        <v>48</v>
      </c>
    </row>
    <row r="285" spans="1:10" x14ac:dyDescent="0.25">
      <c r="A285" s="5" t="s">
        <v>67</v>
      </c>
      <c r="B285" s="5">
        <v>27</v>
      </c>
      <c r="D285" s="5">
        <v>1513</v>
      </c>
      <c r="E285" s="5">
        <v>191477</v>
      </c>
      <c r="F285" s="7">
        <v>1.121</v>
      </c>
      <c r="G285" s="7">
        <f t="shared" si="4"/>
        <v>1.6698942350662893</v>
      </c>
      <c r="H285" s="7">
        <v>1.044</v>
      </c>
      <c r="I285" s="5">
        <v>34</v>
      </c>
      <c r="J285" t="s">
        <v>68</v>
      </c>
    </row>
    <row r="286" spans="1:10" x14ac:dyDescent="0.25">
      <c r="A286" s="5" t="s">
        <v>437</v>
      </c>
      <c r="B286" s="5">
        <v>176</v>
      </c>
      <c r="C286" s="5">
        <v>1</v>
      </c>
      <c r="D286" s="5">
        <v>365</v>
      </c>
      <c r="E286" s="5">
        <v>93460</v>
      </c>
      <c r="F286" s="7">
        <v>0.92920000000000003</v>
      </c>
      <c r="G286" s="7">
        <f t="shared" si="4"/>
        <v>1.3841799493520035</v>
      </c>
      <c r="H286" s="7">
        <v>1.101</v>
      </c>
      <c r="I286" s="5">
        <v>4</v>
      </c>
      <c r="J286" t="s">
        <v>438</v>
      </c>
    </row>
    <row r="287" spans="1:10" x14ac:dyDescent="0.25">
      <c r="A287" s="5" t="s">
        <v>908</v>
      </c>
      <c r="B287" s="5">
        <v>498</v>
      </c>
      <c r="D287" s="5">
        <v>92</v>
      </c>
      <c r="E287" s="5">
        <v>15034</v>
      </c>
      <c r="F287" s="7">
        <v>0.48359999999999997</v>
      </c>
      <c r="G287" s="7">
        <f t="shared" si="4"/>
        <v>0.72039326679576932</v>
      </c>
      <c r="H287" s="7">
        <v>1.069</v>
      </c>
      <c r="I287" s="5">
        <v>2</v>
      </c>
      <c r="J287" t="s">
        <v>909</v>
      </c>
    </row>
    <row r="288" spans="1:10" x14ac:dyDescent="0.25">
      <c r="A288" s="5" t="s">
        <v>924</v>
      </c>
      <c r="B288" s="5">
        <v>573</v>
      </c>
      <c r="D288" s="5">
        <v>65</v>
      </c>
      <c r="E288" s="5">
        <v>81767</v>
      </c>
      <c r="F288" s="7">
        <v>0.7359</v>
      </c>
      <c r="G288" s="7">
        <f t="shared" si="4"/>
        <v>1.09623119320721</v>
      </c>
      <c r="H288" s="7">
        <v>1.2210000000000001</v>
      </c>
      <c r="I288" s="5">
        <v>2</v>
      </c>
      <c r="J288" t="s">
        <v>925</v>
      </c>
    </row>
    <row r="289" spans="1:10" x14ac:dyDescent="0.25">
      <c r="A289" s="5" t="s">
        <v>690</v>
      </c>
      <c r="B289" s="5">
        <v>411</v>
      </c>
      <c r="D289" s="5">
        <v>126</v>
      </c>
      <c r="E289" s="5">
        <v>28910</v>
      </c>
      <c r="F289" s="7">
        <v>0.71079999999999999</v>
      </c>
      <c r="G289" s="7">
        <f t="shared" si="4"/>
        <v>1.0588410546700431</v>
      </c>
      <c r="H289" s="7">
        <v>1.3069999999999999</v>
      </c>
      <c r="I289" s="5">
        <v>2</v>
      </c>
      <c r="J289" t="s">
        <v>691</v>
      </c>
    </row>
    <row r="290" spans="1:10" x14ac:dyDescent="0.25">
      <c r="A290" s="5" t="s">
        <v>766</v>
      </c>
      <c r="B290" s="5">
        <v>331</v>
      </c>
      <c r="D290" s="5">
        <v>186</v>
      </c>
      <c r="E290" s="5">
        <v>85400</v>
      </c>
      <c r="F290" s="7">
        <v>0.63529999999999998</v>
      </c>
      <c r="G290" s="7">
        <f t="shared" si="4"/>
        <v>0.94637270966780873</v>
      </c>
      <c r="H290" s="7">
        <v>1.1220000000000001</v>
      </c>
      <c r="I290" s="5">
        <v>2</v>
      </c>
      <c r="J290" t="s">
        <v>767</v>
      </c>
    </row>
    <row r="291" spans="1:10" x14ac:dyDescent="0.25">
      <c r="A291" s="5" t="s">
        <v>325</v>
      </c>
      <c r="B291" s="5">
        <v>144</v>
      </c>
      <c r="D291" s="5">
        <v>473</v>
      </c>
      <c r="E291" s="5">
        <v>150255</v>
      </c>
      <c r="F291" s="7">
        <v>0.70660000000000001</v>
      </c>
      <c r="G291" s="7">
        <f t="shared" si="4"/>
        <v>1.0525845374646208</v>
      </c>
      <c r="H291" s="7">
        <v>1.1259999999999999</v>
      </c>
      <c r="I291" s="5">
        <v>6</v>
      </c>
      <c r="J291" t="s">
        <v>326</v>
      </c>
    </row>
    <row r="292" spans="1:10" x14ac:dyDescent="0.25">
      <c r="A292" s="5" t="s">
        <v>505</v>
      </c>
      <c r="B292" s="5">
        <v>143</v>
      </c>
      <c r="C292" s="5">
        <v>1</v>
      </c>
      <c r="D292" s="5">
        <v>473</v>
      </c>
      <c r="E292" s="5">
        <v>88069</v>
      </c>
      <c r="F292" s="7">
        <v>0.42959999999999998</v>
      </c>
      <c r="G292" s="7">
        <f t="shared" si="4"/>
        <v>0.63995233129748241</v>
      </c>
      <c r="H292" s="7">
        <v>1.282</v>
      </c>
      <c r="I292" s="5">
        <v>6</v>
      </c>
      <c r="J292" t="s">
        <v>506</v>
      </c>
    </row>
    <row r="293" spans="1:10" x14ac:dyDescent="0.25">
      <c r="A293" s="5" t="s">
        <v>389</v>
      </c>
      <c r="B293" s="5">
        <v>104</v>
      </c>
      <c r="D293" s="5">
        <v>635</v>
      </c>
      <c r="E293" s="5">
        <v>30559</v>
      </c>
      <c r="F293" s="7">
        <v>0.79049999999999998</v>
      </c>
      <c r="G293" s="7">
        <f t="shared" si="4"/>
        <v>1.1775659168777</v>
      </c>
      <c r="H293" s="7">
        <v>1.0509999999999999</v>
      </c>
      <c r="I293" s="5">
        <v>8</v>
      </c>
      <c r="J293" t="s">
        <v>390</v>
      </c>
    </row>
    <row r="294" spans="1:10" x14ac:dyDescent="0.25">
      <c r="A294" s="5" t="s">
        <v>792</v>
      </c>
      <c r="B294" s="5">
        <v>528</v>
      </c>
      <c r="D294" s="5">
        <v>82</v>
      </c>
      <c r="E294" s="5">
        <v>29096</v>
      </c>
      <c r="F294" s="7">
        <v>0.95579999999999998</v>
      </c>
      <c r="G294" s="7">
        <f t="shared" si="4"/>
        <v>1.4238045583196781</v>
      </c>
      <c r="H294" s="7">
        <v>1.175</v>
      </c>
      <c r="I294" s="5">
        <v>3</v>
      </c>
      <c r="J294" t="s">
        <v>793</v>
      </c>
    </row>
    <row r="295" spans="1:10" x14ac:dyDescent="0.25">
      <c r="A295" s="5" t="s">
        <v>159</v>
      </c>
      <c r="B295" s="5">
        <v>36</v>
      </c>
      <c r="D295" s="5">
        <v>1355</v>
      </c>
      <c r="E295" s="5">
        <v>78073</v>
      </c>
      <c r="F295" s="7">
        <v>0.93520000000000003</v>
      </c>
      <c r="G295" s="7">
        <f t="shared" si="4"/>
        <v>1.3931178310740355</v>
      </c>
      <c r="H295" s="7">
        <v>1.1639999999999999</v>
      </c>
      <c r="I295" s="5">
        <v>12</v>
      </c>
      <c r="J295" t="s">
        <v>160</v>
      </c>
    </row>
    <row r="296" spans="1:10" x14ac:dyDescent="0.25">
      <c r="A296" s="5" t="s">
        <v>642</v>
      </c>
      <c r="B296" s="5">
        <v>336</v>
      </c>
      <c r="D296" s="5">
        <v>183</v>
      </c>
      <c r="E296" s="5">
        <v>115410</v>
      </c>
      <c r="F296" s="7">
        <v>1.2330000000000001</v>
      </c>
      <c r="G296" s="7">
        <f t="shared" si="4"/>
        <v>1.8367346938775511</v>
      </c>
      <c r="H296" s="7">
        <v>2.2109999999999999</v>
      </c>
      <c r="I296" s="5">
        <v>2</v>
      </c>
      <c r="J296" t="s">
        <v>643</v>
      </c>
    </row>
    <row r="297" spans="1:10" x14ac:dyDescent="0.25">
      <c r="A297" s="5" t="s">
        <v>832</v>
      </c>
      <c r="B297" s="5">
        <v>421</v>
      </c>
      <c r="C297" s="5">
        <v>1</v>
      </c>
      <c r="D297" s="5">
        <v>121</v>
      </c>
      <c r="E297" s="5">
        <v>40682</v>
      </c>
      <c r="F297" s="7">
        <v>0.50690000000000002</v>
      </c>
      <c r="G297" s="7">
        <f t="shared" si="4"/>
        <v>0.75510204081632659</v>
      </c>
      <c r="H297" s="7">
        <v>1.103</v>
      </c>
      <c r="I297" s="5">
        <v>2</v>
      </c>
      <c r="J297" t="s">
        <v>833</v>
      </c>
    </row>
    <row r="298" spans="1:10" x14ac:dyDescent="0.25">
      <c r="A298" s="5" t="s">
        <v>834</v>
      </c>
      <c r="B298" s="5">
        <v>421</v>
      </c>
      <c r="C298" s="5">
        <v>2</v>
      </c>
      <c r="D298" s="5">
        <v>105</v>
      </c>
      <c r="E298" s="5">
        <v>40594</v>
      </c>
      <c r="F298" s="7">
        <v>0.48039999999999999</v>
      </c>
      <c r="G298" s="7">
        <f t="shared" si="4"/>
        <v>0.71562639654401905</v>
      </c>
      <c r="H298" s="7">
        <v>1.069</v>
      </c>
      <c r="I298" s="5">
        <v>2</v>
      </c>
      <c r="J298" t="s">
        <v>835</v>
      </c>
    </row>
    <row r="299" spans="1:10" x14ac:dyDescent="0.25">
      <c r="A299" s="5" t="s">
        <v>678</v>
      </c>
      <c r="B299" s="5">
        <v>285</v>
      </c>
      <c r="D299" s="5">
        <v>231</v>
      </c>
      <c r="E299" s="5">
        <v>54072</v>
      </c>
      <c r="F299" s="7">
        <v>1.2450000000000001</v>
      </c>
      <c r="G299" s="7">
        <f t="shared" si="4"/>
        <v>1.8546104573216149</v>
      </c>
      <c r="H299" s="7">
        <v>1.1020000000000001</v>
      </c>
      <c r="I299" s="5">
        <v>4</v>
      </c>
      <c r="J299" t="s">
        <v>679</v>
      </c>
    </row>
    <row r="300" spans="1:10" x14ac:dyDescent="0.25">
      <c r="A300" s="5" t="s">
        <v>539</v>
      </c>
      <c r="B300" s="5">
        <v>182</v>
      </c>
      <c r="D300" s="5">
        <v>357</v>
      </c>
      <c r="E300" s="5">
        <v>58588</v>
      </c>
      <c r="F300" s="7">
        <v>0.51390000000000002</v>
      </c>
      <c r="G300" s="7">
        <f t="shared" si="4"/>
        <v>0.76552956949203044</v>
      </c>
      <c r="H300" s="7">
        <v>1.1220000000000001</v>
      </c>
      <c r="I300" s="5">
        <v>4</v>
      </c>
      <c r="J300" t="s">
        <v>540</v>
      </c>
    </row>
    <row r="301" spans="1:10" x14ac:dyDescent="0.25">
      <c r="A301" s="5" t="s">
        <v>153</v>
      </c>
      <c r="B301" s="5">
        <v>51</v>
      </c>
      <c r="D301" s="5">
        <v>1005</v>
      </c>
      <c r="E301" s="5">
        <v>98182</v>
      </c>
      <c r="F301" s="7">
        <v>0.90529999999999999</v>
      </c>
      <c r="G301" s="7">
        <f t="shared" si="4"/>
        <v>1.3485773871592432</v>
      </c>
      <c r="H301" s="7">
        <v>1.0489999999999999</v>
      </c>
      <c r="I301" s="5">
        <v>10</v>
      </c>
      <c r="J301" t="s">
        <v>154</v>
      </c>
    </row>
    <row r="302" spans="1:10" x14ac:dyDescent="0.25">
      <c r="A302" s="5" t="s">
        <v>307</v>
      </c>
      <c r="B302" s="5">
        <v>133</v>
      </c>
      <c r="C302" s="5">
        <v>1</v>
      </c>
      <c r="D302" s="5">
        <v>520</v>
      </c>
      <c r="E302" s="5">
        <v>79817</v>
      </c>
      <c r="F302" s="7">
        <v>8.0210000000000004E-2</v>
      </c>
      <c r="G302" s="7">
        <f t="shared" si="4"/>
        <v>0.1194845821540295</v>
      </c>
      <c r="H302" s="7">
        <v>1.22</v>
      </c>
      <c r="I302" s="5">
        <v>2</v>
      </c>
      <c r="J302" t="s">
        <v>308</v>
      </c>
    </row>
    <row r="303" spans="1:10" x14ac:dyDescent="0.25">
      <c r="A303" s="5" t="s">
        <v>131</v>
      </c>
      <c r="B303" s="5">
        <v>43</v>
      </c>
      <c r="D303" s="5">
        <v>1228</v>
      </c>
      <c r="E303" s="5">
        <v>82445</v>
      </c>
      <c r="F303" s="7">
        <v>0.53200000000000003</v>
      </c>
      <c r="G303" s="7">
        <f t="shared" si="4"/>
        <v>0.79249217935349325</v>
      </c>
      <c r="H303" s="7">
        <v>1.0589999999999999</v>
      </c>
      <c r="I303" s="5">
        <v>20</v>
      </c>
      <c r="J303" t="s">
        <v>132</v>
      </c>
    </row>
    <row r="304" spans="1:10" x14ac:dyDescent="0.25">
      <c r="A304" s="5" t="s">
        <v>101</v>
      </c>
      <c r="B304" s="5">
        <v>26</v>
      </c>
      <c r="C304" s="5">
        <v>1</v>
      </c>
      <c r="D304" s="5">
        <v>1562</v>
      </c>
      <c r="E304" s="5">
        <v>85665</v>
      </c>
      <c r="F304" s="7">
        <v>0.3886</v>
      </c>
      <c r="G304" s="7">
        <f t="shared" si="4"/>
        <v>0.57887680619693127</v>
      </c>
      <c r="H304" s="7">
        <v>1.0580000000000001</v>
      </c>
      <c r="I304" s="5">
        <v>24</v>
      </c>
      <c r="J304" t="s">
        <v>102</v>
      </c>
    </row>
    <row r="305" spans="1:10" x14ac:dyDescent="0.25">
      <c r="A305" s="5" t="s">
        <v>103</v>
      </c>
      <c r="B305" s="5">
        <v>26</v>
      </c>
      <c r="C305" s="5">
        <v>2</v>
      </c>
      <c r="D305" s="5">
        <v>1245</v>
      </c>
      <c r="E305" s="5">
        <v>85506</v>
      </c>
      <c r="F305" s="7">
        <v>0.28999999999999998</v>
      </c>
      <c r="G305" s="7">
        <f t="shared" si="4"/>
        <v>0.43199761656487407</v>
      </c>
      <c r="H305" s="7">
        <v>1.052</v>
      </c>
      <c r="I305" s="5">
        <v>19</v>
      </c>
      <c r="J305" t="s">
        <v>104</v>
      </c>
    </row>
    <row r="306" spans="1:10" x14ac:dyDescent="0.25">
      <c r="A306" s="5" t="s">
        <v>105</v>
      </c>
      <c r="B306" s="5">
        <v>26</v>
      </c>
      <c r="C306" s="5">
        <v>3</v>
      </c>
      <c r="D306" s="5">
        <v>868</v>
      </c>
      <c r="E306" s="5">
        <v>85284</v>
      </c>
      <c r="F306" s="7">
        <v>0.32250000000000001</v>
      </c>
      <c r="G306" s="7">
        <f t="shared" si="4"/>
        <v>0.48041114255921347</v>
      </c>
      <c r="H306" s="7">
        <v>1.169</v>
      </c>
      <c r="I306" s="5">
        <v>9</v>
      </c>
      <c r="J306" t="s">
        <v>106</v>
      </c>
    </row>
    <row r="307" spans="1:10" x14ac:dyDescent="0.25">
      <c r="A307" s="5" t="s">
        <v>620</v>
      </c>
      <c r="B307" s="5">
        <v>251</v>
      </c>
      <c r="D307" s="5">
        <v>265</v>
      </c>
      <c r="E307" s="5">
        <v>120559</v>
      </c>
      <c r="F307" s="7">
        <v>0.79390000000000005</v>
      </c>
      <c r="G307" s="7">
        <f t="shared" si="4"/>
        <v>1.1826307165201848</v>
      </c>
      <c r="H307" s="7">
        <v>1.1259999999999999</v>
      </c>
      <c r="I307" s="5">
        <v>4</v>
      </c>
      <c r="J307" t="s">
        <v>621</v>
      </c>
    </row>
    <row r="308" spans="1:10" x14ac:dyDescent="0.25">
      <c r="A308" s="5" t="s">
        <v>584</v>
      </c>
      <c r="B308" s="5">
        <v>312</v>
      </c>
      <c r="D308" s="5">
        <v>203</v>
      </c>
      <c r="E308" s="5">
        <v>95193</v>
      </c>
      <c r="F308" s="7">
        <v>0.88770000000000004</v>
      </c>
      <c r="G308" s="7">
        <f t="shared" si="4"/>
        <v>1.3223596007746166</v>
      </c>
      <c r="H308" s="7">
        <v>1.0960000000000001</v>
      </c>
      <c r="I308" s="5">
        <v>4</v>
      </c>
      <c r="J308" t="s">
        <v>585</v>
      </c>
    </row>
    <row r="309" spans="1:10" x14ac:dyDescent="0.25">
      <c r="A309" s="5" t="s">
        <v>463</v>
      </c>
      <c r="B309" s="5">
        <v>291</v>
      </c>
      <c r="D309" s="5">
        <v>225</v>
      </c>
      <c r="E309" s="5">
        <v>66718</v>
      </c>
      <c r="F309" s="7">
        <v>0.22950000000000001</v>
      </c>
      <c r="G309" s="7">
        <f t="shared" si="4"/>
        <v>0.34187397586771934</v>
      </c>
      <c r="H309" s="7">
        <v>1.1160000000000001</v>
      </c>
      <c r="I309" s="5">
        <v>3</v>
      </c>
      <c r="J309" t="s">
        <v>464</v>
      </c>
    </row>
    <row r="310" spans="1:10" x14ac:dyDescent="0.25">
      <c r="A310" s="5" t="s">
        <v>560</v>
      </c>
      <c r="B310" s="5">
        <v>157</v>
      </c>
      <c r="D310" s="5">
        <v>437</v>
      </c>
      <c r="E310" s="5">
        <v>30172</v>
      </c>
      <c r="F310" s="7">
        <v>0.30099999999999999</v>
      </c>
      <c r="G310" s="7">
        <f t="shared" si="4"/>
        <v>0.44838373305526585</v>
      </c>
      <c r="H310" s="7">
        <v>1.103</v>
      </c>
      <c r="I310" s="5">
        <v>4</v>
      </c>
      <c r="J310" t="s">
        <v>561</v>
      </c>
    </row>
    <row r="311" spans="1:10" x14ac:dyDescent="0.25">
      <c r="A311" s="5" t="s">
        <v>774</v>
      </c>
      <c r="B311" s="5">
        <v>327</v>
      </c>
      <c r="D311" s="5">
        <v>188</v>
      </c>
      <c r="E311" s="5">
        <v>28850</v>
      </c>
      <c r="F311" s="7">
        <v>0.21429999999999999</v>
      </c>
      <c r="G311" s="7">
        <f t="shared" si="4"/>
        <v>0.31923134217190524</v>
      </c>
      <c r="H311" s="7">
        <v>1.07</v>
      </c>
      <c r="I311" s="5">
        <v>2</v>
      </c>
      <c r="J311" t="s">
        <v>775</v>
      </c>
    </row>
    <row r="312" spans="1:10" x14ac:dyDescent="0.25">
      <c r="A312" s="5" t="s">
        <v>648</v>
      </c>
      <c r="B312" s="5">
        <v>206</v>
      </c>
      <c r="D312" s="5">
        <v>319</v>
      </c>
      <c r="E312" s="5">
        <v>33401</v>
      </c>
      <c r="F312" s="7">
        <v>9.221E-2</v>
      </c>
      <c r="G312" s="7">
        <f t="shared" si="4"/>
        <v>0.13736034559809326</v>
      </c>
      <c r="H312" s="7">
        <v>1.7929999999999999</v>
      </c>
      <c r="I312" s="5">
        <v>2</v>
      </c>
      <c r="J312" t="s">
        <v>649</v>
      </c>
    </row>
    <row r="313" spans="1:10" x14ac:dyDescent="0.25">
      <c r="A313" s="5" t="s">
        <v>493</v>
      </c>
      <c r="B313" s="5">
        <v>201</v>
      </c>
      <c r="D313" s="5">
        <v>326</v>
      </c>
      <c r="E313" s="5">
        <v>75762</v>
      </c>
      <c r="F313" s="7">
        <v>0.85899999999999999</v>
      </c>
      <c r="G313" s="7">
        <f t="shared" si="4"/>
        <v>1.2796067332042305</v>
      </c>
      <c r="H313" s="7">
        <v>1.0720000000000001</v>
      </c>
      <c r="I313" s="5">
        <v>4</v>
      </c>
      <c r="J313" t="s">
        <v>494</v>
      </c>
    </row>
    <row r="314" spans="1:10" x14ac:dyDescent="0.25">
      <c r="A314" s="5" t="s">
        <v>251</v>
      </c>
      <c r="B314" s="5">
        <v>93</v>
      </c>
      <c r="D314" s="5">
        <v>685</v>
      </c>
      <c r="E314" s="5">
        <v>124361</v>
      </c>
      <c r="F314" s="7">
        <v>1.1339999999999999</v>
      </c>
      <c r="G314" s="7">
        <f t="shared" si="4"/>
        <v>1.689259645464025</v>
      </c>
      <c r="H314" s="7">
        <v>1.4570000000000001</v>
      </c>
      <c r="I314" s="5">
        <v>6</v>
      </c>
      <c r="J314" t="s">
        <v>252</v>
      </c>
    </row>
    <row r="315" spans="1:10" x14ac:dyDescent="0.25">
      <c r="A315" s="5" t="s">
        <v>688</v>
      </c>
      <c r="B315" s="5">
        <v>216</v>
      </c>
      <c r="D315" s="5">
        <v>310</v>
      </c>
      <c r="E315" s="5">
        <v>85178</v>
      </c>
      <c r="F315" s="7">
        <v>0.6341</v>
      </c>
      <c r="G315" s="7">
        <f t="shared" si="4"/>
        <v>0.94458513332340233</v>
      </c>
      <c r="H315" s="7">
        <v>1.069</v>
      </c>
      <c r="I315" s="5">
        <v>6</v>
      </c>
      <c r="J315" t="s">
        <v>689</v>
      </c>
    </row>
    <row r="316" spans="1:10" x14ac:dyDescent="0.25">
      <c r="A316" s="5" t="s">
        <v>876</v>
      </c>
      <c r="B316" s="5">
        <v>289</v>
      </c>
      <c r="D316" s="5">
        <v>226</v>
      </c>
      <c r="E316" s="5">
        <v>41353</v>
      </c>
      <c r="F316" s="7">
        <v>0.27189999999999998</v>
      </c>
      <c r="G316" s="7">
        <f t="shared" si="4"/>
        <v>0.40503500670341125</v>
      </c>
      <c r="H316" s="7">
        <v>1.048</v>
      </c>
      <c r="I316" s="5">
        <v>2</v>
      </c>
      <c r="J316" t="s">
        <v>877</v>
      </c>
    </row>
    <row r="317" spans="1:10" x14ac:dyDescent="0.25">
      <c r="A317" s="5" t="s">
        <v>195</v>
      </c>
      <c r="B317" s="5">
        <v>152</v>
      </c>
      <c r="C317" s="5">
        <v>1</v>
      </c>
      <c r="D317" s="5">
        <v>454</v>
      </c>
      <c r="E317" s="5">
        <v>104486</v>
      </c>
      <c r="F317" s="7">
        <v>1.085</v>
      </c>
      <c r="G317" s="7">
        <f t="shared" si="4"/>
        <v>1.616266944734098</v>
      </c>
      <c r="H317" s="7">
        <v>1.1779999999999999</v>
      </c>
      <c r="I317" s="5">
        <v>4</v>
      </c>
      <c r="J317" t="s">
        <v>196</v>
      </c>
    </row>
    <row r="318" spans="1:10" x14ac:dyDescent="0.25">
      <c r="A318" s="5" t="s">
        <v>233</v>
      </c>
      <c r="B318" s="5">
        <v>99</v>
      </c>
      <c r="D318" s="5">
        <v>657</v>
      </c>
      <c r="E318" s="5">
        <v>103979</v>
      </c>
      <c r="F318" s="7">
        <v>0.72009999999999996</v>
      </c>
      <c r="G318" s="7">
        <f t="shared" si="4"/>
        <v>1.0726947713391926</v>
      </c>
      <c r="H318" s="7">
        <v>1.1240000000000001</v>
      </c>
      <c r="I318" s="5">
        <v>9</v>
      </c>
      <c r="J318" t="s">
        <v>234</v>
      </c>
    </row>
    <row r="319" spans="1:10" x14ac:dyDescent="0.25">
      <c r="A319" s="5" t="s">
        <v>189</v>
      </c>
      <c r="B319" s="5">
        <v>39</v>
      </c>
      <c r="D319" s="5">
        <v>1291</v>
      </c>
      <c r="E319" s="5">
        <v>284266</v>
      </c>
      <c r="F319" s="7">
        <v>0.92020000000000002</v>
      </c>
      <c r="G319" s="7">
        <f t="shared" si="4"/>
        <v>1.3707731267689558</v>
      </c>
      <c r="H319" s="7">
        <v>1.3260000000000001</v>
      </c>
      <c r="I319" s="5">
        <v>5</v>
      </c>
      <c r="J319" t="s">
        <v>190</v>
      </c>
    </row>
    <row r="320" spans="1:10" x14ac:dyDescent="0.25">
      <c r="A320" s="5" t="s">
        <v>139</v>
      </c>
      <c r="B320" s="5">
        <v>30</v>
      </c>
      <c r="D320" s="5">
        <v>1477</v>
      </c>
      <c r="E320" s="5">
        <v>25943</v>
      </c>
      <c r="F320" s="7">
        <v>0.9496</v>
      </c>
      <c r="G320" s="7">
        <f t="shared" si="4"/>
        <v>1.4145687472069119</v>
      </c>
      <c r="H320" s="7">
        <v>1.054</v>
      </c>
      <c r="I320" s="5">
        <v>2</v>
      </c>
      <c r="J320" t="s">
        <v>140</v>
      </c>
    </row>
    <row r="321" spans="1:10" x14ac:dyDescent="0.25">
      <c r="A321" s="5" t="s">
        <v>628</v>
      </c>
      <c r="B321" s="5">
        <v>284</v>
      </c>
      <c r="D321" s="5">
        <v>232</v>
      </c>
      <c r="E321" s="5">
        <v>74832</v>
      </c>
      <c r="F321" s="7">
        <v>0.69210000000000005</v>
      </c>
      <c r="G321" s="7">
        <f t="shared" si="4"/>
        <v>1.0309846566363772</v>
      </c>
      <c r="H321" s="7">
        <v>1.0469999999999999</v>
      </c>
      <c r="I321" s="5">
        <v>7</v>
      </c>
      <c r="J321" t="s">
        <v>629</v>
      </c>
    </row>
    <row r="322" spans="1:10" x14ac:dyDescent="0.25">
      <c r="A322" s="5" t="s">
        <v>397</v>
      </c>
      <c r="B322" s="5">
        <v>112</v>
      </c>
      <c r="D322" s="5">
        <v>594</v>
      </c>
      <c r="E322" s="5">
        <v>47298</v>
      </c>
      <c r="F322" s="7">
        <v>0.56830000000000003</v>
      </c>
      <c r="G322" s="7">
        <f t="shared" si="4"/>
        <v>0.84656636377178607</v>
      </c>
      <c r="H322" s="7">
        <v>1.0649999999999999</v>
      </c>
      <c r="I322" s="5">
        <v>12</v>
      </c>
      <c r="J322" t="s">
        <v>398</v>
      </c>
    </row>
    <row r="323" spans="1:10" x14ac:dyDescent="0.25">
      <c r="A323" s="5" t="s">
        <v>497</v>
      </c>
      <c r="B323" s="5">
        <v>319</v>
      </c>
      <c r="D323" s="5">
        <v>194</v>
      </c>
      <c r="E323" s="5">
        <v>75916</v>
      </c>
      <c r="F323" s="7">
        <v>562400</v>
      </c>
      <c r="G323" s="7">
        <f t="shared" ref="G323:G383" si="5">F323/F$1</f>
        <v>837777.44674512139</v>
      </c>
      <c r="H323" s="7">
        <v>2064</v>
      </c>
      <c r="I323" s="5">
        <v>3</v>
      </c>
      <c r="J323" t="s">
        <v>498</v>
      </c>
    </row>
    <row r="324" spans="1:10" x14ac:dyDescent="0.25">
      <c r="A324" s="5" t="s">
        <v>840</v>
      </c>
      <c r="B324" s="5">
        <v>293</v>
      </c>
      <c r="D324" s="5">
        <v>224</v>
      </c>
      <c r="E324" s="5">
        <v>57635</v>
      </c>
      <c r="F324" s="7">
        <v>0.33379999999999999</v>
      </c>
      <c r="G324" s="7">
        <f t="shared" si="5"/>
        <v>0.4972441531357068</v>
      </c>
      <c r="H324" s="7">
        <v>1.0549999999999999</v>
      </c>
      <c r="I324" s="5">
        <v>2</v>
      </c>
      <c r="J324" t="s">
        <v>841</v>
      </c>
    </row>
    <row r="325" spans="1:10" x14ac:dyDescent="0.25">
      <c r="A325" s="5" t="s">
        <v>31</v>
      </c>
      <c r="B325" s="5">
        <v>9</v>
      </c>
      <c r="C325" s="5">
        <v>1</v>
      </c>
      <c r="D325" s="5">
        <v>3926</v>
      </c>
      <c r="E325" s="5">
        <v>32880</v>
      </c>
      <c r="F325" s="7">
        <v>0.18970000000000001</v>
      </c>
      <c r="G325" s="7">
        <f t="shared" si="5"/>
        <v>0.28258602711157454</v>
      </c>
      <c r="H325" s="7">
        <v>1.1220000000000001</v>
      </c>
      <c r="I325" s="5">
        <v>20</v>
      </c>
      <c r="J325" t="s">
        <v>32</v>
      </c>
    </row>
    <row r="326" spans="1:10" x14ac:dyDescent="0.25">
      <c r="A326" s="5" t="s">
        <v>33</v>
      </c>
      <c r="B326" s="5">
        <v>9</v>
      </c>
      <c r="C326" s="5">
        <v>2</v>
      </c>
      <c r="D326" s="5">
        <v>3431</v>
      </c>
      <c r="E326" s="5">
        <v>32968</v>
      </c>
      <c r="F326" s="7">
        <v>0.1971</v>
      </c>
      <c r="G326" s="7">
        <f t="shared" si="5"/>
        <v>0.29360941456874717</v>
      </c>
      <c r="H326" s="7">
        <v>1.123</v>
      </c>
      <c r="I326" s="5">
        <v>18</v>
      </c>
      <c r="J326" t="s">
        <v>34</v>
      </c>
    </row>
    <row r="327" spans="1:10" x14ac:dyDescent="0.25">
      <c r="A327" s="5" t="s">
        <v>808</v>
      </c>
      <c r="B327" s="5">
        <v>444</v>
      </c>
      <c r="D327" s="5">
        <v>112</v>
      </c>
      <c r="E327" s="5">
        <v>53719</v>
      </c>
      <c r="F327" s="7">
        <v>0.29239999999999999</v>
      </c>
      <c r="G327" s="7">
        <f t="shared" si="5"/>
        <v>0.43557276925368688</v>
      </c>
      <c r="H327" s="7">
        <v>1.0569999999999999</v>
      </c>
      <c r="I327" s="5">
        <v>3</v>
      </c>
      <c r="J327" t="s">
        <v>809</v>
      </c>
    </row>
    <row r="328" spans="1:10" x14ac:dyDescent="0.25">
      <c r="A328" s="5" t="s">
        <v>149</v>
      </c>
      <c r="B328" s="5">
        <v>62</v>
      </c>
      <c r="D328" s="5">
        <v>898</v>
      </c>
      <c r="E328" s="5">
        <v>310342</v>
      </c>
      <c r="F328" s="7">
        <v>0.56730000000000003</v>
      </c>
      <c r="G328" s="7">
        <f t="shared" si="5"/>
        <v>0.84507671681811414</v>
      </c>
      <c r="H328" s="7">
        <v>1.089</v>
      </c>
      <c r="I328" s="5">
        <v>9</v>
      </c>
      <c r="J328" t="s">
        <v>150</v>
      </c>
    </row>
    <row r="329" spans="1:10" x14ac:dyDescent="0.25">
      <c r="A329" s="5" t="s">
        <v>359</v>
      </c>
      <c r="B329" s="5">
        <v>108</v>
      </c>
      <c r="D329" s="5">
        <v>621</v>
      </c>
      <c r="E329" s="5">
        <v>14432</v>
      </c>
      <c r="F329" s="7">
        <v>0.75219999999999998</v>
      </c>
      <c r="G329" s="7">
        <f t="shared" si="5"/>
        <v>1.1205124385520631</v>
      </c>
      <c r="H329" s="7">
        <v>1.0720000000000001</v>
      </c>
      <c r="I329" s="5">
        <v>2</v>
      </c>
      <c r="J329" t="s">
        <v>360</v>
      </c>
    </row>
    <row r="330" spans="1:10" x14ac:dyDescent="0.25">
      <c r="A330" s="5" t="s">
        <v>864</v>
      </c>
      <c r="B330" s="5">
        <v>320</v>
      </c>
      <c r="D330" s="5">
        <v>194</v>
      </c>
      <c r="E330" s="5">
        <v>34370</v>
      </c>
      <c r="F330" s="7">
        <v>0.67800000000000005</v>
      </c>
      <c r="G330" s="7">
        <f t="shared" si="5"/>
        <v>1.0099806345896023</v>
      </c>
      <c r="H330" s="7">
        <v>1.1990000000000001</v>
      </c>
      <c r="I330" s="5">
        <v>3</v>
      </c>
      <c r="J330" t="s">
        <v>865</v>
      </c>
    </row>
    <row r="331" spans="1:10" x14ac:dyDescent="0.25">
      <c r="A331" s="5" t="s">
        <v>155</v>
      </c>
      <c r="B331" s="5">
        <v>32</v>
      </c>
      <c r="C331" s="5">
        <v>1</v>
      </c>
      <c r="D331" s="5">
        <v>1451</v>
      </c>
      <c r="E331" s="5">
        <v>41766</v>
      </c>
      <c r="F331" s="7">
        <v>0.31140000000000001</v>
      </c>
      <c r="G331" s="7">
        <f t="shared" si="5"/>
        <v>0.4638760613734545</v>
      </c>
      <c r="H331" s="7">
        <v>1.081</v>
      </c>
      <c r="I331" s="5">
        <v>18</v>
      </c>
      <c r="J331" t="s">
        <v>156</v>
      </c>
    </row>
    <row r="332" spans="1:10" x14ac:dyDescent="0.25">
      <c r="A332" s="5" t="s">
        <v>944</v>
      </c>
      <c r="B332" s="5">
        <v>32</v>
      </c>
      <c r="C332" s="5">
        <v>2</v>
      </c>
      <c r="D332" s="5">
        <v>1351</v>
      </c>
      <c r="E332" s="5">
        <v>41710</v>
      </c>
      <c r="F332" s="7">
        <v>0.31090000000000001</v>
      </c>
      <c r="G332" s="7">
        <f t="shared" si="5"/>
        <v>0.46313123789661853</v>
      </c>
      <c r="H332" s="7">
        <v>1.0660000000000001</v>
      </c>
      <c r="I332" s="5">
        <v>17</v>
      </c>
      <c r="J332" t="s">
        <v>945</v>
      </c>
    </row>
    <row r="333" spans="1:10" x14ac:dyDescent="0.25">
      <c r="A333" s="5" t="s">
        <v>157</v>
      </c>
      <c r="B333" s="5">
        <v>32</v>
      </c>
      <c r="C333" s="5">
        <v>3</v>
      </c>
      <c r="D333" s="5">
        <v>841</v>
      </c>
      <c r="E333" s="5">
        <v>41992</v>
      </c>
      <c r="F333" s="7">
        <v>0.30590000000000001</v>
      </c>
      <c r="G333" s="7">
        <f t="shared" si="5"/>
        <v>0.4556830031282586</v>
      </c>
      <c r="H333" s="7">
        <v>1.071</v>
      </c>
      <c r="I333" s="5">
        <v>11</v>
      </c>
      <c r="J333" t="s">
        <v>158</v>
      </c>
    </row>
    <row r="334" spans="1:10" x14ac:dyDescent="0.25">
      <c r="A334" s="5" t="s">
        <v>151</v>
      </c>
      <c r="B334" s="5">
        <v>55</v>
      </c>
      <c r="D334" s="5">
        <v>990</v>
      </c>
      <c r="E334" s="5">
        <v>85380</v>
      </c>
      <c r="F334" s="7">
        <v>0.52470000000000006</v>
      </c>
      <c r="G334" s="7">
        <f t="shared" si="5"/>
        <v>0.78161775659168786</v>
      </c>
      <c r="H334" s="7">
        <v>1.2410000000000001</v>
      </c>
      <c r="I334" s="5">
        <v>18</v>
      </c>
      <c r="J334" t="s">
        <v>152</v>
      </c>
    </row>
    <row r="335" spans="1:10" x14ac:dyDescent="0.25">
      <c r="A335" s="5" t="s">
        <v>842</v>
      </c>
      <c r="B335" s="5">
        <v>333</v>
      </c>
      <c r="D335" s="5">
        <v>183</v>
      </c>
      <c r="E335" s="5">
        <v>44666</v>
      </c>
      <c r="F335" s="7">
        <v>5.7250000000000002E-2</v>
      </c>
      <c r="G335" s="7">
        <f t="shared" si="5"/>
        <v>8.5282288097720843E-2</v>
      </c>
      <c r="H335" s="7">
        <v>1.0469999999999999</v>
      </c>
      <c r="I335" s="5">
        <v>2</v>
      </c>
      <c r="J335" t="s">
        <v>843</v>
      </c>
    </row>
    <row r="336" spans="1:10" x14ac:dyDescent="0.25">
      <c r="A336" s="5" t="s">
        <v>61</v>
      </c>
      <c r="B336" s="5">
        <v>23</v>
      </c>
      <c r="C336" s="5">
        <v>2</v>
      </c>
      <c r="D336" s="5">
        <v>1316</v>
      </c>
      <c r="E336" s="5">
        <v>72302</v>
      </c>
      <c r="F336" s="7">
        <v>0.71830000000000005</v>
      </c>
      <c r="G336" s="7">
        <f t="shared" si="5"/>
        <v>1.0700134068225831</v>
      </c>
      <c r="H336" s="7">
        <v>1.0940000000000001</v>
      </c>
      <c r="I336" s="5">
        <v>19</v>
      </c>
      <c r="J336" t="s">
        <v>62</v>
      </c>
    </row>
    <row r="337" spans="1:10" x14ac:dyDescent="0.25">
      <c r="A337" s="5" t="s">
        <v>363</v>
      </c>
      <c r="B337" s="5">
        <v>183</v>
      </c>
      <c r="D337" s="5">
        <v>356</v>
      </c>
      <c r="E337" s="5">
        <v>72193</v>
      </c>
      <c r="F337" s="7">
        <v>0.45190000000000002</v>
      </c>
      <c r="G337" s="7">
        <f t="shared" si="5"/>
        <v>0.67317145836436765</v>
      </c>
      <c r="H337" s="7">
        <v>1.248</v>
      </c>
      <c r="I337" s="5">
        <v>3</v>
      </c>
      <c r="J337" t="s">
        <v>364</v>
      </c>
    </row>
    <row r="338" spans="1:10" x14ac:dyDescent="0.25">
      <c r="A338" s="5" t="s">
        <v>718</v>
      </c>
      <c r="B338" s="5">
        <v>167</v>
      </c>
      <c r="D338" s="5">
        <v>402</v>
      </c>
      <c r="E338" s="5">
        <v>21880</v>
      </c>
      <c r="F338" s="7">
        <v>0.91620000000000001</v>
      </c>
      <c r="G338" s="7">
        <f t="shared" si="5"/>
        <v>1.3648145389542679</v>
      </c>
      <c r="H338" s="7">
        <v>1.0429999999999999</v>
      </c>
      <c r="I338" s="5">
        <v>5</v>
      </c>
      <c r="J338" t="s">
        <v>719</v>
      </c>
    </row>
    <row r="339" spans="1:10" x14ac:dyDescent="0.25">
      <c r="A339" s="5" t="s">
        <v>375</v>
      </c>
      <c r="B339" s="5">
        <v>153</v>
      </c>
      <c r="D339" s="5">
        <v>454</v>
      </c>
      <c r="E339" s="5">
        <v>28007</v>
      </c>
      <c r="F339" s="7">
        <v>0.81230000000000002</v>
      </c>
      <c r="G339" s="7">
        <f t="shared" si="5"/>
        <v>1.2100402204677492</v>
      </c>
      <c r="H339" s="7">
        <v>1.171</v>
      </c>
      <c r="I339" s="5">
        <v>7</v>
      </c>
      <c r="J339" t="s">
        <v>376</v>
      </c>
    </row>
    <row r="340" spans="1:10" x14ac:dyDescent="0.25">
      <c r="A340" s="5" t="s">
        <v>177</v>
      </c>
      <c r="B340" s="5">
        <v>82</v>
      </c>
      <c r="D340" s="5">
        <v>755</v>
      </c>
      <c r="E340" s="5">
        <v>29977</v>
      </c>
      <c r="F340" s="7">
        <v>0.85299999999999998</v>
      </c>
      <c r="G340" s="7">
        <f t="shared" si="5"/>
        <v>1.2706688514821987</v>
      </c>
      <c r="H340" s="7">
        <v>1.073</v>
      </c>
      <c r="I340" s="5">
        <v>14</v>
      </c>
      <c r="J340" t="s">
        <v>178</v>
      </c>
    </row>
    <row r="341" spans="1:10" x14ac:dyDescent="0.25">
      <c r="A341" s="5" t="s">
        <v>185</v>
      </c>
      <c r="B341" s="5">
        <v>69</v>
      </c>
      <c r="D341" s="5">
        <v>852</v>
      </c>
      <c r="E341" s="5">
        <v>30310</v>
      </c>
      <c r="F341" s="7">
        <v>0.86470000000000002</v>
      </c>
      <c r="G341" s="7">
        <f t="shared" si="5"/>
        <v>1.2880977208401609</v>
      </c>
      <c r="H341" s="7">
        <v>1.107</v>
      </c>
      <c r="I341" s="5">
        <v>16</v>
      </c>
      <c r="J341" t="s">
        <v>186</v>
      </c>
    </row>
    <row r="342" spans="1:10" x14ac:dyDescent="0.25">
      <c r="A342" s="5" t="s">
        <v>143</v>
      </c>
      <c r="B342" s="5">
        <v>47</v>
      </c>
      <c r="D342" s="5">
        <v>1159</v>
      </c>
      <c r="E342" s="5">
        <v>33541</v>
      </c>
      <c r="F342" s="7">
        <v>0.84670000000000001</v>
      </c>
      <c r="G342" s="7">
        <f t="shared" si="5"/>
        <v>1.2612840756740653</v>
      </c>
      <c r="H342" s="7">
        <v>1.0569999999999999</v>
      </c>
      <c r="I342" s="5">
        <v>14</v>
      </c>
      <c r="J342" t="s">
        <v>144</v>
      </c>
    </row>
    <row r="343" spans="1:10" x14ac:dyDescent="0.25">
      <c r="A343" s="5" t="s">
        <v>137</v>
      </c>
      <c r="B343" s="5">
        <v>33</v>
      </c>
      <c r="D343" s="5">
        <v>1429</v>
      </c>
      <c r="E343" s="5">
        <v>34437</v>
      </c>
      <c r="F343" s="7">
        <v>0.83089999999999997</v>
      </c>
      <c r="G343" s="7">
        <f t="shared" si="5"/>
        <v>1.2377476538060479</v>
      </c>
      <c r="H343" s="7">
        <v>1.133</v>
      </c>
      <c r="I343" s="5">
        <v>13</v>
      </c>
      <c r="J343" t="s">
        <v>138</v>
      </c>
    </row>
    <row r="344" spans="1:10" x14ac:dyDescent="0.25">
      <c r="A344" s="5" t="s">
        <v>333</v>
      </c>
      <c r="B344" s="5">
        <v>123</v>
      </c>
      <c r="D344" s="5">
        <v>546</v>
      </c>
      <c r="E344" s="5">
        <v>47227</v>
      </c>
      <c r="F344" s="7">
        <v>0.66420000000000001</v>
      </c>
      <c r="G344" s="7">
        <f t="shared" si="5"/>
        <v>0.98942350662892897</v>
      </c>
      <c r="H344" s="7">
        <v>1.0980000000000001</v>
      </c>
      <c r="I344" s="5">
        <v>4</v>
      </c>
      <c r="J344" t="s">
        <v>334</v>
      </c>
    </row>
    <row r="345" spans="1:10" x14ac:dyDescent="0.25">
      <c r="A345" s="5" t="s">
        <v>824</v>
      </c>
      <c r="B345" s="5">
        <v>485</v>
      </c>
      <c r="D345" s="5">
        <v>95</v>
      </c>
      <c r="E345" s="5">
        <v>15839</v>
      </c>
      <c r="F345" s="7">
        <v>0.69040000000000001</v>
      </c>
      <c r="G345" s="7">
        <f t="shared" si="5"/>
        <v>1.0284522568151349</v>
      </c>
      <c r="H345" s="7">
        <v>1.155</v>
      </c>
      <c r="I345" s="5">
        <v>2</v>
      </c>
      <c r="J345" t="s">
        <v>825</v>
      </c>
    </row>
    <row r="346" spans="1:10" x14ac:dyDescent="0.25">
      <c r="A346" s="5" t="s">
        <v>820</v>
      </c>
      <c r="B346" s="5">
        <v>454</v>
      </c>
      <c r="D346" s="5">
        <v>106</v>
      </c>
      <c r="E346" s="5">
        <v>17267</v>
      </c>
      <c r="F346" s="7">
        <v>0.62219999999999998</v>
      </c>
      <c r="G346" s="7">
        <f t="shared" si="5"/>
        <v>0.92685833457470579</v>
      </c>
      <c r="H346" s="7">
        <v>1.0529999999999999</v>
      </c>
      <c r="I346" s="5">
        <v>2</v>
      </c>
      <c r="J346" t="s">
        <v>821</v>
      </c>
    </row>
    <row r="347" spans="1:10" x14ac:dyDescent="0.25">
      <c r="A347" s="5" t="s">
        <v>537</v>
      </c>
      <c r="B347" s="5">
        <v>130</v>
      </c>
      <c r="D347" s="5">
        <v>525</v>
      </c>
      <c r="E347" s="5">
        <v>17768</v>
      </c>
      <c r="F347" s="7">
        <v>0.6663</v>
      </c>
      <c r="G347" s="7">
        <f t="shared" si="5"/>
        <v>0.99255176523164013</v>
      </c>
      <c r="H347" s="7">
        <v>1.1120000000000001</v>
      </c>
      <c r="I347" s="5">
        <v>4</v>
      </c>
      <c r="J347" t="s">
        <v>538</v>
      </c>
    </row>
    <row r="348" spans="1:10" x14ac:dyDescent="0.25">
      <c r="A348" s="5" t="s">
        <v>772</v>
      </c>
      <c r="B348" s="5">
        <v>270</v>
      </c>
      <c r="D348" s="5">
        <v>245</v>
      </c>
      <c r="E348" s="5">
        <v>17684</v>
      </c>
      <c r="F348" s="7">
        <v>0.82220000000000004</v>
      </c>
      <c r="G348" s="7">
        <f t="shared" si="5"/>
        <v>1.2247877253091017</v>
      </c>
      <c r="H348" s="7">
        <v>1.127</v>
      </c>
      <c r="I348" s="5">
        <v>2</v>
      </c>
      <c r="J348" t="s">
        <v>773</v>
      </c>
    </row>
    <row r="349" spans="1:10" x14ac:dyDescent="0.25">
      <c r="A349" s="5" t="s">
        <v>622</v>
      </c>
      <c r="B349" s="5">
        <v>258</v>
      </c>
      <c r="D349" s="5">
        <v>259</v>
      </c>
      <c r="E349" s="5">
        <v>18454</v>
      </c>
      <c r="F349" s="7">
        <v>0.67010000000000003</v>
      </c>
      <c r="G349" s="7">
        <f t="shared" si="5"/>
        <v>0.99821242365559371</v>
      </c>
      <c r="H349" s="7">
        <v>1.0309999999999999</v>
      </c>
      <c r="I349" s="5">
        <v>3</v>
      </c>
      <c r="J349" t="s">
        <v>623</v>
      </c>
    </row>
    <row r="350" spans="1:10" x14ac:dyDescent="0.25">
      <c r="A350" s="5" t="s">
        <v>271</v>
      </c>
      <c r="B350" s="5">
        <v>128</v>
      </c>
      <c r="D350" s="5">
        <v>528</v>
      </c>
      <c r="E350" s="5">
        <v>23451</v>
      </c>
      <c r="F350" s="7">
        <v>0.86870000000000003</v>
      </c>
      <c r="G350" s="7">
        <f t="shared" si="5"/>
        <v>1.2940563086548489</v>
      </c>
      <c r="H350" s="7">
        <v>1.0680000000000001</v>
      </c>
      <c r="I350" s="5">
        <v>4</v>
      </c>
      <c r="J350" t="s">
        <v>272</v>
      </c>
    </row>
    <row r="351" spans="1:10" x14ac:dyDescent="0.25">
      <c r="A351" s="5" t="s">
        <v>836</v>
      </c>
      <c r="B351" s="5">
        <v>330</v>
      </c>
      <c r="D351" s="5">
        <v>187</v>
      </c>
      <c r="E351" s="5">
        <v>20719</v>
      </c>
      <c r="F351" s="7">
        <v>0.47799999999999998</v>
      </c>
      <c r="G351" s="7">
        <f t="shared" si="5"/>
        <v>0.71205124385520624</v>
      </c>
      <c r="H351" s="7">
        <v>1.081</v>
      </c>
      <c r="I351" s="5">
        <v>5</v>
      </c>
      <c r="J351" t="s">
        <v>837</v>
      </c>
    </row>
    <row r="352" spans="1:10" x14ac:dyDescent="0.25">
      <c r="A352" s="5" t="s">
        <v>161</v>
      </c>
      <c r="B352" s="5">
        <v>40</v>
      </c>
      <c r="D352" s="5">
        <v>1244</v>
      </c>
      <c r="E352" s="5">
        <v>21645</v>
      </c>
      <c r="F352" s="7">
        <v>0.92920000000000003</v>
      </c>
      <c r="G352" s="7">
        <f t="shared" si="5"/>
        <v>1.3841799493520035</v>
      </c>
      <c r="H352" s="7">
        <v>1.069</v>
      </c>
      <c r="I352" s="5">
        <v>8</v>
      </c>
      <c r="J352" t="s">
        <v>162</v>
      </c>
    </row>
    <row r="353" spans="1:10" x14ac:dyDescent="0.25">
      <c r="A353" s="5" t="s">
        <v>638</v>
      </c>
      <c r="B353" s="5">
        <v>248</v>
      </c>
      <c r="D353" s="5">
        <v>270</v>
      </c>
      <c r="E353" s="5">
        <v>21383</v>
      </c>
      <c r="F353" s="7">
        <v>0.97729999999999995</v>
      </c>
      <c r="G353" s="7">
        <f t="shared" si="5"/>
        <v>1.4558319678236258</v>
      </c>
      <c r="H353" s="7">
        <v>1.0509999999999999</v>
      </c>
      <c r="I353" s="5">
        <v>6</v>
      </c>
      <c r="J353" t="s">
        <v>639</v>
      </c>
    </row>
    <row r="354" spans="1:10" x14ac:dyDescent="0.25">
      <c r="A354" s="5" t="s">
        <v>602</v>
      </c>
      <c r="B354" s="5">
        <v>142</v>
      </c>
      <c r="D354" s="5">
        <v>477</v>
      </c>
      <c r="E354" s="5">
        <v>24131</v>
      </c>
      <c r="F354" s="7">
        <v>1.016</v>
      </c>
      <c r="G354" s="7">
        <f t="shared" si="5"/>
        <v>1.5134813049307314</v>
      </c>
      <c r="H354" s="7">
        <v>1.1970000000000001</v>
      </c>
      <c r="I354" s="5">
        <v>11</v>
      </c>
      <c r="J354" t="s">
        <v>603</v>
      </c>
    </row>
    <row r="355" spans="1:10" x14ac:dyDescent="0.25">
      <c r="A355" s="5" t="s">
        <v>357</v>
      </c>
      <c r="B355" s="5">
        <v>134</v>
      </c>
      <c r="D355" s="5">
        <v>517</v>
      </c>
      <c r="E355" s="5">
        <v>23324</v>
      </c>
      <c r="F355" s="7">
        <v>0.58389999999999997</v>
      </c>
      <c r="G355" s="7">
        <f t="shared" si="5"/>
        <v>0.86980485624906889</v>
      </c>
      <c r="H355" s="7">
        <v>1.1399999999999999</v>
      </c>
      <c r="I355" s="5">
        <v>5</v>
      </c>
      <c r="J355" t="s">
        <v>358</v>
      </c>
    </row>
    <row r="356" spans="1:10" x14ac:dyDescent="0.25">
      <c r="A356" s="5" t="s">
        <v>586</v>
      </c>
      <c r="B356" s="5">
        <v>107</v>
      </c>
      <c r="D356" s="5">
        <v>626</v>
      </c>
      <c r="E356" s="5">
        <v>23461</v>
      </c>
      <c r="F356" s="7">
        <v>0.94289999999999996</v>
      </c>
      <c r="G356" s="7">
        <f t="shared" si="5"/>
        <v>1.4045881126173096</v>
      </c>
      <c r="H356" s="7">
        <v>1.292</v>
      </c>
      <c r="I356" s="5">
        <v>7</v>
      </c>
      <c r="J356" t="s">
        <v>587</v>
      </c>
    </row>
    <row r="357" spans="1:10" x14ac:dyDescent="0.25">
      <c r="A357" s="5" t="s">
        <v>295</v>
      </c>
      <c r="B357" s="5">
        <v>84</v>
      </c>
      <c r="D357" s="5">
        <v>746</v>
      </c>
      <c r="E357" s="5">
        <v>24294</v>
      </c>
      <c r="F357" s="7">
        <v>0.85509999999999997</v>
      </c>
      <c r="G357" s="7">
        <f t="shared" si="5"/>
        <v>1.2737971100849099</v>
      </c>
      <c r="H357" s="7">
        <v>1.38</v>
      </c>
      <c r="I357" s="5">
        <v>6</v>
      </c>
      <c r="J357" t="s">
        <v>296</v>
      </c>
    </row>
    <row r="358" spans="1:10" x14ac:dyDescent="0.25">
      <c r="A358" s="5" t="s">
        <v>800</v>
      </c>
      <c r="B358" s="5">
        <v>12</v>
      </c>
      <c r="C358" s="5">
        <v>2</v>
      </c>
      <c r="D358" s="5">
        <v>277</v>
      </c>
      <c r="E358" s="5">
        <v>20240</v>
      </c>
      <c r="F358" s="7">
        <v>0.55700000000000005</v>
      </c>
      <c r="G358" s="7">
        <f t="shared" si="5"/>
        <v>0.82973335319529273</v>
      </c>
      <c r="H358" s="7">
        <v>1.1080000000000001</v>
      </c>
      <c r="I358" s="5">
        <v>4</v>
      </c>
      <c r="J358" t="s">
        <v>801</v>
      </c>
    </row>
    <row r="359" spans="1:10" x14ac:dyDescent="0.25">
      <c r="A359" s="5" t="s">
        <v>501</v>
      </c>
      <c r="B359" s="5">
        <v>50</v>
      </c>
      <c r="D359" s="5">
        <v>1008</v>
      </c>
      <c r="E359" s="5">
        <v>24816</v>
      </c>
      <c r="F359" s="7">
        <v>0.80689999999999995</v>
      </c>
      <c r="G359" s="7">
        <f t="shared" si="5"/>
        <v>1.2019961269179205</v>
      </c>
      <c r="H359" s="7">
        <v>1.17</v>
      </c>
      <c r="I359" s="5">
        <v>10</v>
      </c>
      <c r="J359" t="s">
        <v>502</v>
      </c>
    </row>
    <row r="360" spans="1:10" x14ac:dyDescent="0.25">
      <c r="A360" s="5" t="s">
        <v>614</v>
      </c>
      <c r="B360" s="5">
        <v>121</v>
      </c>
      <c r="D360" s="5">
        <v>551</v>
      </c>
      <c r="E360" s="5">
        <v>24588</v>
      </c>
      <c r="F360" s="7">
        <v>0.99360000000000004</v>
      </c>
      <c r="G360" s="7">
        <f t="shared" si="5"/>
        <v>1.4801132131684791</v>
      </c>
      <c r="H360" s="7">
        <v>1.0649999999999999</v>
      </c>
      <c r="I360" s="5">
        <v>6</v>
      </c>
      <c r="J360" t="s">
        <v>615</v>
      </c>
    </row>
    <row r="361" spans="1:10" x14ac:dyDescent="0.25">
      <c r="A361" s="5" t="s">
        <v>147</v>
      </c>
      <c r="B361" s="5">
        <v>35</v>
      </c>
      <c r="D361" s="5">
        <v>1381</v>
      </c>
      <c r="E361" s="5">
        <v>34194</v>
      </c>
      <c r="F361" s="7">
        <v>0.8276</v>
      </c>
      <c r="G361" s="7">
        <f t="shared" si="5"/>
        <v>1.2328318188589305</v>
      </c>
      <c r="H361" s="7">
        <v>1.2270000000000001</v>
      </c>
      <c r="I361" s="5">
        <v>11</v>
      </c>
      <c r="J361" t="s">
        <v>148</v>
      </c>
    </row>
    <row r="362" spans="1:10" x14ac:dyDescent="0.25">
      <c r="A362" s="5" t="s">
        <v>892</v>
      </c>
      <c r="B362" s="5">
        <v>613</v>
      </c>
      <c r="D362" s="5">
        <v>58</v>
      </c>
      <c r="E362" s="5">
        <v>37363</v>
      </c>
      <c r="F362" s="7">
        <v>0.26290000000000002</v>
      </c>
      <c r="G362" s="7">
        <f t="shared" si="5"/>
        <v>0.39162818412036349</v>
      </c>
      <c r="H362" s="7">
        <v>1.071</v>
      </c>
      <c r="I362" s="5">
        <v>3</v>
      </c>
      <c r="J362" t="s">
        <v>893</v>
      </c>
    </row>
    <row r="363" spans="1:10" x14ac:dyDescent="0.25">
      <c r="A363" s="5" t="s">
        <v>592</v>
      </c>
      <c r="B363" s="5">
        <v>181</v>
      </c>
      <c r="C363" s="5">
        <v>1</v>
      </c>
      <c r="D363" s="5">
        <v>359</v>
      </c>
      <c r="E363" s="5">
        <v>30208</v>
      </c>
      <c r="F363" s="7">
        <v>3.0880000000000001E-2</v>
      </c>
      <c r="G363" s="7">
        <f t="shared" si="5"/>
        <v>4.6000297929390734E-2</v>
      </c>
      <c r="H363" s="7">
        <v>5.2119999999999997</v>
      </c>
      <c r="I363" s="5">
        <v>4</v>
      </c>
      <c r="J363" t="s">
        <v>593</v>
      </c>
    </row>
    <row r="364" spans="1:10" x14ac:dyDescent="0.25">
      <c r="A364" s="5" t="s">
        <v>391</v>
      </c>
      <c r="B364" s="5">
        <v>127</v>
      </c>
      <c r="C364" s="5">
        <v>1</v>
      </c>
      <c r="D364" s="5">
        <v>533</v>
      </c>
      <c r="E364" s="5">
        <v>63933</v>
      </c>
      <c r="F364" s="7">
        <v>0.1472</v>
      </c>
      <c r="G364" s="7">
        <f t="shared" si="5"/>
        <v>0.21927603158051542</v>
      </c>
      <c r="H364" s="7">
        <v>1.111</v>
      </c>
      <c r="I364" s="5">
        <v>5</v>
      </c>
      <c r="J364" t="s">
        <v>392</v>
      </c>
    </row>
    <row r="365" spans="1:10" x14ac:dyDescent="0.25">
      <c r="A365" s="5" t="s">
        <v>99</v>
      </c>
      <c r="B365" s="5">
        <v>18</v>
      </c>
      <c r="D365" s="5">
        <v>1945</v>
      </c>
      <c r="E365" s="5">
        <v>32803</v>
      </c>
      <c r="F365" s="7">
        <v>0.8417</v>
      </c>
      <c r="G365" s="7">
        <f t="shared" si="5"/>
        <v>1.2538358409057053</v>
      </c>
      <c r="H365" s="7">
        <v>1.1299999999999999</v>
      </c>
      <c r="I365" s="5">
        <v>15</v>
      </c>
      <c r="J365" t="s">
        <v>100</v>
      </c>
    </row>
    <row r="366" spans="1:10" x14ac:dyDescent="0.25">
      <c r="A366" s="5" t="s">
        <v>435</v>
      </c>
      <c r="B366" s="5">
        <v>96</v>
      </c>
      <c r="D366" s="5">
        <v>663</v>
      </c>
      <c r="E366" s="5">
        <v>22578</v>
      </c>
      <c r="F366" s="7">
        <v>0.93130000000000002</v>
      </c>
      <c r="G366" s="7">
        <f t="shared" si="5"/>
        <v>1.3873082079547148</v>
      </c>
      <c r="H366" s="7">
        <v>1.0720000000000001</v>
      </c>
      <c r="I366" s="5">
        <v>14</v>
      </c>
      <c r="J366" t="s">
        <v>436</v>
      </c>
    </row>
    <row r="367" spans="1:10" x14ac:dyDescent="0.25">
      <c r="A367" s="5" t="s">
        <v>255</v>
      </c>
      <c r="B367" s="5">
        <v>63</v>
      </c>
      <c r="D367" s="5">
        <v>896</v>
      </c>
      <c r="E367" s="5">
        <v>24190</v>
      </c>
      <c r="F367" s="7">
        <v>0.70140000000000002</v>
      </c>
      <c r="G367" s="7">
        <f t="shared" si="5"/>
        <v>1.0448383733055266</v>
      </c>
      <c r="H367" s="7">
        <v>1.417</v>
      </c>
      <c r="I367" s="5">
        <v>8</v>
      </c>
      <c r="J367" t="s">
        <v>256</v>
      </c>
    </row>
    <row r="368" spans="1:10" x14ac:dyDescent="0.25">
      <c r="A368" s="5" t="s">
        <v>782</v>
      </c>
      <c r="B368" s="5">
        <v>265</v>
      </c>
      <c r="D368" s="5">
        <v>254</v>
      </c>
      <c r="E368" s="5">
        <v>22113</v>
      </c>
      <c r="F368" s="7">
        <v>0.69220000000000004</v>
      </c>
      <c r="G368" s="7">
        <f t="shared" si="5"/>
        <v>1.0311336213317444</v>
      </c>
      <c r="H368" s="7">
        <v>1.19</v>
      </c>
      <c r="I368" s="5">
        <v>6</v>
      </c>
      <c r="J368" t="s">
        <v>783</v>
      </c>
    </row>
    <row r="369" spans="1:10" x14ac:dyDescent="0.25">
      <c r="A369" s="5" t="s">
        <v>187</v>
      </c>
      <c r="B369" s="5">
        <v>79</v>
      </c>
      <c r="D369" s="5">
        <v>797</v>
      </c>
      <c r="E369" s="5">
        <v>28663</v>
      </c>
      <c r="F369" s="7">
        <v>0.95109999999999995</v>
      </c>
      <c r="G369" s="7">
        <f t="shared" si="5"/>
        <v>1.4168032176374199</v>
      </c>
      <c r="H369" s="7">
        <v>1.093</v>
      </c>
      <c r="I369" s="5">
        <v>9</v>
      </c>
      <c r="J369" t="s">
        <v>188</v>
      </c>
    </row>
    <row r="370" spans="1:10" x14ac:dyDescent="0.25">
      <c r="A370" s="5" t="s">
        <v>898</v>
      </c>
      <c r="B370" s="5">
        <v>267</v>
      </c>
      <c r="D370" s="5">
        <v>250</v>
      </c>
      <c r="E370" s="5">
        <v>22864</v>
      </c>
      <c r="F370" s="7">
        <v>0.75190000000000001</v>
      </c>
      <c r="G370" s="7">
        <f t="shared" si="5"/>
        <v>1.1200655444659615</v>
      </c>
      <c r="H370" s="7">
        <v>1.0349999999999999</v>
      </c>
      <c r="I370" s="5">
        <v>4</v>
      </c>
      <c r="J370" t="s">
        <v>899</v>
      </c>
    </row>
    <row r="371" spans="1:10" x14ac:dyDescent="0.25">
      <c r="A371" s="5" t="s">
        <v>223</v>
      </c>
      <c r="B371" s="5">
        <v>90</v>
      </c>
      <c r="D371" s="5">
        <v>698</v>
      </c>
      <c r="E371" s="5">
        <v>29579</v>
      </c>
      <c r="F371" s="7">
        <v>0.85529999999999995</v>
      </c>
      <c r="G371" s="7">
        <f t="shared" si="5"/>
        <v>1.2740950394756443</v>
      </c>
      <c r="H371" s="7">
        <v>1.08</v>
      </c>
      <c r="I371" s="5">
        <v>13</v>
      </c>
      <c r="J371" t="s">
        <v>224</v>
      </c>
    </row>
    <row r="372" spans="1:10" x14ac:dyDescent="0.25">
      <c r="A372" s="5" t="s">
        <v>261</v>
      </c>
      <c r="B372" s="5">
        <v>76</v>
      </c>
      <c r="D372" s="5">
        <v>805</v>
      </c>
      <c r="E372" s="5">
        <v>29926</v>
      </c>
      <c r="F372" s="7">
        <v>0.99750000000000005</v>
      </c>
      <c r="G372" s="7">
        <f t="shared" si="5"/>
        <v>1.4859228362877999</v>
      </c>
      <c r="H372" s="7">
        <v>1.171</v>
      </c>
      <c r="I372" s="5">
        <v>12</v>
      </c>
      <c r="J372" t="s">
        <v>262</v>
      </c>
    </row>
    <row r="373" spans="1:10" x14ac:dyDescent="0.25">
      <c r="A373" s="5" t="s">
        <v>125</v>
      </c>
      <c r="B373" s="5">
        <v>28</v>
      </c>
      <c r="D373" s="5">
        <v>1490</v>
      </c>
      <c r="E373" s="5">
        <v>26657</v>
      </c>
      <c r="F373" s="7">
        <v>0.94089999999999996</v>
      </c>
      <c r="G373" s="7">
        <f t="shared" si="5"/>
        <v>1.4016088187099656</v>
      </c>
      <c r="H373" s="7">
        <v>1.101</v>
      </c>
      <c r="I373" s="5">
        <v>19</v>
      </c>
      <c r="J373" t="s">
        <v>126</v>
      </c>
    </row>
    <row r="374" spans="1:10" x14ac:dyDescent="0.25">
      <c r="A374" s="5" t="s">
        <v>275</v>
      </c>
      <c r="B374" s="5">
        <v>80</v>
      </c>
      <c r="D374" s="5">
        <v>791</v>
      </c>
      <c r="E374" s="5">
        <v>31212</v>
      </c>
      <c r="F374" s="7">
        <v>0.92069999999999996</v>
      </c>
      <c r="G374" s="7">
        <f t="shared" si="5"/>
        <v>1.3715179502457917</v>
      </c>
      <c r="H374" s="7">
        <v>1.1399999999999999</v>
      </c>
      <c r="I374" s="5">
        <v>12</v>
      </c>
      <c r="J374" t="s">
        <v>276</v>
      </c>
    </row>
    <row r="375" spans="1:10" x14ac:dyDescent="0.25">
      <c r="A375" s="5" t="s">
        <v>880</v>
      </c>
      <c r="B375" s="5">
        <v>376</v>
      </c>
      <c r="D375" s="5">
        <v>149</v>
      </c>
      <c r="E375" s="5">
        <v>41844</v>
      </c>
      <c r="F375" s="7">
        <v>9.4E-2</v>
      </c>
      <c r="G375" s="7">
        <f t="shared" si="5"/>
        <v>0.14002681364516609</v>
      </c>
      <c r="H375" s="7">
        <v>2.391</v>
      </c>
      <c r="I375" s="5">
        <v>2</v>
      </c>
      <c r="J375" t="s">
        <v>881</v>
      </c>
    </row>
    <row r="376" spans="1:10" x14ac:dyDescent="0.25">
      <c r="A376" s="5" t="s">
        <v>377</v>
      </c>
      <c r="B376" s="5">
        <v>114</v>
      </c>
      <c r="D376" s="5">
        <v>577</v>
      </c>
      <c r="E376" s="5">
        <v>27229</v>
      </c>
      <c r="F376" s="7">
        <v>0.3236</v>
      </c>
      <c r="G376" s="7">
        <f t="shared" si="5"/>
        <v>0.48204975420825263</v>
      </c>
      <c r="H376" s="7">
        <v>1.077</v>
      </c>
      <c r="I376" s="5">
        <v>7</v>
      </c>
      <c r="J376" t="s">
        <v>378</v>
      </c>
    </row>
    <row r="377" spans="1:10" x14ac:dyDescent="0.25">
      <c r="A377" s="5" t="s">
        <v>415</v>
      </c>
      <c r="B377" s="5">
        <v>232</v>
      </c>
      <c r="D377" s="5">
        <v>292</v>
      </c>
      <c r="E377" s="5">
        <v>116221</v>
      </c>
      <c r="F377" s="7">
        <v>0.7258</v>
      </c>
      <c r="G377" s="7">
        <f t="shared" si="5"/>
        <v>1.0811857589751228</v>
      </c>
      <c r="H377" s="7">
        <v>1.0309999999999999</v>
      </c>
      <c r="I377" s="5">
        <v>8</v>
      </c>
      <c r="J377" t="s">
        <v>416</v>
      </c>
    </row>
    <row r="378" spans="1:10" x14ac:dyDescent="0.25">
      <c r="A378" s="5" t="s">
        <v>277</v>
      </c>
      <c r="B378" s="5">
        <v>86</v>
      </c>
      <c r="C378" s="5">
        <v>2</v>
      </c>
      <c r="D378" s="5">
        <v>530</v>
      </c>
      <c r="E378" s="5">
        <v>27754</v>
      </c>
      <c r="F378" s="7">
        <v>0.66869999999999996</v>
      </c>
      <c r="G378" s="7">
        <f t="shared" si="5"/>
        <v>0.99612691792045283</v>
      </c>
      <c r="H378" s="7">
        <v>1.306</v>
      </c>
      <c r="I378" s="5">
        <v>7</v>
      </c>
      <c r="J378" t="s">
        <v>278</v>
      </c>
    </row>
    <row r="379" spans="1:10" x14ac:dyDescent="0.25">
      <c r="A379" s="5" t="s">
        <v>279</v>
      </c>
      <c r="B379" s="5">
        <v>86</v>
      </c>
      <c r="C379" s="5">
        <v>1</v>
      </c>
      <c r="D379" s="5">
        <v>718</v>
      </c>
      <c r="E379" s="5">
        <v>27761</v>
      </c>
      <c r="F379" s="7">
        <v>0.66320000000000001</v>
      </c>
      <c r="G379" s="7">
        <f t="shared" si="5"/>
        <v>0.98793385967525693</v>
      </c>
      <c r="H379" s="7">
        <v>1.2609999999999999</v>
      </c>
      <c r="I379" s="5">
        <v>10</v>
      </c>
      <c r="J379" t="s">
        <v>280</v>
      </c>
    </row>
    <row r="380" spans="1:10" x14ac:dyDescent="0.25">
      <c r="A380" s="5" t="s">
        <v>283</v>
      </c>
      <c r="B380" s="5">
        <v>86</v>
      </c>
      <c r="C380" s="5">
        <v>4</v>
      </c>
      <c r="D380" s="5">
        <v>403</v>
      </c>
      <c r="E380" s="5">
        <v>28285</v>
      </c>
      <c r="F380" s="7">
        <v>0.61109999999999998</v>
      </c>
      <c r="G380" s="7">
        <f t="shared" si="5"/>
        <v>0.91032325338894682</v>
      </c>
      <c r="H380" s="7">
        <v>1.2430000000000001</v>
      </c>
      <c r="I380" s="5">
        <v>9</v>
      </c>
      <c r="J380" t="s">
        <v>284</v>
      </c>
    </row>
    <row r="381" spans="1:10" x14ac:dyDescent="0.25">
      <c r="A381" s="5" t="s">
        <v>287</v>
      </c>
      <c r="B381" s="5">
        <v>86</v>
      </c>
      <c r="C381" s="5">
        <v>6</v>
      </c>
      <c r="D381" s="5">
        <v>343</v>
      </c>
      <c r="E381" s="5">
        <v>28194</v>
      </c>
      <c r="F381" s="7">
        <v>0.52429999999999999</v>
      </c>
      <c r="G381" s="7">
        <f t="shared" si="5"/>
        <v>0.78102189781021891</v>
      </c>
      <c r="H381" s="7">
        <v>1.1759999999999999</v>
      </c>
      <c r="I381" s="5">
        <v>6</v>
      </c>
      <c r="J381" t="s">
        <v>288</v>
      </c>
    </row>
    <row r="382" spans="1:10" x14ac:dyDescent="0.25">
      <c r="A382" s="5" t="s">
        <v>281</v>
      </c>
      <c r="B382" s="5">
        <v>86</v>
      </c>
      <c r="C382" s="5">
        <v>3</v>
      </c>
      <c r="D382" s="5">
        <v>440</v>
      </c>
      <c r="E382" s="5">
        <v>29155</v>
      </c>
      <c r="F382" s="7">
        <v>0.68369999999999997</v>
      </c>
      <c r="G382" s="7">
        <f t="shared" si="5"/>
        <v>1.0184716222255326</v>
      </c>
      <c r="H382" s="7">
        <v>1.298</v>
      </c>
      <c r="I382" s="5">
        <v>4</v>
      </c>
      <c r="J382" t="s">
        <v>282</v>
      </c>
    </row>
    <row r="383" spans="1:10" x14ac:dyDescent="0.25">
      <c r="A383" s="5" t="s">
        <v>285</v>
      </c>
      <c r="B383" s="5">
        <v>86</v>
      </c>
      <c r="C383" s="5">
        <v>5</v>
      </c>
      <c r="D383" s="5">
        <v>350</v>
      </c>
      <c r="E383" s="5">
        <v>28037</v>
      </c>
      <c r="F383" s="7">
        <v>0.39950000000000002</v>
      </c>
      <c r="G383" s="7">
        <f t="shared" si="5"/>
        <v>0.59511395799195588</v>
      </c>
      <c r="H383" s="7">
        <v>1.238</v>
      </c>
      <c r="I383" s="5">
        <v>7</v>
      </c>
      <c r="J383" t="s">
        <v>286</v>
      </c>
    </row>
  </sheetData>
  <autoFilter ref="A2:J2"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0"/>
  <sheetViews>
    <sheetView zoomScaleNormal="100" workbookViewId="0">
      <pane ySplit="2" topLeftCell="A3" activePane="bottomLeft" state="frozen"/>
      <selection pane="bottomLeft" sqref="A1:B1"/>
    </sheetView>
  </sheetViews>
  <sheetFormatPr baseColWidth="10" defaultRowHeight="15" x14ac:dyDescent="0.25"/>
  <cols>
    <col min="1" max="5" width="15.7109375" style="5" customWidth="1"/>
    <col min="6" max="9" width="20.7109375" style="7" customWidth="1"/>
    <col min="10" max="10" width="20.7109375" style="5" customWidth="1"/>
    <col min="11" max="11" width="138.42578125" bestFit="1" customWidth="1"/>
  </cols>
  <sheetData>
    <row r="1" spans="1:11" x14ac:dyDescent="0.25">
      <c r="A1" s="31"/>
      <c r="B1" s="17"/>
      <c r="E1" s="5" t="s">
        <v>973</v>
      </c>
      <c r="F1" s="7">
        <f>MEDIAN(F3:F390)</f>
        <v>0.52810000000000001</v>
      </c>
    </row>
    <row r="2" spans="1:11" x14ac:dyDescent="0.25">
      <c r="A2" s="22" t="s">
        <v>1</v>
      </c>
      <c r="B2" s="22" t="s">
        <v>954</v>
      </c>
      <c r="C2" s="22" t="s">
        <v>0</v>
      </c>
      <c r="D2" s="22" t="s">
        <v>2</v>
      </c>
      <c r="E2" s="22" t="s">
        <v>3</v>
      </c>
      <c r="F2" s="23" t="s">
        <v>955</v>
      </c>
      <c r="G2" s="23" t="s">
        <v>959</v>
      </c>
      <c r="H2" s="23" t="s">
        <v>960</v>
      </c>
      <c r="I2" s="23" t="s">
        <v>956</v>
      </c>
      <c r="J2" s="22" t="s">
        <v>957</v>
      </c>
      <c r="K2" s="24" t="s">
        <v>4</v>
      </c>
    </row>
    <row r="3" spans="1:11" x14ac:dyDescent="0.25">
      <c r="A3" s="25" t="s">
        <v>696</v>
      </c>
      <c r="B3" s="25">
        <v>364</v>
      </c>
      <c r="C3" s="25"/>
      <c r="D3" s="25">
        <v>193</v>
      </c>
      <c r="E3" s="25">
        <v>70705</v>
      </c>
      <c r="F3" s="26">
        <v>306100</v>
      </c>
      <c r="G3" s="26">
        <f t="shared" ref="G3:G66" si="0">F3/F$1</f>
        <v>579625.07100927853</v>
      </c>
      <c r="H3" s="26">
        <f t="shared" ref="H3:H66" si="1">1/G3</f>
        <v>1.7252531852335839E-6</v>
      </c>
      <c r="I3" s="26">
        <v>11910</v>
      </c>
      <c r="J3" s="25">
        <v>2</v>
      </c>
      <c r="K3" s="27" t="s">
        <v>697</v>
      </c>
    </row>
    <row r="4" spans="1:11" x14ac:dyDescent="0.25">
      <c r="A4" s="25" t="s">
        <v>7</v>
      </c>
      <c r="B4" s="25">
        <v>1</v>
      </c>
      <c r="C4" s="25">
        <v>2</v>
      </c>
      <c r="D4" s="25">
        <v>848</v>
      </c>
      <c r="E4" s="25">
        <v>100509</v>
      </c>
      <c r="F4" s="26">
        <v>7.7329999999999997</v>
      </c>
      <c r="G4" s="26">
        <f t="shared" si="0"/>
        <v>14.643060026510129</v>
      </c>
      <c r="H4" s="26">
        <f t="shared" si="1"/>
        <v>6.8291736712789347E-2</v>
      </c>
      <c r="I4" s="26">
        <v>2.1779999999999999</v>
      </c>
      <c r="J4" s="25">
        <v>7</v>
      </c>
      <c r="K4" s="27" t="s">
        <v>8</v>
      </c>
    </row>
    <row r="5" spans="1:11" x14ac:dyDescent="0.25">
      <c r="A5" s="25" t="s">
        <v>213</v>
      </c>
      <c r="B5" s="25">
        <v>25</v>
      </c>
      <c r="C5" s="25"/>
      <c r="D5" s="25">
        <v>1962</v>
      </c>
      <c r="E5" s="25">
        <v>117105</v>
      </c>
      <c r="F5" s="26">
        <v>2.742</v>
      </c>
      <c r="G5" s="26">
        <f t="shared" si="0"/>
        <v>5.1921984472637757</v>
      </c>
      <c r="H5" s="26">
        <f t="shared" si="1"/>
        <v>0.1925966447848286</v>
      </c>
      <c r="I5" s="26">
        <v>1.4890000000000001</v>
      </c>
      <c r="J5" s="25">
        <v>11</v>
      </c>
      <c r="K5" s="27" t="s">
        <v>214</v>
      </c>
    </row>
    <row r="6" spans="1:11" x14ac:dyDescent="0.25">
      <c r="A6" s="25" t="s">
        <v>580</v>
      </c>
      <c r="B6" s="25">
        <v>123</v>
      </c>
      <c r="C6" s="25"/>
      <c r="D6" s="25">
        <v>616</v>
      </c>
      <c r="E6" s="25">
        <v>26832</v>
      </c>
      <c r="F6" s="26">
        <v>2.5950000000000002</v>
      </c>
      <c r="G6" s="26">
        <f t="shared" si="0"/>
        <v>4.9138420753645145</v>
      </c>
      <c r="H6" s="26">
        <f t="shared" si="1"/>
        <v>0.2035067437379576</v>
      </c>
      <c r="I6" s="26">
        <v>3.3370000000000002</v>
      </c>
      <c r="J6" s="25">
        <v>8</v>
      </c>
      <c r="K6" s="27" t="s">
        <v>581</v>
      </c>
    </row>
    <row r="7" spans="1:11" x14ac:dyDescent="0.25">
      <c r="A7" s="25" t="s">
        <v>257</v>
      </c>
      <c r="B7" s="25">
        <v>71</v>
      </c>
      <c r="C7" s="25">
        <v>1</v>
      </c>
      <c r="D7" s="25">
        <v>972</v>
      </c>
      <c r="E7" s="25">
        <v>133347</v>
      </c>
      <c r="F7" s="26">
        <v>1.6639999999999999</v>
      </c>
      <c r="G7" s="26">
        <f t="shared" si="0"/>
        <v>3.1509183866691912</v>
      </c>
      <c r="H7" s="26">
        <f t="shared" si="1"/>
        <v>0.31736778846153846</v>
      </c>
      <c r="I7" s="26">
        <v>1.026</v>
      </c>
      <c r="J7" s="25">
        <v>11</v>
      </c>
      <c r="K7" s="27" t="s">
        <v>258</v>
      </c>
    </row>
    <row r="8" spans="1:11" x14ac:dyDescent="0.25">
      <c r="A8" s="25" t="s">
        <v>934</v>
      </c>
      <c r="B8" s="25">
        <v>413</v>
      </c>
      <c r="C8" s="25"/>
      <c r="D8" s="25">
        <v>159</v>
      </c>
      <c r="E8" s="25">
        <v>14454</v>
      </c>
      <c r="F8" s="26">
        <v>1.5980000000000001</v>
      </c>
      <c r="G8" s="26">
        <f t="shared" si="0"/>
        <v>3.0259420564287067</v>
      </c>
      <c r="H8" s="26">
        <f t="shared" si="1"/>
        <v>0.33047559449311636</v>
      </c>
      <c r="I8" s="26">
        <v>1.5209999999999999</v>
      </c>
      <c r="J8" s="25">
        <v>2</v>
      </c>
      <c r="K8" s="27" t="s">
        <v>935</v>
      </c>
    </row>
    <row r="9" spans="1:11" x14ac:dyDescent="0.25">
      <c r="A9" s="25" t="s">
        <v>305</v>
      </c>
      <c r="B9" s="25">
        <v>239</v>
      </c>
      <c r="C9" s="25"/>
      <c r="D9" s="25">
        <v>337</v>
      </c>
      <c r="E9" s="25">
        <v>90854</v>
      </c>
      <c r="F9" s="26">
        <v>1.2989999999999999</v>
      </c>
      <c r="G9" s="26">
        <f t="shared" si="0"/>
        <v>2.459761408824086</v>
      </c>
      <c r="H9" s="26">
        <f t="shared" si="1"/>
        <v>0.40654349499615094</v>
      </c>
      <c r="I9" s="26">
        <v>1.3620000000000001</v>
      </c>
      <c r="J9" s="25">
        <v>5</v>
      </c>
      <c r="K9" s="27" t="s">
        <v>306</v>
      </c>
    </row>
    <row r="10" spans="1:11" x14ac:dyDescent="0.25">
      <c r="A10" s="25" t="s">
        <v>303</v>
      </c>
      <c r="B10" s="25">
        <v>65</v>
      </c>
      <c r="C10" s="25"/>
      <c r="D10" s="25">
        <v>1067</v>
      </c>
      <c r="E10" s="25">
        <v>163097</v>
      </c>
      <c r="F10" s="26">
        <v>1.254</v>
      </c>
      <c r="G10" s="26">
        <f t="shared" si="0"/>
        <v>2.3745502745692102</v>
      </c>
      <c r="H10" s="26">
        <f t="shared" si="1"/>
        <v>0.4211323763955343</v>
      </c>
      <c r="I10" s="26">
        <v>1.0429999999999999</v>
      </c>
      <c r="J10" s="25">
        <v>21</v>
      </c>
      <c r="K10" s="27" t="s">
        <v>304</v>
      </c>
    </row>
    <row r="11" spans="1:11" x14ac:dyDescent="0.25">
      <c r="A11" s="25" t="s">
        <v>838</v>
      </c>
      <c r="B11" s="25">
        <v>375</v>
      </c>
      <c r="C11" s="25"/>
      <c r="D11" s="25">
        <v>182</v>
      </c>
      <c r="E11" s="25">
        <v>89293</v>
      </c>
      <c r="F11" s="26">
        <v>1.2450000000000001</v>
      </c>
      <c r="G11" s="26">
        <f t="shared" si="0"/>
        <v>2.3575080477182353</v>
      </c>
      <c r="H11" s="26">
        <f t="shared" si="1"/>
        <v>0.42417670682730924</v>
      </c>
      <c r="I11" s="26">
        <v>1.093</v>
      </c>
      <c r="J11" s="25">
        <v>2</v>
      </c>
      <c r="K11" s="27" t="s">
        <v>839</v>
      </c>
    </row>
    <row r="12" spans="1:11" x14ac:dyDescent="0.25">
      <c r="A12" s="25" t="s">
        <v>315</v>
      </c>
      <c r="B12" s="25">
        <v>152</v>
      </c>
      <c r="C12" s="25"/>
      <c r="D12" s="25">
        <v>519</v>
      </c>
      <c r="E12" s="25">
        <v>313065</v>
      </c>
      <c r="F12" s="26">
        <v>1.2230000000000001</v>
      </c>
      <c r="G12" s="26">
        <f t="shared" si="0"/>
        <v>2.3158492709714071</v>
      </c>
      <c r="H12" s="26">
        <f t="shared" si="1"/>
        <v>0.43180703188879799</v>
      </c>
      <c r="I12" s="26">
        <v>1.0529999999999999</v>
      </c>
      <c r="J12" s="25">
        <v>5</v>
      </c>
      <c r="K12" s="27" t="s">
        <v>316</v>
      </c>
    </row>
    <row r="13" spans="1:11" x14ac:dyDescent="0.25">
      <c r="A13" s="25" t="s">
        <v>229</v>
      </c>
      <c r="B13" s="25">
        <v>168</v>
      </c>
      <c r="C13" s="25">
        <v>1</v>
      </c>
      <c r="D13" s="25">
        <v>480</v>
      </c>
      <c r="E13" s="25">
        <v>179544</v>
      </c>
      <c r="F13" s="26">
        <v>1.198</v>
      </c>
      <c r="G13" s="26">
        <f t="shared" si="0"/>
        <v>2.2685097519409201</v>
      </c>
      <c r="H13" s="26">
        <f t="shared" si="1"/>
        <v>0.44081803005008352</v>
      </c>
      <c r="I13" s="26">
        <v>1.353</v>
      </c>
      <c r="J13" s="25">
        <v>2</v>
      </c>
      <c r="K13" s="27" t="s">
        <v>230</v>
      </c>
    </row>
    <row r="14" spans="1:11" x14ac:dyDescent="0.25">
      <c r="A14" s="25" t="s">
        <v>928</v>
      </c>
      <c r="B14" s="25">
        <v>641</v>
      </c>
      <c r="C14" s="25"/>
      <c r="D14" s="25">
        <v>71</v>
      </c>
      <c r="E14" s="25">
        <v>77906</v>
      </c>
      <c r="F14" s="26">
        <v>1.1599999999999999</v>
      </c>
      <c r="G14" s="26">
        <f t="shared" si="0"/>
        <v>2.1965536830145802</v>
      </c>
      <c r="H14" s="26">
        <f t="shared" si="1"/>
        <v>0.45525862068965522</v>
      </c>
      <c r="I14" s="26">
        <v>1.125</v>
      </c>
      <c r="J14" s="25">
        <v>2</v>
      </c>
      <c r="K14" s="27" t="s">
        <v>929</v>
      </c>
    </row>
    <row r="15" spans="1:11" x14ac:dyDescent="0.25">
      <c r="A15" s="25" t="s">
        <v>844</v>
      </c>
      <c r="B15" s="25">
        <v>263</v>
      </c>
      <c r="C15" s="25"/>
      <c r="D15" s="25">
        <v>294</v>
      </c>
      <c r="E15" s="25">
        <v>36438</v>
      </c>
      <c r="F15" s="26">
        <v>1.131</v>
      </c>
      <c r="G15" s="26">
        <f t="shared" si="0"/>
        <v>2.1416398409392161</v>
      </c>
      <c r="H15" s="26">
        <f t="shared" si="1"/>
        <v>0.4669319186560566</v>
      </c>
      <c r="I15" s="26">
        <v>1.0249999999999999</v>
      </c>
      <c r="J15" s="25">
        <v>4</v>
      </c>
      <c r="K15" s="27" t="s">
        <v>845</v>
      </c>
    </row>
    <row r="16" spans="1:11" x14ac:dyDescent="0.25">
      <c r="A16" s="25" t="s">
        <v>616</v>
      </c>
      <c r="B16" s="25">
        <v>352</v>
      </c>
      <c r="C16" s="25"/>
      <c r="D16" s="25">
        <v>197</v>
      </c>
      <c r="E16" s="25">
        <v>104504</v>
      </c>
      <c r="F16" s="26">
        <v>1.125</v>
      </c>
      <c r="G16" s="26">
        <f t="shared" si="0"/>
        <v>2.1302783563718992</v>
      </c>
      <c r="H16" s="26">
        <f t="shared" si="1"/>
        <v>0.46942222222222224</v>
      </c>
      <c r="I16" s="26">
        <v>1.1359999999999999</v>
      </c>
      <c r="J16" s="25">
        <v>3</v>
      </c>
      <c r="K16" s="27" t="s">
        <v>617</v>
      </c>
    </row>
    <row r="17" spans="1:11" x14ac:dyDescent="0.25">
      <c r="A17" s="25" t="s">
        <v>425</v>
      </c>
      <c r="B17" s="25">
        <v>119</v>
      </c>
      <c r="C17" s="25">
        <v>1</v>
      </c>
      <c r="D17" s="25">
        <v>626</v>
      </c>
      <c r="E17" s="25">
        <v>140280</v>
      </c>
      <c r="F17" s="26">
        <v>1.0760000000000001</v>
      </c>
      <c r="G17" s="26">
        <f t="shared" si="0"/>
        <v>2.0374928990721455</v>
      </c>
      <c r="H17" s="26">
        <f t="shared" si="1"/>
        <v>0.49079925650557621</v>
      </c>
      <c r="I17" s="26">
        <v>1.054</v>
      </c>
      <c r="J17" s="25">
        <v>3</v>
      </c>
      <c r="K17" s="27" t="s">
        <v>426</v>
      </c>
    </row>
    <row r="18" spans="1:11" x14ac:dyDescent="0.25">
      <c r="A18" s="25" t="s">
        <v>273</v>
      </c>
      <c r="B18" s="25">
        <v>153</v>
      </c>
      <c r="C18" s="25"/>
      <c r="D18" s="25">
        <v>516</v>
      </c>
      <c r="E18" s="25">
        <v>25461</v>
      </c>
      <c r="F18" s="26">
        <v>1.0589999999999999</v>
      </c>
      <c r="G18" s="26">
        <f t="shared" si="0"/>
        <v>2.0053020261314143</v>
      </c>
      <c r="H18" s="26">
        <f t="shared" si="1"/>
        <v>0.49867799811142594</v>
      </c>
      <c r="I18" s="26">
        <v>1.0940000000000001</v>
      </c>
      <c r="J18" s="25">
        <v>4</v>
      </c>
      <c r="K18" s="27" t="s">
        <v>274</v>
      </c>
    </row>
    <row r="19" spans="1:11" x14ac:dyDescent="0.25">
      <c r="A19" s="25" t="s">
        <v>866</v>
      </c>
      <c r="B19" s="25">
        <v>653</v>
      </c>
      <c r="C19" s="25"/>
      <c r="D19" s="25">
        <v>69</v>
      </c>
      <c r="E19" s="25">
        <v>35420</v>
      </c>
      <c r="F19" s="26">
        <v>1.0569999999999999</v>
      </c>
      <c r="G19" s="26">
        <f t="shared" si="0"/>
        <v>2.0015148646089753</v>
      </c>
      <c r="H19" s="26">
        <f t="shared" si="1"/>
        <v>0.49962157048249772</v>
      </c>
      <c r="I19" s="26">
        <v>1.171</v>
      </c>
      <c r="J19" s="25">
        <v>2</v>
      </c>
      <c r="K19" s="27" t="s">
        <v>867</v>
      </c>
    </row>
    <row r="20" spans="1:11" x14ac:dyDescent="0.25">
      <c r="A20" s="25" t="s">
        <v>13</v>
      </c>
      <c r="B20" s="25">
        <v>2</v>
      </c>
      <c r="C20" s="25">
        <v>1</v>
      </c>
      <c r="D20" s="25">
        <v>17184</v>
      </c>
      <c r="E20" s="25">
        <v>299348</v>
      </c>
      <c r="F20" s="26">
        <v>1.0329999999999999</v>
      </c>
      <c r="G20" s="26">
        <f t="shared" si="0"/>
        <v>1.9560689263397082</v>
      </c>
      <c r="H20" s="26">
        <f t="shared" si="1"/>
        <v>0.51122942884801559</v>
      </c>
      <c r="I20" s="26">
        <v>1.0549999999999999</v>
      </c>
      <c r="J20" s="25">
        <v>145</v>
      </c>
      <c r="K20" s="27" t="s">
        <v>14</v>
      </c>
    </row>
    <row r="21" spans="1:11" x14ac:dyDescent="0.25">
      <c r="A21" s="25" t="s">
        <v>678</v>
      </c>
      <c r="B21" s="25">
        <v>198</v>
      </c>
      <c r="C21" s="25"/>
      <c r="D21" s="25">
        <v>409</v>
      </c>
      <c r="E21" s="25">
        <v>54072</v>
      </c>
      <c r="F21" s="26">
        <v>0.98799999999999999</v>
      </c>
      <c r="G21" s="26">
        <f t="shared" si="0"/>
        <v>1.8708577920848324</v>
      </c>
      <c r="H21" s="26">
        <f t="shared" si="1"/>
        <v>0.53451417004048585</v>
      </c>
      <c r="I21" s="26">
        <v>1.1060000000000001</v>
      </c>
      <c r="J21" s="25">
        <v>8</v>
      </c>
      <c r="K21" s="27" t="s">
        <v>679</v>
      </c>
    </row>
    <row r="22" spans="1:11" x14ac:dyDescent="0.25">
      <c r="A22" s="25" t="s">
        <v>193</v>
      </c>
      <c r="B22" s="25">
        <v>138</v>
      </c>
      <c r="C22" s="25"/>
      <c r="D22" s="25">
        <v>573</v>
      </c>
      <c r="E22" s="25">
        <v>87257</v>
      </c>
      <c r="F22" s="26">
        <v>0.98799999999999999</v>
      </c>
      <c r="G22" s="26">
        <f t="shared" si="0"/>
        <v>1.8708577920848324</v>
      </c>
      <c r="H22" s="26">
        <f t="shared" si="1"/>
        <v>0.53451417004048585</v>
      </c>
      <c r="I22" s="26">
        <v>1.2010000000000001</v>
      </c>
      <c r="J22" s="25">
        <v>12</v>
      </c>
      <c r="K22" s="27" t="s">
        <v>194</v>
      </c>
    </row>
    <row r="23" spans="1:11" x14ac:dyDescent="0.25">
      <c r="A23" s="25" t="s">
        <v>598</v>
      </c>
      <c r="B23" s="25">
        <v>259</v>
      </c>
      <c r="C23" s="25"/>
      <c r="D23" s="25">
        <v>295</v>
      </c>
      <c r="E23" s="25">
        <v>72709</v>
      </c>
      <c r="F23" s="26">
        <v>0.98550000000000004</v>
      </c>
      <c r="G23" s="26">
        <f t="shared" si="0"/>
        <v>1.8661238401817837</v>
      </c>
      <c r="H23" s="26">
        <f t="shared" si="1"/>
        <v>0.53587011669203455</v>
      </c>
      <c r="I23" s="26">
        <v>1.085</v>
      </c>
      <c r="J23" s="25">
        <v>2</v>
      </c>
      <c r="K23" s="27" t="s">
        <v>599</v>
      </c>
    </row>
    <row r="24" spans="1:11" x14ac:dyDescent="0.25">
      <c r="A24" s="25" t="s">
        <v>962</v>
      </c>
      <c r="B24" s="25">
        <v>7</v>
      </c>
      <c r="C24" s="25">
        <v>11</v>
      </c>
      <c r="D24" s="25">
        <v>622</v>
      </c>
      <c r="E24" s="25">
        <v>49927</v>
      </c>
      <c r="F24" s="26">
        <v>0.98340000000000005</v>
      </c>
      <c r="G24" s="26">
        <f t="shared" si="0"/>
        <v>1.8621473205832229</v>
      </c>
      <c r="H24" s="26">
        <f t="shared" si="1"/>
        <v>0.53701443969900342</v>
      </c>
      <c r="I24" s="26">
        <v>1.4790000000000001</v>
      </c>
      <c r="J24" s="25">
        <v>2</v>
      </c>
      <c r="K24" s="27" t="s">
        <v>963</v>
      </c>
    </row>
    <row r="25" spans="1:11" x14ac:dyDescent="0.25">
      <c r="A25" s="25" t="s">
        <v>940</v>
      </c>
      <c r="B25" s="25">
        <v>1069</v>
      </c>
      <c r="C25" s="25"/>
      <c r="D25" s="25">
        <v>18</v>
      </c>
      <c r="E25" s="25">
        <v>197741</v>
      </c>
      <c r="F25" s="26">
        <v>0.97840000000000005</v>
      </c>
      <c r="G25" s="26">
        <f t="shared" si="0"/>
        <v>1.8526794167771257</v>
      </c>
      <c r="H25" s="26">
        <f t="shared" si="1"/>
        <v>0.53975878986099746</v>
      </c>
      <c r="I25" s="26">
        <v>1.673</v>
      </c>
      <c r="J25" s="25">
        <v>2</v>
      </c>
      <c r="K25" s="27" t="s">
        <v>941</v>
      </c>
    </row>
    <row r="26" spans="1:11" x14ac:dyDescent="0.25">
      <c r="A26" s="25" t="s">
        <v>311</v>
      </c>
      <c r="B26" s="25">
        <v>91</v>
      </c>
      <c r="C26" s="25">
        <v>1</v>
      </c>
      <c r="D26" s="25">
        <v>791</v>
      </c>
      <c r="E26" s="25">
        <v>149277</v>
      </c>
      <c r="F26" s="26">
        <v>0.97050000000000003</v>
      </c>
      <c r="G26" s="26">
        <f t="shared" si="0"/>
        <v>1.8377201287634917</v>
      </c>
      <c r="H26" s="26">
        <f t="shared" si="1"/>
        <v>0.54415249871200411</v>
      </c>
      <c r="I26" s="26">
        <v>1.0609999999999999</v>
      </c>
      <c r="J26" s="25">
        <v>4</v>
      </c>
      <c r="K26" s="27" t="s">
        <v>312</v>
      </c>
    </row>
    <row r="27" spans="1:11" x14ac:dyDescent="0.25">
      <c r="A27" s="25" t="s">
        <v>113</v>
      </c>
      <c r="B27" s="25">
        <v>67</v>
      </c>
      <c r="C27" s="25">
        <v>2</v>
      </c>
      <c r="D27" s="25">
        <v>147</v>
      </c>
      <c r="E27" s="25">
        <v>93997</v>
      </c>
      <c r="F27" s="26">
        <v>0.96630000000000005</v>
      </c>
      <c r="G27" s="26">
        <f t="shared" si="0"/>
        <v>1.82976708956637</v>
      </c>
      <c r="H27" s="26">
        <f t="shared" si="1"/>
        <v>0.5465176446238228</v>
      </c>
      <c r="I27" s="26">
        <v>1.1479999999999999</v>
      </c>
      <c r="J27" s="25">
        <v>2</v>
      </c>
      <c r="K27" s="27" t="s">
        <v>114</v>
      </c>
    </row>
    <row r="28" spans="1:11" x14ac:dyDescent="0.25">
      <c r="A28" s="25" t="s">
        <v>365</v>
      </c>
      <c r="B28" s="25">
        <v>85</v>
      </c>
      <c r="C28" s="25"/>
      <c r="D28" s="25">
        <v>830</v>
      </c>
      <c r="E28" s="25">
        <v>66175</v>
      </c>
      <c r="F28" s="26">
        <v>0.96209999999999996</v>
      </c>
      <c r="G28" s="26">
        <f t="shared" si="0"/>
        <v>1.8218140503692482</v>
      </c>
      <c r="H28" s="26">
        <f t="shared" si="1"/>
        <v>0.54890344039081185</v>
      </c>
      <c r="I28" s="26">
        <v>1.048</v>
      </c>
      <c r="J28" s="25">
        <v>6</v>
      </c>
      <c r="K28" s="27" t="s">
        <v>366</v>
      </c>
    </row>
    <row r="29" spans="1:11" x14ac:dyDescent="0.25">
      <c r="A29" s="25" t="s">
        <v>175</v>
      </c>
      <c r="B29" s="25">
        <v>51</v>
      </c>
      <c r="C29" s="25"/>
      <c r="D29" s="25">
        <v>1269</v>
      </c>
      <c r="E29" s="25">
        <v>35055</v>
      </c>
      <c r="F29" s="26">
        <v>0.9597</v>
      </c>
      <c r="G29" s="26">
        <f t="shared" si="0"/>
        <v>1.8172694565423215</v>
      </c>
      <c r="H29" s="26">
        <f t="shared" si="1"/>
        <v>0.55027612795665315</v>
      </c>
      <c r="I29" s="26">
        <v>1.4670000000000001</v>
      </c>
      <c r="J29" s="25">
        <v>13</v>
      </c>
      <c r="K29" s="27" t="s">
        <v>176</v>
      </c>
    </row>
    <row r="30" spans="1:11" x14ac:dyDescent="0.25">
      <c r="A30" s="25" t="s">
        <v>137</v>
      </c>
      <c r="B30" s="25">
        <v>29</v>
      </c>
      <c r="C30" s="25"/>
      <c r="D30" s="25">
        <v>1833</v>
      </c>
      <c r="E30" s="25">
        <v>34437</v>
      </c>
      <c r="F30" s="26">
        <v>0.95030000000000003</v>
      </c>
      <c r="G30" s="26">
        <f t="shared" si="0"/>
        <v>1.7994697973868585</v>
      </c>
      <c r="H30" s="26">
        <f t="shared" si="1"/>
        <v>0.55571924655371985</v>
      </c>
      <c r="I30" s="26">
        <v>1.224</v>
      </c>
      <c r="J30" s="25">
        <v>20</v>
      </c>
      <c r="K30" s="27" t="s">
        <v>138</v>
      </c>
    </row>
    <row r="31" spans="1:11" x14ac:dyDescent="0.25">
      <c r="A31" s="25" t="s">
        <v>495</v>
      </c>
      <c r="B31" s="25">
        <v>154</v>
      </c>
      <c r="C31" s="25"/>
      <c r="D31" s="25">
        <v>516</v>
      </c>
      <c r="E31" s="25">
        <v>34170</v>
      </c>
      <c r="F31" s="26">
        <v>0.93869999999999998</v>
      </c>
      <c r="G31" s="26">
        <f t="shared" si="0"/>
        <v>1.7775042605567126</v>
      </c>
      <c r="H31" s="26">
        <f t="shared" si="1"/>
        <v>0.5625865558751465</v>
      </c>
      <c r="I31" s="26">
        <v>1.032</v>
      </c>
      <c r="J31" s="25">
        <v>6</v>
      </c>
      <c r="K31" s="27" t="s">
        <v>496</v>
      </c>
    </row>
    <row r="32" spans="1:11" x14ac:dyDescent="0.25">
      <c r="A32" s="25" t="s">
        <v>367</v>
      </c>
      <c r="B32" s="25">
        <v>129</v>
      </c>
      <c r="C32" s="25"/>
      <c r="D32" s="25">
        <v>606</v>
      </c>
      <c r="E32" s="25">
        <v>79743</v>
      </c>
      <c r="F32" s="26">
        <v>0.93540000000000001</v>
      </c>
      <c r="G32" s="26">
        <f t="shared" si="0"/>
        <v>1.7712554440446884</v>
      </c>
      <c r="H32" s="26">
        <f t="shared" si="1"/>
        <v>0.56457130639298703</v>
      </c>
      <c r="I32" s="26">
        <v>1.036</v>
      </c>
      <c r="J32" s="25">
        <v>9</v>
      </c>
      <c r="K32" s="27" t="s">
        <v>368</v>
      </c>
    </row>
    <row r="33" spans="1:11" x14ac:dyDescent="0.25">
      <c r="A33" s="25" t="s">
        <v>700</v>
      </c>
      <c r="B33" s="25">
        <v>220</v>
      </c>
      <c r="C33" s="25"/>
      <c r="D33" s="25">
        <v>378</v>
      </c>
      <c r="E33" s="25">
        <v>102742</v>
      </c>
      <c r="F33" s="26">
        <v>0.92220000000000002</v>
      </c>
      <c r="G33" s="26">
        <f t="shared" si="0"/>
        <v>1.7462601779965916</v>
      </c>
      <c r="H33" s="26">
        <f t="shared" si="1"/>
        <v>0.57265235306874862</v>
      </c>
      <c r="I33" s="26">
        <v>1.0880000000000001</v>
      </c>
      <c r="J33" s="25">
        <v>3</v>
      </c>
      <c r="K33" s="27" t="s">
        <v>701</v>
      </c>
    </row>
    <row r="34" spans="1:11" x14ac:dyDescent="0.25">
      <c r="A34" s="25" t="s">
        <v>419</v>
      </c>
      <c r="B34" s="25">
        <v>199</v>
      </c>
      <c r="C34" s="25"/>
      <c r="D34" s="25">
        <v>408</v>
      </c>
      <c r="E34" s="25">
        <v>53015</v>
      </c>
      <c r="F34" s="26">
        <v>0.91790000000000005</v>
      </c>
      <c r="G34" s="26">
        <f t="shared" si="0"/>
        <v>1.7381177807233479</v>
      </c>
      <c r="H34" s="26">
        <f t="shared" si="1"/>
        <v>0.57533500381305147</v>
      </c>
      <c r="I34" s="26">
        <v>1.0229999999999999</v>
      </c>
      <c r="J34" s="25">
        <v>4</v>
      </c>
      <c r="K34" s="27" t="s">
        <v>420</v>
      </c>
    </row>
    <row r="35" spans="1:11" x14ac:dyDescent="0.25">
      <c r="A35" s="25" t="s">
        <v>67</v>
      </c>
      <c r="B35" s="25">
        <v>22</v>
      </c>
      <c r="C35" s="25"/>
      <c r="D35" s="25">
        <v>2156</v>
      </c>
      <c r="E35" s="25">
        <v>191477</v>
      </c>
      <c r="F35" s="26">
        <v>0.91749999999999998</v>
      </c>
      <c r="G35" s="26">
        <f t="shared" si="0"/>
        <v>1.73736034841886</v>
      </c>
      <c r="H35" s="26">
        <f t="shared" si="1"/>
        <v>0.57558583106267036</v>
      </c>
      <c r="I35" s="26">
        <v>1.032</v>
      </c>
      <c r="J35" s="25">
        <v>28</v>
      </c>
      <c r="K35" s="27" t="s">
        <v>68</v>
      </c>
    </row>
    <row r="36" spans="1:11" x14ac:dyDescent="0.25">
      <c r="A36" s="25" t="s">
        <v>888</v>
      </c>
      <c r="B36" s="25">
        <v>455</v>
      </c>
      <c r="C36" s="25"/>
      <c r="D36" s="25">
        <v>142</v>
      </c>
      <c r="E36" s="25">
        <v>22635</v>
      </c>
      <c r="F36" s="26">
        <v>0.91120000000000001</v>
      </c>
      <c r="G36" s="26">
        <f t="shared" si="0"/>
        <v>1.7254307896231773</v>
      </c>
      <c r="H36" s="26">
        <f t="shared" si="1"/>
        <v>0.57956540825285341</v>
      </c>
      <c r="I36" s="26">
        <v>1.008</v>
      </c>
      <c r="J36" s="25">
        <v>2</v>
      </c>
      <c r="K36" s="27" t="s">
        <v>889</v>
      </c>
    </row>
    <row r="37" spans="1:11" x14ac:dyDescent="0.25">
      <c r="A37" s="25" t="s">
        <v>241</v>
      </c>
      <c r="B37" s="25">
        <v>74</v>
      </c>
      <c r="C37" s="25">
        <v>1</v>
      </c>
      <c r="D37" s="25">
        <v>938</v>
      </c>
      <c r="E37" s="25">
        <v>66740</v>
      </c>
      <c r="F37" s="26">
        <v>0.91120000000000001</v>
      </c>
      <c r="G37" s="26">
        <f t="shared" si="0"/>
        <v>1.7254307896231773</v>
      </c>
      <c r="H37" s="26">
        <f t="shared" si="1"/>
        <v>0.57956540825285341</v>
      </c>
      <c r="I37" s="26">
        <v>1.0549999999999999</v>
      </c>
      <c r="J37" s="25">
        <v>11</v>
      </c>
      <c r="K37" s="27" t="s">
        <v>242</v>
      </c>
    </row>
    <row r="38" spans="1:11" x14ac:dyDescent="0.25">
      <c r="A38" s="25" t="s">
        <v>558</v>
      </c>
      <c r="B38" s="25">
        <v>271</v>
      </c>
      <c r="C38" s="25"/>
      <c r="D38" s="25">
        <v>289</v>
      </c>
      <c r="E38" s="25">
        <v>72983</v>
      </c>
      <c r="F38" s="26">
        <v>0.90869999999999995</v>
      </c>
      <c r="G38" s="26">
        <f t="shared" si="0"/>
        <v>1.7206968377201286</v>
      </c>
      <c r="H38" s="26">
        <f t="shared" si="1"/>
        <v>0.58115989875646534</v>
      </c>
      <c r="I38" s="26">
        <v>1.0840000000000001</v>
      </c>
      <c r="J38" s="25">
        <v>3</v>
      </c>
      <c r="K38" s="27" t="s">
        <v>559</v>
      </c>
    </row>
    <row r="39" spans="1:11" x14ac:dyDescent="0.25">
      <c r="A39" s="25" t="s">
        <v>159</v>
      </c>
      <c r="B39" s="25">
        <v>69</v>
      </c>
      <c r="C39" s="25"/>
      <c r="D39" s="25">
        <v>1001</v>
      </c>
      <c r="E39" s="25">
        <v>78073</v>
      </c>
      <c r="F39" s="26">
        <v>0.90690000000000004</v>
      </c>
      <c r="G39" s="26">
        <f t="shared" si="0"/>
        <v>1.7172883923499338</v>
      </c>
      <c r="H39" s="26">
        <f t="shared" si="1"/>
        <v>0.5823133752343147</v>
      </c>
      <c r="I39" s="26">
        <v>1.06</v>
      </c>
      <c r="J39" s="25">
        <v>14</v>
      </c>
      <c r="K39" s="27" t="s">
        <v>160</v>
      </c>
    </row>
    <row r="40" spans="1:11" x14ac:dyDescent="0.25">
      <c r="A40" s="25" t="s">
        <v>345</v>
      </c>
      <c r="B40" s="25">
        <v>329</v>
      </c>
      <c r="C40" s="25"/>
      <c r="D40" s="25">
        <v>221</v>
      </c>
      <c r="E40" s="25">
        <v>83593</v>
      </c>
      <c r="F40" s="26">
        <v>0.90429999999999999</v>
      </c>
      <c r="G40" s="26">
        <f t="shared" si="0"/>
        <v>1.712365082370763</v>
      </c>
      <c r="H40" s="26">
        <f t="shared" si="1"/>
        <v>0.58398761472962513</v>
      </c>
      <c r="I40" s="26">
        <v>1.0940000000000001</v>
      </c>
      <c r="J40" s="25">
        <v>3</v>
      </c>
      <c r="K40" s="27" t="s">
        <v>346</v>
      </c>
    </row>
    <row r="41" spans="1:11" x14ac:dyDescent="0.25">
      <c r="A41" s="25" t="s">
        <v>179</v>
      </c>
      <c r="B41" s="25">
        <v>56</v>
      </c>
      <c r="C41" s="25"/>
      <c r="D41" s="25">
        <v>1209</v>
      </c>
      <c r="E41" s="25">
        <v>141496</v>
      </c>
      <c r="F41" s="26">
        <v>0.90390000000000004</v>
      </c>
      <c r="G41" s="26">
        <f t="shared" si="0"/>
        <v>1.7116076500662754</v>
      </c>
      <c r="H41" s="26">
        <f t="shared" si="1"/>
        <v>0.58424604491647303</v>
      </c>
      <c r="I41" s="26">
        <v>1.0269999999999999</v>
      </c>
      <c r="J41" s="25">
        <v>20</v>
      </c>
      <c r="K41" s="27" t="s">
        <v>180</v>
      </c>
    </row>
    <row r="42" spans="1:11" x14ac:dyDescent="0.25">
      <c r="A42" s="25" t="s">
        <v>824</v>
      </c>
      <c r="B42" s="25">
        <v>543</v>
      </c>
      <c r="C42" s="25"/>
      <c r="D42" s="25">
        <v>100</v>
      </c>
      <c r="E42" s="25">
        <v>15839</v>
      </c>
      <c r="F42" s="26">
        <v>0.89580000000000004</v>
      </c>
      <c r="G42" s="26">
        <f t="shared" si="0"/>
        <v>1.6962696459003976</v>
      </c>
      <c r="H42" s="26">
        <f t="shared" si="1"/>
        <v>0.58952891270372854</v>
      </c>
      <c r="I42" s="26">
        <v>1.004</v>
      </c>
      <c r="J42" s="25">
        <v>2</v>
      </c>
      <c r="K42" s="27" t="s">
        <v>825</v>
      </c>
    </row>
    <row r="43" spans="1:11" x14ac:dyDescent="0.25">
      <c r="A43" s="25" t="s">
        <v>85</v>
      </c>
      <c r="B43" s="25">
        <v>27</v>
      </c>
      <c r="C43" s="25"/>
      <c r="D43" s="25">
        <v>1856</v>
      </c>
      <c r="E43" s="25">
        <v>70656</v>
      </c>
      <c r="F43" s="26">
        <v>0.89510000000000001</v>
      </c>
      <c r="G43" s="26">
        <f t="shared" si="0"/>
        <v>1.694944139367544</v>
      </c>
      <c r="H43" s="26">
        <f t="shared" si="1"/>
        <v>0.58998994525751314</v>
      </c>
      <c r="I43" s="26">
        <v>1.0309999999999999</v>
      </c>
      <c r="J43" s="25">
        <v>31</v>
      </c>
      <c r="K43" s="27" t="s">
        <v>86</v>
      </c>
    </row>
    <row r="44" spans="1:11" x14ac:dyDescent="0.25">
      <c r="A44" s="25" t="s">
        <v>369</v>
      </c>
      <c r="B44" s="25">
        <v>200</v>
      </c>
      <c r="C44" s="25"/>
      <c r="D44" s="25">
        <v>407</v>
      </c>
      <c r="E44" s="25">
        <v>60769</v>
      </c>
      <c r="F44" s="26">
        <v>0.88959999999999995</v>
      </c>
      <c r="G44" s="26">
        <f t="shared" si="0"/>
        <v>1.6845294451808368</v>
      </c>
      <c r="H44" s="26">
        <f t="shared" si="1"/>
        <v>0.5936375899280576</v>
      </c>
      <c r="I44" s="26">
        <v>1.0369999999999999</v>
      </c>
      <c r="J44" s="25">
        <v>13</v>
      </c>
      <c r="K44" s="27" t="s">
        <v>370</v>
      </c>
    </row>
    <row r="45" spans="1:11" x14ac:dyDescent="0.25">
      <c r="A45" s="25" t="s">
        <v>153</v>
      </c>
      <c r="B45" s="25">
        <v>86</v>
      </c>
      <c r="C45" s="25"/>
      <c r="D45" s="25">
        <v>820</v>
      </c>
      <c r="E45" s="25">
        <v>98182</v>
      </c>
      <c r="F45" s="26">
        <v>0.8841</v>
      </c>
      <c r="G45" s="26">
        <f t="shared" si="0"/>
        <v>1.6741147509941299</v>
      </c>
      <c r="H45" s="26">
        <f t="shared" si="1"/>
        <v>0.59733061870829096</v>
      </c>
      <c r="I45" s="26">
        <v>1.0509999999999999</v>
      </c>
      <c r="J45" s="25">
        <v>7</v>
      </c>
      <c r="K45" s="27" t="s">
        <v>154</v>
      </c>
    </row>
    <row r="46" spans="1:11" x14ac:dyDescent="0.25">
      <c r="A46" s="25" t="s">
        <v>261</v>
      </c>
      <c r="B46" s="25">
        <v>37</v>
      </c>
      <c r="C46" s="25"/>
      <c r="D46" s="25">
        <v>1576</v>
      </c>
      <c r="E46" s="25">
        <v>29926</v>
      </c>
      <c r="F46" s="26">
        <v>0.87780000000000002</v>
      </c>
      <c r="G46" s="26">
        <f t="shared" si="0"/>
        <v>1.6621851921984472</v>
      </c>
      <c r="H46" s="26">
        <f t="shared" si="1"/>
        <v>0.60161768056504905</v>
      </c>
      <c r="I46" s="26">
        <v>1.208</v>
      </c>
      <c r="J46" s="25">
        <v>18</v>
      </c>
      <c r="K46" s="27" t="s">
        <v>262</v>
      </c>
    </row>
    <row r="47" spans="1:11" x14ac:dyDescent="0.25">
      <c r="A47" s="25" t="s">
        <v>65</v>
      </c>
      <c r="B47" s="25">
        <v>16</v>
      </c>
      <c r="C47" s="25">
        <v>4</v>
      </c>
      <c r="D47" s="25">
        <v>375</v>
      </c>
      <c r="E47" s="25">
        <v>70142</v>
      </c>
      <c r="F47" s="26">
        <v>0.87170000000000003</v>
      </c>
      <c r="G47" s="26">
        <f t="shared" si="0"/>
        <v>1.6506343495550084</v>
      </c>
      <c r="H47" s="26">
        <f t="shared" si="1"/>
        <v>0.60582769301365147</v>
      </c>
      <c r="I47" s="26">
        <v>1.0389999999999999</v>
      </c>
      <c r="J47" s="25">
        <v>4</v>
      </c>
      <c r="K47" s="27" t="s">
        <v>66</v>
      </c>
    </row>
    <row r="48" spans="1:11" x14ac:dyDescent="0.25">
      <c r="A48" s="25" t="s">
        <v>566</v>
      </c>
      <c r="B48" s="25">
        <v>312</v>
      </c>
      <c r="C48" s="25"/>
      <c r="D48" s="25">
        <v>236</v>
      </c>
      <c r="E48" s="25">
        <v>88839</v>
      </c>
      <c r="F48" s="26">
        <v>0.85119999999999996</v>
      </c>
      <c r="G48" s="26">
        <f t="shared" si="0"/>
        <v>1.6118159439500093</v>
      </c>
      <c r="H48" s="26">
        <f t="shared" si="1"/>
        <v>0.62041823308270683</v>
      </c>
      <c r="I48" s="26">
        <v>1.0980000000000001</v>
      </c>
      <c r="J48" s="25">
        <v>5</v>
      </c>
      <c r="K48" s="27" t="s">
        <v>567</v>
      </c>
    </row>
    <row r="49" spans="1:11" x14ac:dyDescent="0.25">
      <c r="A49" s="25" t="s">
        <v>63</v>
      </c>
      <c r="B49" s="25">
        <v>16</v>
      </c>
      <c r="C49" s="25">
        <v>3</v>
      </c>
      <c r="D49" s="25">
        <v>993</v>
      </c>
      <c r="E49" s="25">
        <v>69599</v>
      </c>
      <c r="F49" s="26">
        <v>0.84960000000000002</v>
      </c>
      <c r="G49" s="26">
        <f t="shared" si="0"/>
        <v>1.6087862147320584</v>
      </c>
      <c r="H49" s="26">
        <f t="shared" si="1"/>
        <v>0.62158662900188322</v>
      </c>
      <c r="I49" s="26">
        <v>1.036</v>
      </c>
      <c r="J49" s="25">
        <v>8</v>
      </c>
      <c r="K49" s="27" t="s">
        <v>64</v>
      </c>
    </row>
    <row r="50" spans="1:11" x14ac:dyDescent="0.25">
      <c r="A50" s="25" t="s">
        <v>357</v>
      </c>
      <c r="B50" s="25">
        <v>100</v>
      </c>
      <c r="C50" s="25"/>
      <c r="D50" s="25">
        <v>737</v>
      </c>
      <c r="E50" s="25">
        <v>23324</v>
      </c>
      <c r="F50" s="26">
        <v>0.84079999999999999</v>
      </c>
      <c r="G50" s="26">
        <f t="shared" si="0"/>
        <v>1.592122704033327</v>
      </c>
      <c r="H50" s="26">
        <f t="shared" si="1"/>
        <v>0.62809229305423409</v>
      </c>
      <c r="I50" s="26">
        <v>2.4820000000000002</v>
      </c>
      <c r="J50" s="25">
        <v>5</v>
      </c>
      <c r="K50" s="27" t="s">
        <v>358</v>
      </c>
    </row>
    <row r="51" spans="1:11" x14ac:dyDescent="0.25">
      <c r="A51" s="25" t="s">
        <v>758</v>
      </c>
      <c r="B51" s="25">
        <v>367</v>
      </c>
      <c r="C51" s="25">
        <v>1</v>
      </c>
      <c r="D51" s="25">
        <v>189</v>
      </c>
      <c r="E51" s="25">
        <v>90703</v>
      </c>
      <c r="F51" s="26">
        <v>0.83979999999999999</v>
      </c>
      <c r="G51" s="26">
        <f t="shared" si="0"/>
        <v>1.5902291232721075</v>
      </c>
      <c r="H51" s="26">
        <f t="shared" si="1"/>
        <v>0.62884020004763042</v>
      </c>
      <c r="I51" s="26">
        <v>1.149</v>
      </c>
      <c r="J51" s="25">
        <v>2</v>
      </c>
      <c r="K51" s="27" t="s">
        <v>759</v>
      </c>
    </row>
    <row r="52" spans="1:11" x14ac:dyDescent="0.25">
      <c r="A52" s="25" t="s">
        <v>243</v>
      </c>
      <c r="B52" s="25">
        <v>74</v>
      </c>
      <c r="C52" s="25">
        <v>2</v>
      </c>
      <c r="D52" s="25">
        <v>771</v>
      </c>
      <c r="E52" s="25">
        <v>63908</v>
      </c>
      <c r="F52" s="26">
        <v>0.83879999999999999</v>
      </c>
      <c r="G52" s="26">
        <f t="shared" si="0"/>
        <v>1.588335542510888</v>
      </c>
      <c r="H52" s="26">
        <f t="shared" si="1"/>
        <v>0.62958989031950408</v>
      </c>
      <c r="I52" s="26">
        <v>1.0429999999999999</v>
      </c>
      <c r="J52" s="25">
        <v>12</v>
      </c>
      <c r="K52" s="27" t="s">
        <v>244</v>
      </c>
    </row>
    <row r="53" spans="1:11" x14ac:dyDescent="0.25">
      <c r="A53" s="25" t="s">
        <v>207</v>
      </c>
      <c r="B53" s="25">
        <v>78</v>
      </c>
      <c r="C53" s="25">
        <v>1</v>
      </c>
      <c r="D53" s="25">
        <v>904</v>
      </c>
      <c r="E53" s="25">
        <v>228824</v>
      </c>
      <c r="F53" s="26">
        <v>0.83840000000000003</v>
      </c>
      <c r="G53" s="26">
        <f t="shared" si="0"/>
        <v>1.5875781102064004</v>
      </c>
      <c r="H53" s="26">
        <f t="shared" si="1"/>
        <v>0.6298902671755725</v>
      </c>
      <c r="I53" s="26">
        <v>1.1000000000000001</v>
      </c>
      <c r="J53" s="25">
        <v>7</v>
      </c>
      <c r="K53" s="27" t="s">
        <v>208</v>
      </c>
    </row>
    <row r="54" spans="1:11" x14ac:dyDescent="0.25">
      <c r="A54" s="25" t="s">
        <v>275</v>
      </c>
      <c r="B54" s="25">
        <v>107</v>
      </c>
      <c r="C54" s="25"/>
      <c r="D54" s="25">
        <v>689</v>
      </c>
      <c r="E54" s="25">
        <v>31212</v>
      </c>
      <c r="F54" s="26">
        <v>0.8367</v>
      </c>
      <c r="G54" s="26">
        <f t="shared" si="0"/>
        <v>1.5843590229123272</v>
      </c>
      <c r="H54" s="26">
        <f t="shared" si="1"/>
        <v>0.6311700729054619</v>
      </c>
      <c r="I54" s="26">
        <v>1.131</v>
      </c>
      <c r="J54" s="25">
        <v>14</v>
      </c>
      <c r="K54" s="27" t="s">
        <v>276</v>
      </c>
    </row>
    <row r="55" spans="1:11" x14ac:dyDescent="0.25">
      <c r="A55" s="25" t="s">
        <v>233</v>
      </c>
      <c r="B55" s="25">
        <v>102</v>
      </c>
      <c r="C55" s="25"/>
      <c r="D55" s="25">
        <v>725</v>
      </c>
      <c r="E55" s="25">
        <v>103979</v>
      </c>
      <c r="F55" s="26">
        <v>0.8357</v>
      </c>
      <c r="G55" s="26">
        <f t="shared" si="0"/>
        <v>1.5824654421511077</v>
      </c>
      <c r="H55" s="26">
        <f t="shared" si="1"/>
        <v>0.63192533205695822</v>
      </c>
      <c r="I55" s="26">
        <v>1.242</v>
      </c>
      <c r="J55" s="25">
        <v>6</v>
      </c>
      <c r="K55" s="27" t="s">
        <v>234</v>
      </c>
    </row>
    <row r="56" spans="1:11" x14ac:dyDescent="0.25">
      <c r="A56" s="25" t="s">
        <v>407</v>
      </c>
      <c r="B56" s="25">
        <v>203</v>
      </c>
      <c r="C56" s="25"/>
      <c r="D56" s="25">
        <v>402</v>
      </c>
      <c r="E56" s="25">
        <v>80745</v>
      </c>
      <c r="F56" s="26">
        <v>0.83340000000000003</v>
      </c>
      <c r="G56" s="26">
        <f t="shared" si="0"/>
        <v>1.578110206400303</v>
      </c>
      <c r="H56" s="26">
        <f t="shared" si="1"/>
        <v>0.63366930645548358</v>
      </c>
      <c r="I56" s="26">
        <v>1.0129999999999999</v>
      </c>
      <c r="J56" s="25">
        <v>6</v>
      </c>
      <c r="K56" s="27" t="s">
        <v>408</v>
      </c>
    </row>
    <row r="57" spans="1:11" x14ac:dyDescent="0.25">
      <c r="A57" s="25" t="s">
        <v>185</v>
      </c>
      <c r="B57" s="25">
        <v>63</v>
      </c>
      <c r="C57" s="25"/>
      <c r="D57" s="25">
        <v>1095</v>
      </c>
      <c r="E57" s="25">
        <v>30310</v>
      </c>
      <c r="F57" s="26">
        <v>0.83179999999999998</v>
      </c>
      <c r="G57" s="26">
        <f t="shared" si="0"/>
        <v>1.5750804771823517</v>
      </c>
      <c r="H57" s="26">
        <f t="shared" si="1"/>
        <v>0.63488819427747056</v>
      </c>
      <c r="I57" s="26">
        <v>1.0580000000000001</v>
      </c>
      <c r="J57" s="25">
        <v>18</v>
      </c>
      <c r="K57" s="27" t="s">
        <v>186</v>
      </c>
    </row>
    <row r="58" spans="1:11" x14ac:dyDescent="0.25">
      <c r="A58" s="25" t="s">
        <v>251</v>
      </c>
      <c r="B58" s="25">
        <v>50</v>
      </c>
      <c r="C58" s="25"/>
      <c r="D58" s="25">
        <v>1289</v>
      </c>
      <c r="E58" s="25">
        <v>124361</v>
      </c>
      <c r="F58" s="26">
        <v>0.83079999999999998</v>
      </c>
      <c r="G58" s="26">
        <f t="shared" si="0"/>
        <v>1.5731868964211322</v>
      </c>
      <c r="H58" s="26">
        <f t="shared" si="1"/>
        <v>0.63565238324506512</v>
      </c>
      <c r="I58" s="26">
        <v>1.337</v>
      </c>
      <c r="J58" s="25">
        <v>12</v>
      </c>
      <c r="K58" s="27" t="s">
        <v>252</v>
      </c>
    </row>
    <row r="59" spans="1:11" x14ac:dyDescent="0.25">
      <c r="A59" s="25" t="s">
        <v>59</v>
      </c>
      <c r="B59" s="25">
        <v>16</v>
      </c>
      <c r="C59" s="25">
        <v>1</v>
      </c>
      <c r="D59" s="25">
        <v>2496</v>
      </c>
      <c r="E59" s="25">
        <v>70827</v>
      </c>
      <c r="F59" s="26">
        <v>0.82820000000000005</v>
      </c>
      <c r="G59" s="26">
        <f t="shared" si="0"/>
        <v>1.5682635864419618</v>
      </c>
      <c r="H59" s="26">
        <f t="shared" si="1"/>
        <v>0.63764791113257668</v>
      </c>
      <c r="I59" s="26">
        <v>1.048</v>
      </c>
      <c r="J59" s="25">
        <v>28</v>
      </c>
      <c r="K59" s="27" t="s">
        <v>60</v>
      </c>
    </row>
    <row r="60" spans="1:11" x14ac:dyDescent="0.25">
      <c r="A60" s="25" t="s">
        <v>299</v>
      </c>
      <c r="B60" s="25">
        <v>150</v>
      </c>
      <c r="C60" s="25"/>
      <c r="D60" s="25">
        <v>521</v>
      </c>
      <c r="E60" s="25">
        <v>78307</v>
      </c>
      <c r="F60" s="26">
        <v>0.82820000000000005</v>
      </c>
      <c r="G60" s="26">
        <f t="shared" si="0"/>
        <v>1.5682635864419618</v>
      </c>
      <c r="H60" s="26">
        <f t="shared" si="1"/>
        <v>0.63764791113257668</v>
      </c>
      <c r="I60" s="26">
        <v>1.048</v>
      </c>
      <c r="J60" s="25">
        <v>8</v>
      </c>
      <c r="K60" s="27" t="s">
        <v>300</v>
      </c>
    </row>
    <row r="61" spans="1:11" x14ac:dyDescent="0.25">
      <c r="A61" s="25" t="s">
        <v>776</v>
      </c>
      <c r="B61" s="25">
        <v>400</v>
      </c>
      <c r="C61" s="25"/>
      <c r="D61" s="25">
        <v>165</v>
      </c>
      <c r="E61" s="25">
        <v>22899</v>
      </c>
      <c r="F61" s="26">
        <v>0.82799999999999996</v>
      </c>
      <c r="G61" s="26">
        <f t="shared" si="0"/>
        <v>1.5678848702897177</v>
      </c>
      <c r="H61" s="26">
        <f t="shared" si="1"/>
        <v>0.63780193236714988</v>
      </c>
      <c r="I61" s="26">
        <v>1.0640000000000001</v>
      </c>
      <c r="J61" s="25">
        <v>3</v>
      </c>
      <c r="K61" s="27" t="s">
        <v>777</v>
      </c>
    </row>
    <row r="62" spans="1:11" x14ac:dyDescent="0.25">
      <c r="A62" s="25" t="s">
        <v>225</v>
      </c>
      <c r="B62" s="25">
        <v>81</v>
      </c>
      <c r="C62" s="25">
        <v>1</v>
      </c>
      <c r="D62" s="25">
        <v>867</v>
      </c>
      <c r="E62" s="25">
        <v>67135</v>
      </c>
      <c r="F62" s="26">
        <v>0.82369999999999999</v>
      </c>
      <c r="G62" s="26">
        <f t="shared" si="0"/>
        <v>1.5597424730164742</v>
      </c>
      <c r="H62" s="26">
        <f t="shared" si="1"/>
        <v>0.64113147990773334</v>
      </c>
      <c r="I62" s="26">
        <v>1.0680000000000001</v>
      </c>
      <c r="J62" s="25">
        <v>10</v>
      </c>
      <c r="K62" s="27" t="s">
        <v>226</v>
      </c>
    </row>
    <row r="63" spans="1:11" x14ac:dyDescent="0.25">
      <c r="A63" s="25" t="s">
        <v>499</v>
      </c>
      <c r="B63" s="25">
        <v>268</v>
      </c>
      <c r="C63" s="25"/>
      <c r="D63" s="25">
        <v>290</v>
      </c>
      <c r="E63" s="25">
        <v>228908</v>
      </c>
      <c r="F63" s="26">
        <v>0.81899999999999995</v>
      </c>
      <c r="G63" s="26">
        <f t="shared" si="0"/>
        <v>1.5508426434387426</v>
      </c>
      <c r="H63" s="26">
        <f t="shared" si="1"/>
        <v>0.64481074481074485</v>
      </c>
      <c r="I63" s="26">
        <v>1.1000000000000001</v>
      </c>
      <c r="J63" s="25">
        <v>3</v>
      </c>
      <c r="K63" s="27" t="s">
        <v>500</v>
      </c>
    </row>
    <row r="64" spans="1:11" x14ac:dyDescent="0.25">
      <c r="A64" s="25" t="s">
        <v>45</v>
      </c>
      <c r="B64" s="25">
        <v>13</v>
      </c>
      <c r="C64" s="25"/>
      <c r="D64" s="25">
        <v>2997</v>
      </c>
      <c r="E64" s="25">
        <v>284462</v>
      </c>
      <c r="F64" s="26">
        <v>0.81559999999999999</v>
      </c>
      <c r="G64" s="26">
        <f t="shared" si="0"/>
        <v>1.5444044688505965</v>
      </c>
      <c r="H64" s="26">
        <f t="shared" si="1"/>
        <v>0.64749877390877886</v>
      </c>
      <c r="I64" s="26">
        <v>1.034</v>
      </c>
      <c r="J64" s="25">
        <v>35</v>
      </c>
      <c r="K64" s="27" t="s">
        <v>46</v>
      </c>
    </row>
    <row r="65" spans="1:11" x14ac:dyDescent="0.25">
      <c r="A65" s="25" t="s">
        <v>822</v>
      </c>
      <c r="B65" s="25">
        <v>348</v>
      </c>
      <c r="C65" s="25"/>
      <c r="D65" s="25">
        <v>199</v>
      </c>
      <c r="E65" s="25">
        <v>89058</v>
      </c>
      <c r="F65" s="26">
        <v>0.81269999999999998</v>
      </c>
      <c r="G65" s="26">
        <f t="shared" si="0"/>
        <v>1.5389130846430599</v>
      </c>
      <c r="H65" s="26">
        <f t="shared" si="1"/>
        <v>0.64980927771625452</v>
      </c>
      <c r="I65" s="26">
        <v>1.2649999999999999</v>
      </c>
      <c r="J65" s="25">
        <v>2</v>
      </c>
      <c r="K65" s="27" t="s">
        <v>823</v>
      </c>
    </row>
    <row r="66" spans="1:11" x14ac:dyDescent="0.25">
      <c r="A66" s="25" t="s">
        <v>493</v>
      </c>
      <c r="B66" s="25">
        <v>227</v>
      </c>
      <c r="C66" s="25"/>
      <c r="D66" s="25">
        <v>352</v>
      </c>
      <c r="E66" s="25">
        <v>75762</v>
      </c>
      <c r="F66" s="26">
        <v>0.80330000000000001</v>
      </c>
      <c r="G66" s="26">
        <f t="shared" si="0"/>
        <v>1.5211134254875971</v>
      </c>
      <c r="H66" s="26">
        <f t="shared" si="1"/>
        <v>0.65741317067098215</v>
      </c>
      <c r="I66" s="26">
        <v>1.129</v>
      </c>
      <c r="J66" s="25">
        <v>3</v>
      </c>
      <c r="K66" s="27" t="s">
        <v>494</v>
      </c>
    </row>
    <row r="67" spans="1:11" x14ac:dyDescent="0.25">
      <c r="A67" s="25" t="s">
        <v>239</v>
      </c>
      <c r="B67" s="25">
        <v>66</v>
      </c>
      <c r="C67" s="25"/>
      <c r="D67" s="25">
        <v>1065</v>
      </c>
      <c r="E67" s="25">
        <v>270897</v>
      </c>
      <c r="F67" s="26">
        <v>0.79959999999999998</v>
      </c>
      <c r="G67" s="26">
        <f t="shared" ref="G67:G130" si="2">F67/F$1</f>
        <v>1.514107176671085</v>
      </c>
      <c r="H67" s="26">
        <f t="shared" ref="H67:H130" si="3">1/G67</f>
        <v>0.66045522761380693</v>
      </c>
      <c r="I67" s="26">
        <v>1.1339999999999999</v>
      </c>
      <c r="J67" s="25">
        <v>7</v>
      </c>
      <c r="K67" s="27" t="s">
        <v>240</v>
      </c>
    </row>
    <row r="68" spans="1:11" x14ac:dyDescent="0.25">
      <c r="A68" s="25" t="s">
        <v>183</v>
      </c>
      <c r="B68" s="25">
        <v>101</v>
      </c>
      <c r="C68" s="25"/>
      <c r="D68" s="25">
        <v>736</v>
      </c>
      <c r="E68" s="25">
        <v>97256</v>
      </c>
      <c r="F68" s="26">
        <v>0.79649999999999999</v>
      </c>
      <c r="G68" s="26">
        <f t="shared" si="2"/>
        <v>1.5082370763113047</v>
      </c>
      <c r="H68" s="26">
        <f t="shared" si="3"/>
        <v>0.66302573760200878</v>
      </c>
      <c r="I68" s="26">
        <v>1.0349999999999999</v>
      </c>
      <c r="J68" s="25">
        <v>14</v>
      </c>
      <c r="K68" s="27" t="s">
        <v>184</v>
      </c>
    </row>
    <row r="69" spans="1:11" x14ac:dyDescent="0.25">
      <c r="A69" s="25" t="s">
        <v>61</v>
      </c>
      <c r="B69" s="25">
        <v>16</v>
      </c>
      <c r="C69" s="25">
        <v>2</v>
      </c>
      <c r="D69" s="25">
        <v>1833</v>
      </c>
      <c r="E69" s="25">
        <v>72302</v>
      </c>
      <c r="F69" s="26">
        <v>0.79579999999999995</v>
      </c>
      <c r="G69" s="26">
        <f t="shared" si="2"/>
        <v>1.506911569778451</v>
      </c>
      <c r="H69" s="26">
        <f t="shared" si="3"/>
        <v>0.66360894697160089</v>
      </c>
      <c r="I69" s="26">
        <v>1.0449999999999999</v>
      </c>
      <c r="J69" s="25">
        <v>22</v>
      </c>
      <c r="K69" s="27" t="s">
        <v>62</v>
      </c>
    </row>
    <row r="70" spans="1:11" x14ac:dyDescent="0.25">
      <c r="A70" s="25" t="s">
        <v>636</v>
      </c>
      <c r="B70" s="25">
        <v>181</v>
      </c>
      <c r="C70" s="25"/>
      <c r="D70" s="25">
        <v>446</v>
      </c>
      <c r="E70" s="25">
        <v>56907</v>
      </c>
      <c r="F70" s="26">
        <v>0.79490000000000005</v>
      </c>
      <c r="G70" s="26">
        <f t="shared" si="2"/>
        <v>1.5052073470933536</v>
      </c>
      <c r="H70" s="26">
        <f t="shared" si="3"/>
        <v>0.66436029689269094</v>
      </c>
      <c r="I70" s="26">
        <v>1.0489999999999999</v>
      </c>
      <c r="J70" s="25">
        <v>8</v>
      </c>
      <c r="K70" s="27" t="s">
        <v>637</v>
      </c>
    </row>
    <row r="71" spans="1:11" x14ac:dyDescent="0.25">
      <c r="A71" s="25" t="s">
        <v>147</v>
      </c>
      <c r="B71" s="25">
        <v>30</v>
      </c>
      <c r="C71" s="25"/>
      <c r="D71" s="25">
        <v>1814</v>
      </c>
      <c r="E71" s="25">
        <v>34194</v>
      </c>
      <c r="F71" s="26">
        <v>0.79120000000000001</v>
      </c>
      <c r="G71" s="26">
        <f t="shared" si="2"/>
        <v>1.4982010982768414</v>
      </c>
      <c r="H71" s="26">
        <f t="shared" si="3"/>
        <v>0.66746713852376138</v>
      </c>
      <c r="I71" s="26">
        <v>1.427</v>
      </c>
      <c r="J71" s="25">
        <v>18</v>
      </c>
      <c r="K71" s="27" t="s">
        <v>148</v>
      </c>
    </row>
    <row r="72" spans="1:11" x14ac:dyDescent="0.25">
      <c r="A72" s="25" t="s">
        <v>135</v>
      </c>
      <c r="B72" s="25">
        <v>55</v>
      </c>
      <c r="C72" s="25"/>
      <c r="D72" s="25">
        <v>1227</v>
      </c>
      <c r="E72" s="25">
        <v>211630</v>
      </c>
      <c r="F72" s="26">
        <v>0.78759999999999997</v>
      </c>
      <c r="G72" s="26">
        <f t="shared" si="2"/>
        <v>1.4913842075364514</v>
      </c>
      <c r="H72" s="26">
        <f t="shared" si="3"/>
        <v>0.6705180294565769</v>
      </c>
      <c r="I72" s="26">
        <v>1.06</v>
      </c>
      <c r="J72" s="25">
        <v>15</v>
      </c>
      <c r="K72" s="27" t="s">
        <v>136</v>
      </c>
    </row>
    <row r="73" spans="1:11" x14ac:dyDescent="0.25">
      <c r="A73" s="25" t="s">
        <v>497</v>
      </c>
      <c r="B73" s="25">
        <v>234</v>
      </c>
      <c r="C73" s="25"/>
      <c r="D73" s="25">
        <v>348</v>
      </c>
      <c r="E73" s="25">
        <v>75916</v>
      </c>
      <c r="F73" s="26">
        <v>0.78559999999999997</v>
      </c>
      <c r="G73" s="26">
        <f t="shared" si="2"/>
        <v>1.4875970460140124</v>
      </c>
      <c r="H73" s="26">
        <f t="shared" si="3"/>
        <v>0.67222505091649698</v>
      </c>
      <c r="I73" s="26">
        <v>1.0549999999999999</v>
      </c>
      <c r="J73" s="25">
        <v>3</v>
      </c>
      <c r="K73" s="27" t="s">
        <v>498</v>
      </c>
    </row>
    <row r="74" spans="1:11" x14ac:dyDescent="0.25">
      <c r="A74" s="25" t="s">
        <v>355</v>
      </c>
      <c r="B74" s="25">
        <v>139</v>
      </c>
      <c r="C74" s="25"/>
      <c r="D74" s="25">
        <v>571</v>
      </c>
      <c r="E74" s="25">
        <v>105369</v>
      </c>
      <c r="F74" s="26">
        <v>0.78510000000000002</v>
      </c>
      <c r="G74" s="26">
        <f t="shared" si="2"/>
        <v>1.4866502556334027</v>
      </c>
      <c r="H74" s="26">
        <f t="shared" si="3"/>
        <v>0.67265316520188512</v>
      </c>
      <c r="I74" s="26">
        <v>1.097</v>
      </c>
      <c r="J74" s="25">
        <v>8</v>
      </c>
      <c r="K74" s="27" t="s">
        <v>356</v>
      </c>
    </row>
    <row r="75" spans="1:11" x14ac:dyDescent="0.25">
      <c r="A75" s="25" t="s">
        <v>5</v>
      </c>
      <c r="B75" s="25">
        <v>1</v>
      </c>
      <c r="C75" s="25">
        <v>1</v>
      </c>
      <c r="D75" s="25">
        <v>27581</v>
      </c>
      <c r="E75" s="25">
        <v>80416</v>
      </c>
      <c r="F75" s="26">
        <v>0.78200000000000003</v>
      </c>
      <c r="G75" s="26">
        <f t="shared" si="2"/>
        <v>1.4807801552736224</v>
      </c>
      <c r="H75" s="26">
        <f t="shared" si="3"/>
        <v>0.67531969309462914</v>
      </c>
      <c r="I75" s="26">
        <v>1.248</v>
      </c>
      <c r="J75" s="25">
        <v>51</v>
      </c>
      <c r="K75" s="27" t="s">
        <v>6</v>
      </c>
    </row>
    <row r="76" spans="1:11" x14ac:dyDescent="0.25">
      <c r="A76" s="25" t="s">
        <v>660</v>
      </c>
      <c r="B76" s="25">
        <v>160</v>
      </c>
      <c r="C76" s="25"/>
      <c r="D76" s="25">
        <v>505</v>
      </c>
      <c r="E76" s="25">
        <v>36146</v>
      </c>
      <c r="F76" s="26">
        <v>0.76570000000000005</v>
      </c>
      <c r="G76" s="26">
        <f t="shared" si="2"/>
        <v>1.4499147888657451</v>
      </c>
      <c r="H76" s="26">
        <f t="shared" si="3"/>
        <v>0.68969570327804619</v>
      </c>
      <c r="I76" s="26">
        <v>1.1339999999999999</v>
      </c>
      <c r="J76" s="25">
        <v>5</v>
      </c>
      <c r="K76" s="27" t="s">
        <v>661</v>
      </c>
    </row>
    <row r="77" spans="1:11" x14ac:dyDescent="0.25">
      <c r="A77" s="25" t="s">
        <v>968</v>
      </c>
      <c r="B77" s="25">
        <v>284</v>
      </c>
      <c r="C77" s="25">
        <v>2</v>
      </c>
      <c r="D77" s="25">
        <v>164</v>
      </c>
      <c r="E77" s="25">
        <v>76742</v>
      </c>
      <c r="F77" s="26">
        <v>0.76200000000000001</v>
      </c>
      <c r="G77" s="26">
        <f t="shared" si="2"/>
        <v>1.4429085400492332</v>
      </c>
      <c r="H77" s="26">
        <f t="shared" si="3"/>
        <v>0.69304461942257212</v>
      </c>
      <c r="I77" s="26">
        <v>1.1639999999999999</v>
      </c>
      <c r="J77" s="25">
        <v>2</v>
      </c>
      <c r="K77" s="27" t="s">
        <v>969</v>
      </c>
    </row>
    <row r="78" spans="1:11" x14ac:dyDescent="0.25">
      <c r="A78" s="25" t="s">
        <v>475</v>
      </c>
      <c r="B78" s="25">
        <v>284</v>
      </c>
      <c r="C78" s="25">
        <v>1</v>
      </c>
      <c r="D78" s="25">
        <v>273</v>
      </c>
      <c r="E78" s="25">
        <v>76701</v>
      </c>
      <c r="F78" s="26">
        <v>0.76200000000000001</v>
      </c>
      <c r="G78" s="26">
        <f t="shared" si="2"/>
        <v>1.4429085400492332</v>
      </c>
      <c r="H78" s="26">
        <f t="shared" si="3"/>
        <v>0.69304461942257212</v>
      </c>
      <c r="I78" s="26">
        <v>1.1639999999999999</v>
      </c>
      <c r="J78" s="25">
        <v>2</v>
      </c>
      <c r="K78" s="27" t="s">
        <v>476</v>
      </c>
    </row>
    <row r="79" spans="1:11" x14ac:dyDescent="0.25">
      <c r="A79" s="25" t="s">
        <v>189</v>
      </c>
      <c r="B79" s="25">
        <v>42</v>
      </c>
      <c r="C79" s="25"/>
      <c r="D79" s="25">
        <v>1526</v>
      </c>
      <c r="E79" s="25">
        <v>284266</v>
      </c>
      <c r="F79" s="26">
        <v>0.75449999999999995</v>
      </c>
      <c r="G79" s="26">
        <f t="shared" si="2"/>
        <v>1.4287066843400871</v>
      </c>
      <c r="H79" s="26">
        <f t="shared" si="3"/>
        <v>0.69993373094764744</v>
      </c>
      <c r="I79" s="26">
        <v>1.0740000000000001</v>
      </c>
      <c r="J79" s="25">
        <v>10</v>
      </c>
      <c r="K79" s="27" t="s">
        <v>190</v>
      </c>
    </row>
    <row r="80" spans="1:11" x14ac:dyDescent="0.25">
      <c r="A80" s="25" t="s">
        <v>864</v>
      </c>
      <c r="B80" s="25">
        <v>544</v>
      </c>
      <c r="C80" s="25"/>
      <c r="D80" s="25">
        <v>100</v>
      </c>
      <c r="E80" s="25">
        <v>34370</v>
      </c>
      <c r="F80" s="26">
        <v>0.75160000000000005</v>
      </c>
      <c r="G80" s="26">
        <f t="shared" si="2"/>
        <v>1.4232153001325507</v>
      </c>
      <c r="H80" s="26">
        <f t="shared" si="3"/>
        <v>0.70263437998935596</v>
      </c>
      <c r="I80" s="26">
        <v>1.1759999999999999</v>
      </c>
      <c r="J80" s="25">
        <v>2</v>
      </c>
      <c r="K80" s="27" t="s">
        <v>865</v>
      </c>
    </row>
    <row r="81" spans="1:11" x14ac:dyDescent="0.25">
      <c r="A81" s="25" t="s">
        <v>321</v>
      </c>
      <c r="B81" s="25">
        <v>87</v>
      </c>
      <c r="C81" s="25"/>
      <c r="D81" s="25">
        <v>813</v>
      </c>
      <c r="E81" s="25">
        <v>63931</v>
      </c>
      <c r="F81" s="26">
        <v>0.74990000000000001</v>
      </c>
      <c r="G81" s="26">
        <f t="shared" si="2"/>
        <v>1.4199962128384775</v>
      </c>
      <c r="H81" s="26">
        <f t="shared" si="3"/>
        <v>0.704227230297373</v>
      </c>
      <c r="I81" s="26">
        <v>1.0289999999999999</v>
      </c>
      <c r="J81" s="25">
        <v>8</v>
      </c>
      <c r="K81" s="27" t="s">
        <v>322</v>
      </c>
    </row>
    <row r="82" spans="1:11" x14ac:dyDescent="0.25">
      <c r="A82" s="25" t="s">
        <v>521</v>
      </c>
      <c r="B82" s="25">
        <v>214</v>
      </c>
      <c r="C82" s="25">
        <v>2</v>
      </c>
      <c r="D82" s="25">
        <v>361</v>
      </c>
      <c r="E82" s="25">
        <v>32889</v>
      </c>
      <c r="F82" s="26">
        <v>0.74829999999999997</v>
      </c>
      <c r="G82" s="26">
        <f t="shared" si="2"/>
        <v>1.4169664836205262</v>
      </c>
      <c r="H82" s="26">
        <f t="shared" si="3"/>
        <v>0.70573299478818663</v>
      </c>
      <c r="I82" s="26">
        <v>1.1020000000000001</v>
      </c>
      <c r="J82" s="25">
        <v>6</v>
      </c>
      <c r="K82" s="27" t="s">
        <v>522</v>
      </c>
    </row>
    <row r="83" spans="1:11" x14ac:dyDescent="0.25">
      <c r="A83" s="25" t="s">
        <v>930</v>
      </c>
      <c r="B83" s="25">
        <v>671</v>
      </c>
      <c r="C83" s="25"/>
      <c r="D83" s="25">
        <v>65</v>
      </c>
      <c r="E83" s="25">
        <v>43004</v>
      </c>
      <c r="F83" s="26">
        <v>0.74690000000000001</v>
      </c>
      <c r="G83" s="26">
        <f t="shared" si="2"/>
        <v>1.4143154705548191</v>
      </c>
      <c r="H83" s="26">
        <f t="shared" si="3"/>
        <v>0.70705583076717105</v>
      </c>
      <c r="I83" s="26">
        <v>1.2829999999999999</v>
      </c>
      <c r="J83" s="25">
        <v>4</v>
      </c>
      <c r="K83" s="27" t="s">
        <v>931</v>
      </c>
    </row>
    <row r="84" spans="1:11" x14ac:dyDescent="0.25">
      <c r="A84" s="25" t="s">
        <v>690</v>
      </c>
      <c r="B84" s="25">
        <v>301</v>
      </c>
      <c r="C84" s="25"/>
      <c r="D84" s="25">
        <v>252</v>
      </c>
      <c r="E84" s="25">
        <v>28910</v>
      </c>
      <c r="F84" s="26">
        <v>0.74550000000000005</v>
      </c>
      <c r="G84" s="26">
        <f t="shared" si="2"/>
        <v>1.411664457489112</v>
      </c>
      <c r="H84" s="26">
        <f t="shared" si="3"/>
        <v>0.70838363514419855</v>
      </c>
      <c r="I84" s="26">
        <v>1.284</v>
      </c>
      <c r="J84" s="25">
        <v>3</v>
      </c>
      <c r="K84" s="27" t="s">
        <v>691</v>
      </c>
    </row>
    <row r="85" spans="1:11" x14ac:dyDescent="0.25">
      <c r="A85" s="25" t="s">
        <v>195</v>
      </c>
      <c r="B85" s="25">
        <v>171</v>
      </c>
      <c r="C85" s="25">
        <v>1</v>
      </c>
      <c r="D85" s="25">
        <v>466</v>
      </c>
      <c r="E85" s="25">
        <v>104486</v>
      </c>
      <c r="F85" s="26">
        <v>0.7419</v>
      </c>
      <c r="G85" s="26">
        <f t="shared" si="2"/>
        <v>1.4048475667487219</v>
      </c>
      <c r="H85" s="26">
        <f t="shared" si="3"/>
        <v>0.71182100013478899</v>
      </c>
      <c r="I85" s="26">
        <v>1.073</v>
      </c>
      <c r="J85" s="25">
        <v>6</v>
      </c>
      <c r="K85" s="27" t="s">
        <v>196</v>
      </c>
    </row>
    <row r="86" spans="1:11" x14ac:dyDescent="0.25">
      <c r="A86" s="25" t="s">
        <v>894</v>
      </c>
      <c r="B86" s="25">
        <v>926</v>
      </c>
      <c r="C86" s="25"/>
      <c r="D86" s="25">
        <v>26</v>
      </c>
      <c r="E86" s="25">
        <v>119512</v>
      </c>
      <c r="F86" s="26">
        <v>0.74129999999999996</v>
      </c>
      <c r="G86" s="26">
        <f t="shared" si="2"/>
        <v>1.4037114182919901</v>
      </c>
      <c r="H86" s="26">
        <f t="shared" si="3"/>
        <v>0.71239714015917988</v>
      </c>
      <c r="I86" s="26">
        <v>1.079</v>
      </c>
      <c r="J86" s="25">
        <v>2</v>
      </c>
      <c r="K86" s="27" t="s">
        <v>895</v>
      </c>
    </row>
    <row r="87" spans="1:11" x14ac:dyDescent="0.25">
      <c r="A87" s="25" t="s">
        <v>658</v>
      </c>
      <c r="B87" s="25">
        <v>266</v>
      </c>
      <c r="C87" s="25"/>
      <c r="D87" s="25">
        <v>290</v>
      </c>
      <c r="E87" s="25">
        <v>61736</v>
      </c>
      <c r="F87" s="26">
        <v>0.73040000000000005</v>
      </c>
      <c r="G87" s="26">
        <f t="shared" si="2"/>
        <v>1.3830713879946981</v>
      </c>
      <c r="H87" s="26">
        <f t="shared" si="3"/>
        <v>0.72302847754654975</v>
      </c>
      <c r="I87" s="26">
        <v>1.032</v>
      </c>
      <c r="J87" s="25">
        <v>2</v>
      </c>
      <c r="K87" s="27" t="s">
        <v>659</v>
      </c>
    </row>
    <row r="88" spans="1:11" x14ac:dyDescent="0.25">
      <c r="A88" s="25" t="s">
        <v>249</v>
      </c>
      <c r="B88" s="25">
        <v>97</v>
      </c>
      <c r="C88" s="25">
        <v>1</v>
      </c>
      <c r="D88" s="25">
        <v>752</v>
      </c>
      <c r="E88" s="25">
        <v>32540</v>
      </c>
      <c r="F88" s="26">
        <v>0.72950000000000004</v>
      </c>
      <c r="G88" s="26">
        <f t="shared" si="2"/>
        <v>1.3813671653096005</v>
      </c>
      <c r="H88" s="26">
        <f t="shared" si="3"/>
        <v>0.72392049348869092</v>
      </c>
      <c r="I88" s="26">
        <v>1.286</v>
      </c>
      <c r="J88" s="25">
        <v>7</v>
      </c>
      <c r="K88" s="27" t="s">
        <v>250</v>
      </c>
    </row>
    <row r="89" spans="1:11" x14ac:dyDescent="0.25">
      <c r="A89" s="25" t="s">
        <v>271</v>
      </c>
      <c r="B89" s="25">
        <v>137</v>
      </c>
      <c r="C89" s="25"/>
      <c r="D89" s="25">
        <v>576</v>
      </c>
      <c r="E89" s="25">
        <v>23451</v>
      </c>
      <c r="F89" s="26">
        <v>0.72740000000000005</v>
      </c>
      <c r="G89" s="26">
        <f t="shared" si="2"/>
        <v>1.3773906457110396</v>
      </c>
      <c r="H89" s="26">
        <f t="shared" si="3"/>
        <v>0.7260104481715699</v>
      </c>
      <c r="I89" s="26">
        <v>1.236</v>
      </c>
      <c r="J89" s="25">
        <v>6</v>
      </c>
      <c r="K89" s="27" t="s">
        <v>272</v>
      </c>
    </row>
    <row r="90" spans="1:11" x14ac:dyDescent="0.25">
      <c r="A90" s="25" t="s">
        <v>295</v>
      </c>
      <c r="B90" s="25">
        <v>82</v>
      </c>
      <c r="C90" s="25"/>
      <c r="D90" s="25">
        <v>866</v>
      </c>
      <c r="E90" s="25">
        <v>24294</v>
      </c>
      <c r="F90" s="26">
        <v>0.72540000000000004</v>
      </c>
      <c r="G90" s="26">
        <f t="shared" si="2"/>
        <v>1.3736034841886007</v>
      </c>
      <c r="H90" s="26">
        <f t="shared" si="3"/>
        <v>0.72801213123793762</v>
      </c>
      <c r="I90" s="26">
        <v>1.575</v>
      </c>
      <c r="J90" s="25">
        <v>8</v>
      </c>
      <c r="K90" s="27" t="s">
        <v>296</v>
      </c>
    </row>
    <row r="91" spans="1:11" x14ac:dyDescent="0.25">
      <c r="A91" s="25" t="s">
        <v>714</v>
      </c>
      <c r="B91" s="25">
        <v>327</v>
      </c>
      <c r="C91" s="25">
        <v>1</v>
      </c>
      <c r="D91" s="25">
        <v>222</v>
      </c>
      <c r="E91" s="25">
        <v>31946</v>
      </c>
      <c r="F91" s="26">
        <v>0.72140000000000004</v>
      </c>
      <c r="G91" s="26">
        <f t="shared" si="2"/>
        <v>1.3660291611437227</v>
      </c>
      <c r="H91" s="26">
        <f t="shared" si="3"/>
        <v>0.73204879401164402</v>
      </c>
      <c r="I91" s="26">
        <v>1.1060000000000001</v>
      </c>
      <c r="J91" s="25">
        <v>2</v>
      </c>
      <c r="K91" s="27" t="s">
        <v>715</v>
      </c>
    </row>
    <row r="92" spans="1:11" x14ac:dyDescent="0.25">
      <c r="A92" s="25" t="s">
        <v>698</v>
      </c>
      <c r="B92" s="25">
        <v>401</v>
      </c>
      <c r="C92" s="25"/>
      <c r="D92" s="25">
        <v>165</v>
      </c>
      <c r="E92" s="25">
        <v>34088</v>
      </c>
      <c r="F92" s="26">
        <v>0.7198</v>
      </c>
      <c r="G92" s="26">
        <f t="shared" si="2"/>
        <v>1.3629994319257717</v>
      </c>
      <c r="H92" s="26">
        <f t="shared" si="3"/>
        <v>0.73367602111697694</v>
      </c>
      <c r="I92" s="26">
        <v>1.0629999999999999</v>
      </c>
      <c r="J92" s="25">
        <v>4</v>
      </c>
      <c r="K92" s="27" t="s">
        <v>699</v>
      </c>
    </row>
    <row r="93" spans="1:11" x14ac:dyDescent="0.25">
      <c r="A93" s="25" t="s">
        <v>443</v>
      </c>
      <c r="B93" s="25">
        <v>122</v>
      </c>
      <c r="C93" s="25">
        <v>2</v>
      </c>
      <c r="D93" s="25">
        <v>247</v>
      </c>
      <c r="E93" s="25">
        <v>96113</v>
      </c>
      <c r="F93" s="26">
        <v>0.71830000000000005</v>
      </c>
      <c r="G93" s="26">
        <f t="shared" si="2"/>
        <v>1.3601590607839424</v>
      </c>
      <c r="H93" s="26">
        <f t="shared" si="3"/>
        <v>0.73520813030767085</v>
      </c>
      <c r="I93" s="26">
        <v>1.0629999999999999</v>
      </c>
      <c r="J93" s="25">
        <v>8</v>
      </c>
      <c r="K93" s="27" t="s">
        <v>444</v>
      </c>
    </row>
    <row r="94" spans="1:11" x14ac:dyDescent="0.25">
      <c r="A94" s="25" t="s">
        <v>744</v>
      </c>
      <c r="B94" s="25">
        <v>323</v>
      </c>
      <c r="C94" s="25"/>
      <c r="D94" s="25">
        <v>227</v>
      </c>
      <c r="E94" s="25">
        <v>152191</v>
      </c>
      <c r="F94" s="26">
        <v>0.71799999999999997</v>
      </c>
      <c r="G94" s="26">
        <f t="shared" si="2"/>
        <v>1.3595909865555764</v>
      </c>
      <c r="H94" s="26">
        <f t="shared" si="3"/>
        <v>0.73551532033426192</v>
      </c>
      <c r="I94" s="26">
        <v>1.2110000000000001</v>
      </c>
      <c r="J94" s="25">
        <v>2</v>
      </c>
      <c r="K94" s="27" t="s">
        <v>745</v>
      </c>
    </row>
    <row r="95" spans="1:11" x14ac:dyDescent="0.25">
      <c r="A95" s="25" t="s">
        <v>187</v>
      </c>
      <c r="B95" s="25">
        <v>54</v>
      </c>
      <c r="C95" s="25"/>
      <c r="D95" s="25">
        <v>1236</v>
      </c>
      <c r="E95" s="25">
        <v>28663</v>
      </c>
      <c r="F95" s="26">
        <v>0.71450000000000002</v>
      </c>
      <c r="G95" s="26">
        <f t="shared" si="2"/>
        <v>1.3529634538913085</v>
      </c>
      <c r="H95" s="26">
        <f t="shared" si="3"/>
        <v>0.73911826452064378</v>
      </c>
      <c r="I95" s="26">
        <v>1.0629999999999999</v>
      </c>
      <c r="J95" s="25">
        <v>14</v>
      </c>
      <c r="K95" s="27" t="s">
        <v>188</v>
      </c>
    </row>
    <row r="96" spans="1:11" x14ac:dyDescent="0.25">
      <c r="A96" s="25" t="s">
        <v>596</v>
      </c>
      <c r="B96" s="25">
        <v>244</v>
      </c>
      <c r="C96" s="25"/>
      <c r="D96" s="25">
        <v>328</v>
      </c>
      <c r="E96" s="25">
        <v>30609</v>
      </c>
      <c r="F96" s="26">
        <v>0.71250000000000002</v>
      </c>
      <c r="G96" s="26">
        <f t="shared" si="2"/>
        <v>1.3491762923688695</v>
      </c>
      <c r="H96" s="26">
        <f t="shared" si="3"/>
        <v>0.7411929824561404</v>
      </c>
      <c r="I96" s="26">
        <v>1.085</v>
      </c>
      <c r="J96" s="25">
        <v>6</v>
      </c>
      <c r="K96" s="27" t="s">
        <v>597</v>
      </c>
    </row>
    <row r="97" spans="1:11" x14ac:dyDescent="0.25">
      <c r="A97" s="25" t="s">
        <v>732</v>
      </c>
      <c r="B97" s="25">
        <v>500</v>
      </c>
      <c r="C97" s="25"/>
      <c r="D97" s="25">
        <v>114</v>
      </c>
      <c r="E97" s="25">
        <v>70318</v>
      </c>
      <c r="F97" s="26">
        <v>0.70709999999999995</v>
      </c>
      <c r="G97" s="26">
        <f t="shared" si="2"/>
        <v>1.3389509562582842</v>
      </c>
      <c r="H97" s="26">
        <f t="shared" si="3"/>
        <v>0.74685334464715047</v>
      </c>
      <c r="I97" s="26">
        <v>1.351</v>
      </c>
      <c r="J97" s="25">
        <v>2</v>
      </c>
      <c r="K97" s="27" t="s">
        <v>733</v>
      </c>
    </row>
    <row r="98" spans="1:11" x14ac:dyDescent="0.25">
      <c r="A98" s="25" t="s">
        <v>547</v>
      </c>
      <c r="B98" s="25">
        <v>170</v>
      </c>
      <c r="C98" s="25">
        <v>2</v>
      </c>
      <c r="D98" s="25">
        <v>425</v>
      </c>
      <c r="E98" s="25">
        <v>37488</v>
      </c>
      <c r="F98" s="26">
        <v>0.70369999999999999</v>
      </c>
      <c r="G98" s="26">
        <f t="shared" si="2"/>
        <v>1.3325127816701381</v>
      </c>
      <c r="H98" s="26">
        <f t="shared" si="3"/>
        <v>0.75046184453602394</v>
      </c>
      <c r="I98" s="26">
        <v>1.1870000000000001</v>
      </c>
      <c r="J98" s="25">
        <v>3</v>
      </c>
      <c r="K98" s="27" t="s">
        <v>548</v>
      </c>
    </row>
    <row r="99" spans="1:11" x14ac:dyDescent="0.25">
      <c r="A99" s="25" t="s">
        <v>672</v>
      </c>
      <c r="B99" s="25">
        <v>273</v>
      </c>
      <c r="C99" s="25"/>
      <c r="D99" s="25">
        <v>286</v>
      </c>
      <c r="E99" s="25">
        <v>32777</v>
      </c>
      <c r="F99" s="26">
        <v>0.70289999999999997</v>
      </c>
      <c r="G99" s="26">
        <f t="shared" si="2"/>
        <v>1.3309979170611625</v>
      </c>
      <c r="H99" s="26">
        <f t="shared" si="3"/>
        <v>0.75131597666808936</v>
      </c>
      <c r="I99" s="26">
        <v>1.0289999999999999</v>
      </c>
      <c r="J99" s="25">
        <v>2</v>
      </c>
      <c r="K99" s="27" t="s">
        <v>673</v>
      </c>
    </row>
    <row r="100" spans="1:11" x14ac:dyDescent="0.25">
      <c r="A100" s="25" t="s">
        <v>333</v>
      </c>
      <c r="B100" s="25">
        <v>135</v>
      </c>
      <c r="C100" s="25"/>
      <c r="D100" s="25">
        <v>582</v>
      </c>
      <c r="E100" s="25">
        <v>47227</v>
      </c>
      <c r="F100" s="26">
        <v>0.70220000000000005</v>
      </c>
      <c r="G100" s="26">
        <f t="shared" si="2"/>
        <v>1.3296724105283091</v>
      </c>
      <c r="H100" s="26">
        <f t="shared" si="3"/>
        <v>0.75206493876388492</v>
      </c>
      <c r="I100" s="26">
        <v>1.081</v>
      </c>
      <c r="J100" s="25">
        <v>5</v>
      </c>
      <c r="K100" s="27" t="s">
        <v>334</v>
      </c>
    </row>
    <row r="101" spans="1:11" x14ac:dyDescent="0.25">
      <c r="A101" s="25" t="s">
        <v>766</v>
      </c>
      <c r="B101" s="25">
        <v>165</v>
      </c>
      <c r="C101" s="25"/>
      <c r="D101" s="25">
        <v>482</v>
      </c>
      <c r="E101" s="25">
        <v>85400</v>
      </c>
      <c r="F101" s="26">
        <v>0.6986</v>
      </c>
      <c r="G101" s="26">
        <f t="shared" si="2"/>
        <v>1.3228555197879188</v>
      </c>
      <c r="H101" s="26">
        <f t="shared" si="3"/>
        <v>0.75594045233323803</v>
      </c>
      <c r="I101" s="26">
        <v>1.085</v>
      </c>
      <c r="J101" s="25">
        <v>2</v>
      </c>
      <c r="K101" s="27" t="s">
        <v>767</v>
      </c>
    </row>
    <row r="102" spans="1:11" x14ac:dyDescent="0.25">
      <c r="A102" s="25" t="s">
        <v>670</v>
      </c>
      <c r="B102" s="25">
        <v>228</v>
      </c>
      <c r="C102" s="25"/>
      <c r="D102" s="25">
        <v>351</v>
      </c>
      <c r="E102" s="25">
        <v>31311</v>
      </c>
      <c r="F102" s="26">
        <v>0.69799999999999995</v>
      </c>
      <c r="G102" s="26">
        <f t="shared" si="2"/>
        <v>1.3217193713311872</v>
      </c>
      <c r="H102" s="26">
        <f t="shared" si="3"/>
        <v>0.75659025787965617</v>
      </c>
      <c r="I102" s="26">
        <v>1.208</v>
      </c>
      <c r="J102" s="25">
        <v>2</v>
      </c>
      <c r="K102" s="27" t="s">
        <v>671</v>
      </c>
    </row>
    <row r="103" spans="1:11" x14ac:dyDescent="0.25">
      <c r="A103" s="25" t="s">
        <v>856</v>
      </c>
      <c r="B103" s="25">
        <v>540</v>
      </c>
      <c r="C103" s="25"/>
      <c r="D103" s="25">
        <v>101</v>
      </c>
      <c r="E103" s="25">
        <v>35552</v>
      </c>
      <c r="F103" s="26">
        <v>0.69689999999999996</v>
      </c>
      <c r="G103" s="26">
        <f t="shared" si="2"/>
        <v>1.3196364324938457</v>
      </c>
      <c r="H103" s="26">
        <f t="shared" si="3"/>
        <v>0.75778447409958394</v>
      </c>
      <c r="I103" s="26">
        <v>1.1379999999999999</v>
      </c>
      <c r="J103" s="25">
        <v>2</v>
      </c>
      <c r="K103" s="27" t="s">
        <v>857</v>
      </c>
    </row>
    <row r="104" spans="1:11" x14ac:dyDescent="0.25">
      <c r="A104" s="25" t="s">
        <v>323</v>
      </c>
      <c r="B104" s="25">
        <v>112</v>
      </c>
      <c r="C104" s="25">
        <v>1</v>
      </c>
      <c r="D104" s="25">
        <v>665</v>
      </c>
      <c r="E104" s="25">
        <v>117317</v>
      </c>
      <c r="F104" s="26">
        <v>0.69410000000000005</v>
      </c>
      <c r="G104" s="26">
        <f t="shared" si="2"/>
        <v>1.3143344063624314</v>
      </c>
      <c r="H104" s="26">
        <f t="shared" si="3"/>
        <v>0.76084137732315227</v>
      </c>
      <c r="I104" s="26">
        <v>1.2549999999999999</v>
      </c>
      <c r="J104" s="25">
        <v>5</v>
      </c>
      <c r="K104" s="27" t="s">
        <v>324</v>
      </c>
    </row>
    <row r="105" spans="1:11" x14ac:dyDescent="0.25">
      <c r="A105" s="25" t="s">
        <v>710</v>
      </c>
      <c r="B105" s="25">
        <v>281</v>
      </c>
      <c r="C105" s="25"/>
      <c r="D105" s="25">
        <v>280</v>
      </c>
      <c r="E105" s="25">
        <v>54460</v>
      </c>
      <c r="F105" s="26">
        <v>0.69279999999999997</v>
      </c>
      <c r="G105" s="26">
        <f t="shared" si="2"/>
        <v>1.3118727513728459</v>
      </c>
      <c r="H105" s="26">
        <f t="shared" si="3"/>
        <v>0.76226905311778304</v>
      </c>
      <c r="I105" s="26">
        <v>1.2450000000000001</v>
      </c>
      <c r="J105" s="25">
        <v>3</v>
      </c>
      <c r="K105" s="27" t="s">
        <v>711</v>
      </c>
    </row>
    <row r="106" spans="1:11" x14ac:dyDescent="0.25">
      <c r="A106" s="25" t="s">
        <v>87</v>
      </c>
      <c r="B106" s="25">
        <v>45</v>
      </c>
      <c r="C106" s="25"/>
      <c r="D106" s="25">
        <v>1392</v>
      </c>
      <c r="E106" s="25">
        <v>111840</v>
      </c>
      <c r="F106" s="26">
        <v>0.6925</v>
      </c>
      <c r="G106" s="26">
        <f t="shared" si="2"/>
        <v>1.3113046771444803</v>
      </c>
      <c r="H106" s="26">
        <f t="shared" si="3"/>
        <v>0.76259927797833926</v>
      </c>
      <c r="I106" s="26">
        <v>1.0509999999999999</v>
      </c>
      <c r="J106" s="25">
        <v>24</v>
      </c>
      <c r="K106" s="27" t="s">
        <v>88</v>
      </c>
    </row>
    <row r="107" spans="1:11" x14ac:dyDescent="0.25">
      <c r="A107" s="25" t="s">
        <v>549</v>
      </c>
      <c r="B107" s="25">
        <v>170</v>
      </c>
      <c r="C107" s="25">
        <v>3</v>
      </c>
      <c r="D107" s="25">
        <v>385</v>
      </c>
      <c r="E107" s="25">
        <v>36960</v>
      </c>
      <c r="F107" s="26">
        <v>0.69110000000000005</v>
      </c>
      <c r="G107" s="26">
        <f t="shared" si="2"/>
        <v>1.3086536640787729</v>
      </c>
      <c r="H107" s="26">
        <f t="shared" si="3"/>
        <v>0.76414411807263782</v>
      </c>
      <c r="I107" s="26">
        <v>1.1459999999999999</v>
      </c>
      <c r="J107" s="25">
        <v>4</v>
      </c>
      <c r="K107" s="27" t="s">
        <v>550</v>
      </c>
    </row>
    <row r="108" spans="1:11" x14ac:dyDescent="0.25">
      <c r="A108" s="25" t="s">
        <v>519</v>
      </c>
      <c r="B108" s="25">
        <v>214</v>
      </c>
      <c r="C108" s="25">
        <v>1</v>
      </c>
      <c r="D108" s="25">
        <v>385</v>
      </c>
      <c r="E108" s="25">
        <v>32947</v>
      </c>
      <c r="F108" s="26">
        <v>0.68840000000000001</v>
      </c>
      <c r="G108" s="26">
        <f t="shared" si="2"/>
        <v>1.3035409960234803</v>
      </c>
      <c r="H108" s="26">
        <f t="shared" si="3"/>
        <v>0.76714119697850092</v>
      </c>
      <c r="I108" s="26">
        <v>1.044</v>
      </c>
      <c r="J108" s="25">
        <v>9</v>
      </c>
      <c r="K108" s="27" t="s">
        <v>520</v>
      </c>
    </row>
    <row r="109" spans="1:11" x14ac:dyDescent="0.25">
      <c r="A109" s="25" t="s">
        <v>513</v>
      </c>
      <c r="B109" s="25">
        <v>103</v>
      </c>
      <c r="C109" s="25">
        <v>2</v>
      </c>
      <c r="D109" s="25">
        <v>390</v>
      </c>
      <c r="E109" s="25">
        <v>84762</v>
      </c>
      <c r="F109" s="26">
        <v>0.68700000000000006</v>
      </c>
      <c r="G109" s="26">
        <f t="shared" si="2"/>
        <v>1.3008899829577731</v>
      </c>
      <c r="H109" s="26">
        <f t="shared" si="3"/>
        <v>0.7687045123726346</v>
      </c>
      <c r="I109" s="26">
        <v>1.2150000000000001</v>
      </c>
      <c r="J109" s="25">
        <v>2</v>
      </c>
      <c r="K109" s="27" t="s">
        <v>514</v>
      </c>
    </row>
    <row r="110" spans="1:11" x14ac:dyDescent="0.25">
      <c r="A110" s="25" t="s">
        <v>481</v>
      </c>
      <c r="B110" s="25">
        <v>131</v>
      </c>
      <c r="C110" s="25"/>
      <c r="D110" s="25">
        <v>599</v>
      </c>
      <c r="E110" s="25">
        <v>34334</v>
      </c>
      <c r="F110" s="26">
        <v>0.68579999999999997</v>
      </c>
      <c r="G110" s="26">
        <f t="shared" si="2"/>
        <v>1.2986176860443097</v>
      </c>
      <c r="H110" s="26">
        <f t="shared" si="3"/>
        <v>0.77004957713619138</v>
      </c>
      <c r="I110" s="26">
        <v>1.2549999999999999</v>
      </c>
      <c r="J110" s="25">
        <v>11</v>
      </c>
      <c r="K110" s="27" t="s">
        <v>482</v>
      </c>
    </row>
    <row r="111" spans="1:11" x14ac:dyDescent="0.25">
      <c r="A111" s="25" t="s">
        <v>966</v>
      </c>
      <c r="B111" s="25">
        <v>122</v>
      </c>
      <c r="C111" s="25">
        <v>3</v>
      </c>
      <c r="D111" s="25">
        <v>164</v>
      </c>
      <c r="E111" s="25">
        <v>97421</v>
      </c>
      <c r="F111" s="26">
        <v>0.68489999999999995</v>
      </c>
      <c r="G111" s="26">
        <f t="shared" si="2"/>
        <v>1.2969134633592121</v>
      </c>
      <c r="H111" s="26">
        <f t="shared" si="3"/>
        <v>0.77106146882756621</v>
      </c>
      <c r="I111" s="26">
        <v>1.0920000000000001</v>
      </c>
      <c r="J111" s="25">
        <v>4</v>
      </c>
      <c r="K111" s="27" t="s">
        <v>967</v>
      </c>
    </row>
    <row r="112" spans="1:11" x14ac:dyDescent="0.25">
      <c r="A112" s="25" t="s">
        <v>562</v>
      </c>
      <c r="B112" s="25">
        <v>121</v>
      </c>
      <c r="C112" s="25">
        <v>1</v>
      </c>
      <c r="D112" s="25">
        <v>618</v>
      </c>
      <c r="E112" s="25">
        <v>21974</v>
      </c>
      <c r="F112" s="26">
        <v>0.68320000000000003</v>
      </c>
      <c r="G112" s="26">
        <f t="shared" si="2"/>
        <v>1.2936943760651392</v>
      </c>
      <c r="H112" s="26">
        <f t="shared" si="3"/>
        <v>0.77298009367681497</v>
      </c>
      <c r="I112" s="26">
        <v>1.1879999999999999</v>
      </c>
      <c r="J112" s="25">
        <v>6</v>
      </c>
      <c r="K112" s="27" t="s">
        <v>563</v>
      </c>
    </row>
    <row r="113" spans="1:11" x14ac:dyDescent="0.25">
      <c r="A113" s="25" t="s">
        <v>133</v>
      </c>
      <c r="B113" s="25">
        <v>62</v>
      </c>
      <c r="C113" s="25"/>
      <c r="D113" s="25">
        <v>1100</v>
      </c>
      <c r="E113" s="25">
        <v>418168</v>
      </c>
      <c r="F113" s="26">
        <v>0.67730000000000001</v>
      </c>
      <c r="G113" s="26">
        <f t="shared" si="2"/>
        <v>1.2825222495739443</v>
      </c>
      <c r="H113" s="26">
        <f t="shared" si="3"/>
        <v>0.77971356858113094</v>
      </c>
      <c r="I113" s="26">
        <v>1.1459999999999999</v>
      </c>
      <c r="J113" s="25">
        <v>5</v>
      </c>
      <c r="K113" s="27" t="s">
        <v>134</v>
      </c>
    </row>
    <row r="114" spans="1:11" x14ac:dyDescent="0.25">
      <c r="A114" s="25" t="s">
        <v>441</v>
      </c>
      <c r="B114" s="25">
        <v>122</v>
      </c>
      <c r="C114" s="25">
        <v>1</v>
      </c>
      <c r="D114" s="25">
        <v>616</v>
      </c>
      <c r="E114" s="25">
        <v>97212</v>
      </c>
      <c r="F114" s="26">
        <v>0.66979999999999995</v>
      </c>
      <c r="G114" s="26">
        <f t="shared" si="2"/>
        <v>1.2683203938647982</v>
      </c>
      <c r="H114" s="26">
        <f t="shared" si="3"/>
        <v>0.7884443117348463</v>
      </c>
      <c r="I114" s="26">
        <v>1.056</v>
      </c>
      <c r="J114" s="25">
        <v>7</v>
      </c>
      <c r="K114" s="27" t="s">
        <v>442</v>
      </c>
    </row>
    <row r="115" spans="1:11" x14ac:dyDescent="0.25">
      <c r="A115" s="25" t="s">
        <v>317</v>
      </c>
      <c r="B115" s="25">
        <v>110</v>
      </c>
      <c r="C115" s="25">
        <v>1</v>
      </c>
      <c r="D115" s="25">
        <v>681</v>
      </c>
      <c r="E115" s="25">
        <v>39481</v>
      </c>
      <c r="F115" s="26">
        <v>0.66879999999999995</v>
      </c>
      <c r="G115" s="26">
        <f t="shared" si="2"/>
        <v>1.2664268131035787</v>
      </c>
      <c r="H115" s="26">
        <f t="shared" si="3"/>
        <v>0.78962320574162692</v>
      </c>
      <c r="I115" s="26">
        <v>1.099</v>
      </c>
      <c r="J115" s="25">
        <v>11</v>
      </c>
      <c r="K115" s="27" t="s">
        <v>318</v>
      </c>
    </row>
    <row r="116" spans="1:11" x14ac:dyDescent="0.25">
      <c r="A116" s="25" t="s">
        <v>455</v>
      </c>
      <c r="B116" s="25">
        <v>346</v>
      </c>
      <c r="C116" s="25"/>
      <c r="D116" s="25">
        <v>200</v>
      </c>
      <c r="E116" s="25">
        <v>77424</v>
      </c>
      <c r="F116" s="26">
        <v>0.66779999999999995</v>
      </c>
      <c r="G116" s="26">
        <f t="shared" si="2"/>
        <v>1.2645332323423593</v>
      </c>
      <c r="H116" s="26">
        <f t="shared" si="3"/>
        <v>0.79080563042827201</v>
      </c>
      <c r="I116" s="26">
        <v>1.4119999999999999</v>
      </c>
      <c r="J116" s="25">
        <v>3</v>
      </c>
      <c r="K116" s="27" t="s">
        <v>456</v>
      </c>
    </row>
    <row r="117" spans="1:11" x14ac:dyDescent="0.25">
      <c r="A117" s="25" t="s">
        <v>568</v>
      </c>
      <c r="B117" s="25">
        <v>193</v>
      </c>
      <c r="C117" s="25"/>
      <c r="D117" s="25">
        <v>433</v>
      </c>
      <c r="E117" s="25">
        <v>80921</v>
      </c>
      <c r="F117" s="26">
        <v>0.66320000000000001</v>
      </c>
      <c r="G117" s="26">
        <f t="shared" si="2"/>
        <v>1.25582276084075</v>
      </c>
      <c r="H117" s="26">
        <f t="shared" si="3"/>
        <v>0.79629071170084431</v>
      </c>
      <c r="I117" s="26">
        <v>1.0429999999999999</v>
      </c>
      <c r="J117" s="25">
        <v>3</v>
      </c>
      <c r="K117" s="27" t="s">
        <v>569</v>
      </c>
    </row>
    <row r="118" spans="1:11" x14ac:dyDescent="0.25">
      <c r="A118" s="25" t="s">
        <v>650</v>
      </c>
      <c r="B118" s="25">
        <v>297</v>
      </c>
      <c r="C118" s="25"/>
      <c r="D118" s="25">
        <v>257</v>
      </c>
      <c r="E118" s="25">
        <v>83008</v>
      </c>
      <c r="F118" s="26">
        <v>0.66300000000000003</v>
      </c>
      <c r="G118" s="26">
        <f t="shared" si="2"/>
        <v>1.255444044688506</v>
      </c>
      <c r="H118" s="26">
        <f t="shared" si="3"/>
        <v>0.79653092006033177</v>
      </c>
      <c r="I118" s="26">
        <v>1.0580000000000001</v>
      </c>
      <c r="J118" s="25">
        <v>3</v>
      </c>
      <c r="K118" s="27" t="s">
        <v>970</v>
      </c>
    </row>
    <row r="119" spans="1:11" x14ac:dyDescent="0.25">
      <c r="A119" s="25" t="s">
        <v>237</v>
      </c>
      <c r="B119" s="25">
        <v>115</v>
      </c>
      <c r="C119" s="25"/>
      <c r="D119" s="25">
        <v>656</v>
      </c>
      <c r="E119" s="25">
        <v>91871</v>
      </c>
      <c r="F119" s="26">
        <v>0.65980000000000005</v>
      </c>
      <c r="G119" s="26">
        <f t="shared" si="2"/>
        <v>1.2493845862526038</v>
      </c>
      <c r="H119" s="26">
        <f t="shared" si="3"/>
        <v>0.80039405880569858</v>
      </c>
      <c r="I119" s="26">
        <v>1.123</v>
      </c>
      <c r="J119" s="25">
        <v>5</v>
      </c>
      <c r="K119" s="27" t="s">
        <v>238</v>
      </c>
    </row>
    <row r="120" spans="1:11" x14ac:dyDescent="0.25">
      <c r="A120" s="25" t="s">
        <v>287</v>
      </c>
      <c r="B120" s="25">
        <v>120</v>
      </c>
      <c r="C120" s="25">
        <v>5</v>
      </c>
      <c r="D120" s="25">
        <v>296</v>
      </c>
      <c r="E120" s="25">
        <v>28194</v>
      </c>
      <c r="F120" s="26">
        <v>0.6583</v>
      </c>
      <c r="G120" s="26">
        <f t="shared" si="2"/>
        <v>1.2465442151107744</v>
      </c>
      <c r="H120" s="26">
        <f t="shared" si="3"/>
        <v>0.8022178338143704</v>
      </c>
      <c r="I120" s="26">
        <v>1.5580000000000001</v>
      </c>
      <c r="J120" s="25">
        <v>6</v>
      </c>
      <c r="K120" s="27" t="s">
        <v>288</v>
      </c>
    </row>
    <row r="121" spans="1:11" x14ac:dyDescent="0.25">
      <c r="A121" s="25" t="s">
        <v>830</v>
      </c>
      <c r="B121" s="25">
        <v>331</v>
      </c>
      <c r="C121" s="25"/>
      <c r="D121" s="25">
        <v>219</v>
      </c>
      <c r="E121" s="25">
        <v>116745</v>
      </c>
      <c r="F121" s="26">
        <v>0.65649999999999997</v>
      </c>
      <c r="G121" s="26">
        <f t="shared" si="2"/>
        <v>1.2431357697405794</v>
      </c>
      <c r="H121" s="26">
        <f t="shared" si="3"/>
        <v>0.80441736481340442</v>
      </c>
      <c r="I121" s="26">
        <v>1.631</v>
      </c>
      <c r="J121" s="25">
        <v>2</v>
      </c>
      <c r="K121" s="27" t="s">
        <v>831</v>
      </c>
    </row>
    <row r="122" spans="1:11" x14ac:dyDescent="0.25">
      <c r="A122" s="25" t="s">
        <v>269</v>
      </c>
      <c r="B122" s="25">
        <v>94</v>
      </c>
      <c r="C122" s="25">
        <v>2</v>
      </c>
      <c r="D122" s="25">
        <v>434</v>
      </c>
      <c r="E122" s="25">
        <v>97853</v>
      </c>
      <c r="F122" s="26">
        <v>0.65469999999999995</v>
      </c>
      <c r="G122" s="26">
        <f t="shared" si="2"/>
        <v>1.2397273243703844</v>
      </c>
      <c r="H122" s="26">
        <f t="shared" si="3"/>
        <v>0.80662899037727209</v>
      </c>
      <c r="I122" s="26">
        <v>1.03</v>
      </c>
      <c r="J122" s="25">
        <v>5</v>
      </c>
      <c r="K122" s="27" t="s">
        <v>270</v>
      </c>
    </row>
    <row r="123" spans="1:11" x14ac:dyDescent="0.25">
      <c r="A123" s="25" t="s">
        <v>628</v>
      </c>
      <c r="B123" s="25">
        <v>225</v>
      </c>
      <c r="C123" s="25">
        <v>2</v>
      </c>
      <c r="D123" s="25">
        <v>251</v>
      </c>
      <c r="E123" s="25">
        <v>74832</v>
      </c>
      <c r="F123" s="26">
        <v>0.65110000000000001</v>
      </c>
      <c r="G123" s="26">
        <f t="shared" si="2"/>
        <v>1.2329104336299943</v>
      </c>
      <c r="H123" s="26">
        <f t="shared" si="3"/>
        <v>0.81108892643219166</v>
      </c>
      <c r="I123" s="26">
        <v>1.1000000000000001</v>
      </c>
      <c r="J123" s="25">
        <v>5</v>
      </c>
      <c r="K123" s="27" t="s">
        <v>629</v>
      </c>
    </row>
    <row r="124" spans="1:11" x14ac:dyDescent="0.25">
      <c r="A124" s="25" t="s">
        <v>347</v>
      </c>
      <c r="B124" s="25">
        <v>92</v>
      </c>
      <c r="C124" s="25"/>
      <c r="D124" s="25">
        <v>786</v>
      </c>
      <c r="E124" s="25">
        <v>33398</v>
      </c>
      <c r="F124" s="26">
        <v>0.65</v>
      </c>
      <c r="G124" s="26">
        <f t="shared" si="2"/>
        <v>1.230827494792653</v>
      </c>
      <c r="H124" s="26">
        <f t="shared" si="3"/>
        <v>0.81246153846153846</v>
      </c>
      <c r="I124" s="26">
        <v>1.1879999999999999</v>
      </c>
      <c r="J124" s="25">
        <v>12</v>
      </c>
      <c r="K124" s="27" t="s">
        <v>348</v>
      </c>
    </row>
    <row r="125" spans="1:11" x14ac:dyDescent="0.25">
      <c r="A125" s="25" t="s">
        <v>267</v>
      </c>
      <c r="B125" s="25">
        <v>94</v>
      </c>
      <c r="C125" s="25">
        <v>3</v>
      </c>
      <c r="D125" s="25">
        <v>336</v>
      </c>
      <c r="E125" s="25">
        <v>98169</v>
      </c>
      <c r="F125" s="26">
        <v>0.64629999999999999</v>
      </c>
      <c r="G125" s="26">
        <f t="shared" si="2"/>
        <v>1.2238212459761408</v>
      </c>
      <c r="H125" s="26">
        <f t="shared" si="3"/>
        <v>0.81711279591520969</v>
      </c>
      <c r="I125" s="26">
        <v>1.036</v>
      </c>
      <c r="J125" s="25">
        <v>4</v>
      </c>
      <c r="K125" s="27" t="s">
        <v>268</v>
      </c>
    </row>
    <row r="126" spans="1:11" x14ac:dyDescent="0.25">
      <c r="A126" s="25" t="s">
        <v>606</v>
      </c>
      <c r="B126" s="25">
        <v>287</v>
      </c>
      <c r="C126" s="25"/>
      <c r="D126" s="25">
        <v>269</v>
      </c>
      <c r="E126" s="25">
        <v>63948</v>
      </c>
      <c r="F126" s="26">
        <v>0.64019999999999999</v>
      </c>
      <c r="G126" s="26">
        <f t="shared" si="2"/>
        <v>1.2122704033327021</v>
      </c>
      <c r="H126" s="26">
        <f t="shared" si="3"/>
        <v>0.82489846922836618</v>
      </c>
      <c r="I126" s="26">
        <v>1.0329999999999999</v>
      </c>
      <c r="J126" s="25">
        <v>3</v>
      </c>
      <c r="K126" s="27" t="s">
        <v>607</v>
      </c>
    </row>
    <row r="127" spans="1:11" x14ac:dyDescent="0.25">
      <c r="A127" s="25" t="s">
        <v>109</v>
      </c>
      <c r="B127" s="25">
        <v>41</v>
      </c>
      <c r="C127" s="25"/>
      <c r="D127" s="25">
        <v>1551</v>
      </c>
      <c r="E127" s="25">
        <v>133913</v>
      </c>
      <c r="F127" s="26">
        <v>0.63919999999999999</v>
      </c>
      <c r="G127" s="26">
        <f t="shared" si="2"/>
        <v>1.2103768225714826</v>
      </c>
      <c r="H127" s="26">
        <f t="shared" si="3"/>
        <v>0.82618898623279102</v>
      </c>
      <c r="I127" s="26">
        <v>1.04</v>
      </c>
      <c r="J127" s="25">
        <v>29</v>
      </c>
      <c r="K127" s="27" t="s">
        <v>110</v>
      </c>
    </row>
    <row r="128" spans="1:11" x14ac:dyDescent="0.25">
      <c r="A128" s="25" t="s">
        <v>145</v>
      </c>
      <c r="B128" s="25">
        <v>39</v>
      </c>
      <c r="C128" s="25"/>
      <c r="D128" s="25">
        <v>1567</v>
      </c>
      <c r="E128" s="25">
        <v>77101</v>
      </c>
      <c r="F128" s="26">
        <v>0.63819999999999999</v>
      </c>
      <c r="G128" s="26">
        <f t="shared" si="2"/>
        <v>1.2084832418102631</v>
      </c>
      <c r="H128" s="26">
        <f t="shared" si="3"/>
        <v>0.82748354747727992</v>
      </c>
      <c r="I128" s="26">
        <v>1.0880000000000001</v>
      </c>
      <c r="J128" s="25">
        <v>21</v>
      </c>
      <c r="K128" s="27" t="s">
        <v>146</v>
      </c>
    </row>
    <row r="129" spans="1:11" x14ac:dyDescent="0.25">
      <c r="A129" s="25" t="s">
        <v>730</v>
      </c>
      <c r="B129" s="25">
        <v>505</v>
      </c>
      <c r="C129" s="25"/>
      <c r="D129" s="25">
        <v>112</v>
      </c>
      <c r="E129" s="25">
        <v>52231</v>
      </c>
      <c r="F129" s="26">
        <v>0.63739999999999997</v>
      </c>
      <c r="G129" s="26">
        <f t="shared" si="2"/>
        <v>1.2069683772012876</v>
      </c>
      <c r="H129" s="26">
        <f t="shared" si="3"/>
        <v>0.82852212111703805</v>
      </c>
      <c r="I129" s="26">
        <v>1.32</v>
      </c>
      <c r="J129" s="25">
        <v>3</v>
      </c>
      <c r="K129" s="27" t="s">
        <v>731</v>
      </c>
    </row>
    <row r="130" spans="1:11" x14ac:dyDescent="0.25">
      <c r="A130" s="25" t="s">
        <v>205</v>
      </c>
      <c r="B130" s="25">
        <v>73</v>
      </c>
      <c r="C130" s="25"/>
      <c r="D130" s="25">
        <v>947</v>
      </c>
      <c r="E130" s="25">
        <v>172773</v>
      </c>
      <c r="F130" s="26">
        <v>0.63739999999999997</v>
      </c>
      <c r="G130" s="26">
        <f t="shared" si="2"/>
        <v>1.2069683772012876</v>
      </c>
      <c r="H130" s="26">
        <f t="shared" si="3"/>
        <v>0.82852212111703805</v>
      </c>
      <c r="I130" s="26">
        <v>1.0329999999999999</v>
      </c>
      <c r="J130" s="25">
        <v>14</v>
      </c>
      <c r="K130" s="27" t="s">
        <v>206</v>
      </c>
    </row>
    <row r="131" spans="1:11" x14ac:dyDescent="0.25">
      <c r="A131" s="25" t="s">
        <v>319</v>
      </c>
      <c r="B131" s="25">
        <v>110</v>
      </c>
      <c r="C131" s="25">
        <v>2</v>
      </c>
      <c r="D131" s="25">
        <v>676</v>
      </c>
      <c r="E131" s="25">
        <v>40938</v>
      </c>
      <c r="F131" s="26">
        <v>0.63560000000000005</v>
      </c>
      <c r="G131" s="26">
        <f t="shared" ref="G131:G194" si="4">F131/F$1</f>
        <v>1.2035599318310928</v>
      </c>
      <c r="H131" s="26">
        <f t="shared" ref="H131:H194" si="5">1/G131</f>
        <v>0.83086847073631198</v>
      </c>
      <c r="I131" s="26">
        <v>1.0980000000000001</v>
      </c>
      <c r="J131" s="25">
        <v>11</v>
      </c>
      <c r="K131" s="27" t="s">
        <v>320</v>
      </c>
    </row>
    <row r="132" spans="1:11" x14ac:dyDescent="0.25">
      <c r="A132" s="25" t="s">
        <v>203</v>
      </c>
      <c r="B132" s="25">
        <v>146</v>
      </c>
      <c r="C132" s="25"/>
      <c r="D132" s="25">
        <v>550</v>
      </c>
      <c r="E132" s="25">
        <v>118768</v>
      </c>
      <c r="F132" s="26">
        <v>0.63129999999999997</v>
      </c>
      <c r="G132" s="26">
        <f t="shared" si="4"/>
        <v>1.1954175345578488</v>
      </c>
      <c r="H132" s="26">
        <f t="shared" si="5"/>
        <v>0.83652779977823544</v>
      </c>
      <c r="I132" s="26">
        <v>1.145</v>
      </c>
      <c r="J132" s="25">
        <v>6</v>
      </c>
      <c r="K132" s="27" t="s">
        <v>204</v>
      </c>
    </row>
    <row r="133" spans="1:11" x14ac:dyDescent="0.25">
      <c r="A133" s="25" t="s">
        <v>682</v>
      </c>
      <c r="B133" s="25">
        <v>441</v>
      </c>
      <c r="C133" s="25"/>
      <c r="D133" s="25">
        <v>148</v>
      </c>
      <c r="E133" s="25">
        <v>126781</v>
      </c>
      <c r="F133" s="26">
        <v>0.63019999999999998</v>
      </c>
      <c r="G133" s="26">
        <f t="shared" si="4"/>
        <v>1.1933345957205075</v>
      </c>
      <c r="H133" s="26">
        <f t="shared" si="5"/>
        <v>0.83798794033640112</v>
      </c>
      <c r="I133" s="26">
        <v>1.246</v>
      </c>
      <c r="J133" s="25">
        <v>2</v>
      </c>
      <c r="K133" s="27" t="s">
        <v>683</v>
      </c>
    </row>
    <row r="134" spans="1:11" x14ac:dyDescent="0.25">
      <c r="A134" s="25" t="s">
        <v>15</v>
      </c>
      <c r="B134" s="25">
        <v>2</v>
      </c>
      <c r="C134" s="25">
        <v>2</v>
      </c>
      <c r="D134" s="25">
        <v>4732</v>
      </c>
      <c r="E134" s="25">
        <v>269334</v>
      </c>
      <c r="F134" s="26">
        <v>0.62970000000000004</v>
      </c>
      <c r="G134" s="26">
        <f t="shared" si="4"/>
        <v>1.1923878053398977</v>
      </c>
      <c r="H134" s="26">
        <f t="shared" si="5"/>
        <v>0.83865332698110207</v>
      </c>
      <c r="I134" s="26">
        <v>1.1040000000000001</v>
      </c>
      <c r="J134" s="25">
        <v>45</v>
      </c>
      <c r="K134" s="27" t="s">
        <v>16</v>
      </c>
    </row>
    <row r="135" spans="1:11" x14ac:dyDescent="0.25">
      <c r="A135" s="25" t="s">
        <v>545</v>
      </c>
      <c r="B135" s="25">
        <v>170</v>
      </c>
      <c r="C135" s="25">
        <v>1</v>
      </c>
      <c r="D135" s="25">
        <v>469</v>
      </c>
      <c r="E135" s="25">
        <v>37163</v>
      </c>
      <c r="F135" s="26">
        <v>0.62960000000000005</v>
      </c>
      <c r="G135" s="26">
        <f t="shared" si="4"/>
        <v>1.1921984472637759</v>
      </c>
      <c r="H135" s="26">
        <f t="shared" si="5"/>
        <v>0.83878653113087664</v>
      </c>
      <c r="I135" s="26">
        <v>1.123</v>
      </c>
      <c r="J135" s="25">
        <v>4</v>
      </c>
      <c r="K135" s="27" t="s">
        <v>546</v>
      </c>
    </row>
    <row r="136" spans="1:11" x14ac:dyDescent="0.25">
      <c r="A136" s="25" t="s">
        <v>117</v>
      </c>
      <c r="B136" s="25">
        <v>35</v>
      </c>
      <c r="C136" s="25">
        <v>2</v>
      </c>
      <c r="D136" s="25">
        <v>912</v>
      </c>
      <c r="E136" s="25">
        <v>62157</v>
      </c>
      <c r="F136" s="26">
        <v>0.62919999999999998</v>
      </c>
      <c r="G136" s="26">
        <f t="shared" si="4"/>
        <v>1.191441014959288</v>
      </c>
      <c r="H136" s="26">
        <f t="shared" si="5"/>
        <v>0.83931977113795297</v>
      </c>
      <c r="I136" s="26">
        <v>1.2010000000000001</v>
      </c>
      <c r="J136" s="25">
        <v>9</v>
      </c>
      <c r="K136" s="27" t="s">
        <v>118</v>
      </c>
    </row>
    <row r="137" spans="1:11" x14ac:dyDescent="0.25">
      <c r="A137" s="25" t="s">
        <v>141</v>
      </c>
      <c r="B137" s="25">
        <v>76</v>
      </c>
      <c r="C137" s="25"/>
      <c r="D137" s="25">
        <v>919</v>
      </c>
      <c r="E137" s="25">
        <v>60548</v>
      </c>
      <c r="F137" s="26">
        <v>0.62749999999999995</v>
      </c>
      <c r="G137" s="26">
        <f t="shared" si="4"/>
        <v>1.1882219276652148</v>
      </c>
      <c r="H137" s="26">
        <f t="shared" si="5"/>
        <v>0.84159362549800798</v>
      </c>
      <c r="I137" s="26">
        <v>1.123</v>
      </c>
      <c r="J137" s="25">
        <v>8</v>
      </c>
      <c r="K137" s="27" t="s">
        <v>142</v>
      </c>
    </row>
    <row r="138" spans="1:11" x14ac:dyDescent="0.25">
      <c r="A138" s="25" t="s">
        <v>511</v>
      </c>
      <c r="B138" s="25">
        <v>103</v>
      </c>
      <c r="C138" s="25">
        <v>1</v>
      </c>
      <c r="D138" s="25">
        <v>700</v>
      </c>
      <c r="E138" s="25">
        <v>83229</v>
      </c>
      <c r="F138" s="26">
        <v>0.62549999999999994</v>
      </c>
      <c r="G138" s="26">
        <f t="shared" si="4"/>
        <v>1.1844347661427759</v>
      </c>
      <c r="H138" s="26">
        <f t="shared" si="5"/>
        <v>0.84428457234212639</v>
      </c>
      <c r="I138" s="26">
        <v>1.1160000000000001</v>
      </c>
      <c r="J138" s="25">
        <v>5</v>
      </c>
      <c r="K138" s="27" t="s">
        <v>512</v>
      </c>
    </row>
    <row r="139" spans="1:11" x14ac:dyDescent="0.25">
      <c r="A139" s="25" t="s">
        <v>630</v>
      </c>
      <c r="B139" s="25">
        <v>225</v>
      </c>
      <c r="C139" s="25">
        <v>1</v>
      </c>
      <c r="D139" s="25">
        <v>358</v>
      </c>
      <c r="E139" s="25">
        <v>64493</v>
      </c>
      <c r="F139" s="26">
        <v>0.62519999999999998</v>
      </c>
      <c r="G139" s="26">
        <f t="shared" si="4"/>
        <v>1.1838666919144101</v>
      </c>
      <c r="H139" s="26">
        <f t="shared" si="5"/>
        <v>0.84468969929622528</v>
      </c>
      <c r="I139" s="26">
        <v>1.0269999999999999</v>
      </c>
      <c r="J139" s="25">
        <v>5</v>
      </c>
      <c r="K139" s="27" t="s">
        <v>631</v>
      </c>
    </row>
    <row r="140" spans="1:11" x14ac:dyDescent="0.25">
      <c r="A140" s="25" t="s">
        <v>654</v>
      </c>
      <c r="B140" s="25">
        <v>217</v>
      </c>
      <c r="C140" s="25"/>
      <c r="D140" s="25">
        <v>381</v>
      </c>
      <c r="E140" s="25">
        <v>80898</v>
      </c>
      <c r="F140" s="26">
        <v>0.625</v>
      </c>
      <c r="G140" s="26">
        <f t="shared" si="4"/>
        <v>1.1834879757621661</v>
      </c>
      <c r="H140" s="26">
        <f t="shared" si="5"/>
        <v>0.84496000000000004</v>
      </c>
      <c r="I140" s="26">
        <v>1.1319999999999999</v>
      </c>
      <c r="J140" s="25">
        <v>4</v>
      </c>
      <c r="K140" s="27" t="s">
        <v>655</v>
      </c>
    </row>
    <row r="141" spans="1:11" x14ac:dyDescent="0.25">
      <c r="A141" s="25" t="s">
        <v>297</v>
      </c>
      <c r="B141" s="25">
        <v>59</v>
      </c>
      <c r="C141" s="25"/>
      <c r="D141" s="25">
        <v>1127</v>
      </c>
      <c r="E141" s="25">
        <v>111238</v>
      </c>
      <c r="F141" s="26">
        <v>0.62209999999999999</v>
      </c>
      <c r="G141" s="26">
        <f t="shared" si="4"/>
        <v>1.1779965915546298</v>
      </c>
      <c r="H141" s="26">
        <f t="shared" si="5"/>
        <v>0.84889889085356052</v>
      </c>
      <c r="I141" s="26">
        <v>1.032</v>
      </c>
      <c r="J141" s="25">
        <v>23</v>
      </c>
      <c r="K141" s="27" t="s">
        <v>298</v>
      </c>
    </row>
    <row r="142" spans="1:11" x14ac:dyDescent="0.25">
      <c r="A142" s="25" t="s">
        <v>483</v>
      </c>
      <c r="B142" s="25">
        <v>126</v>
      </c>
      <c r="C142" s="25">
        <v>1</v>
      </c>
      <c r="D142" s="25">
        <v>613</v>
      </c>
      <c r="E142" s="25">
        <v>31726</v>
      </c>
      <c r="F142" s="26">
        <v>0.62139999999999995</v>
      </c>
      <c r="G142" s="26">
        <f t="shared" si="4"/>
        <v>1.1766710850217761</v>
      </c>
      <c r="H142" s="26">
        <f t="shared" si="5"/>
        <v>0.8498551657547474</v>
      </c>
      <c r="I142" s="26">
        <v>1.236</v>
      </c>
      <c r="J142" s="25">
        <v>6</v>
      </c>
      <c r="K142" s="27" t="s">
        <v>484</v>
      </c>
    </row>
    <row r="143" spans="1:11" x14ac:dyDescent="0.25">
      <c r="A143" s="25" t="s">
        <v>177</v>
      </c>
      <c r="B143" s="25">
        <v>53</v>
      </c>
      <c r="C143" s="25"/>
      <c r="D143" s="25">
        <v>1252</v>
      </c>
      <c r="E143" s="25">
        <v>29977</v>
      </c>
      <c r="F143" s="26">
        <v>0.62119999999999997</v>
      </c>
      <c r="G143" s="26">
        <f t="shared" si="4"/>
        <v>1.1762923688695321</v>
      </c>
      <c r="H143" s="26">
        <f t="shared" si="5"/>
        <v>0.85012878300064398</v>
      </c>
      <c r="I143" s="26">
        <v>1.0629999999999999</v>
      </c>
      <c r="J143" s="25">
        <v>14</v>
      </c>
      <c r="K143" s="27" t="s">
        <v>178</v>
      </c>
    </row>
    <row r="144" spans="1:11" x14ac:dyDescent="0.25">
      <c r="A144" s="25" t="s">
        <v>219</v>
      </c>
      <c r="B144" s="25">
        <v>24</v>
      </c>
      <c r="C144" s="25">
        <v>2</v>
      </c>
      <c r="D144" s="25">
        <v>892</v>
      </c>
      <c r="E144" s="25">
        <v>25493</v>
      </c>
      <c r="F144" s="26">
        <v>0.61960000000000004</v>
      </c>
      <c r="G144" s="26">
        <f t="shared" si="4"/>
        <v>1.1732626396515813</v>
      </c>
      <c r="H144" s="26">
        <f t="shared" si="5"/>
        <v>0.85232408005164617</v>
      </c>
      <c r="I144" s="26">
        <v>1.1140000000000001</v>
      </c>
      <c r="J144" s="25">
        <v>14</v>
      </c>
      <c r="K144" s="27" t="s">
        <v>220</v>
      </c>
    </row>
    <row r="145" spans="1:11" x14ac:dyDescent="0.25">
      <c r="A145" s="25" t="s">
        <v>385</v>
      </c>
      <c r="B145" s="25">
        <v>166</v>
      </c>
      <c r="C145" s="25"/>
      <c r="D145" s="25">
        <v>481</v>
      </c>
      <c r="E145" s="25">
        <v>24955</v>
      </c>
      <c r="F145" s="26">
        <v>0.61799999999999999</v>
      </c>
      <c r="G145" s="26">
        <f t="shared" si="4"/>
        <v>1.17023291043363</v>
      </c>
      <c r="H145" s="26">
        <f t="shared" si="5"/>
        <v>0.85453074433656961</v>
      </c>
      <c r="I145" s="26">
        <v>1.2090000000000001</v>
      </c>
      <c r="J145" s="25">
        <v>2</v>
      </c>
      <c r="K145" s="27" t="s">
        <v>386</v>
      </c>
    </row>
    <row r="146" spans="1:11" x14ac:dyDescent="0.25">
      <c r="A146" s="25" t="s">
        <v>427</v>
      </c>
      <c r="B146" s="25">
        <v>190</v>
      </c>
      <c r="C146" s="25"/>
      <c r="D146" s="25">
        <v>439</v>
      </c>
      <c r="E146" s="25">
        <v>99924</v>
      </c>
      <c r="F146" s="26">
        <v>0.61799999999999999</v>
      </c>
      <c r="G146" s="26">
        <f t="shared" si="4"/>
        <v>1.17023291043363</v>
      </c>
      <c r="H146" s="26">
        <f t="shared" si="5"/>
        <v>0.85453074433656961</v>
      </c>
      <c r="I146" s="26">
        <v>1.1220000000000001</v>
      </c>
      <c r="J146" s="25">
        <v>9</v>
      </c>
      <c r="K146" s="27" t="s">
        <v>428</v>
      </c>
    </row>
    <row r="147" spans="1:11" x14ac:dyDescent="0.25">
      <c r="A147" s="25" t="s">
        <v>161</v>
      </c>
      <c r="B147" s="25">
        <v>31</v>
      </c>
      <c r="C147" s="25"/>
      <c r="D147" s="25">
        <v>1811</v>
      </c>
      <c r="E147" s="25">
        <v>21645</v>
      </c>
      <c r="F147" s="26">
        <v>0.61660000000000004</v>
      </c>
      <c r="G147" s="26">
        <f t="shared" si="4"/>
        <v>1.1675818973679228</v>
      </c>
      <c r="H147" s="26">
        <f t="shared" si="5"/>
        <v>0.8564709698345766</v>
      </c>
      <c r="I147" s="26">
        <v>1.109</v>
      </c>
      <c r="J147" s="25">
        <v>10</v>
      </c>
      <c r="K147" s="27" t="s">
        <v>162</v>
      </c>
    </row>
    <row r="148" spans="1:11" x14ac:dyDescent="0.25">
      <c r="A148" s="25" t="s">
        <v>860</v>
      </c>
      <c r="B148" s="25">
        <v>269</v>
      </c>
      <c r="C148" s="25"/>
      <c r="D148" s="25">
        <v>290</v>
      </c>
      <c r="E148" s="25">
        <v>86014</v>
      </c>
      <c r="F148" s="26">
        <v>0.61550000000000005</v>
      </c>
      <c r="G148" s="26">
        <f t="shared" si="4"/>
        <v>1.1654989585305815</v>
      </c>
      <c r="H148" s="26">
        <f t="shared" si="5"/>
        <v>0.85800162469536945</v>
      </c>
      <c r="I148" s="26">
        <v>1.75</v>
      </c>
      <c r="J148" s="25">
        <v>2</v>
      </c>
      <c r="K148" s="27" t="s">
        <v>861</v>
      </c>
    </row>
    <row r="149" spans="1:11" x14ac:dyDescent="0.25">
      <c r="A149" s="25" t="s">
        <v>952</v>
      </c>
      <c r="B149" s="25">
        <v>387</v>
      </c>
      <c r="C149" s="25"/>
      <c r="D149" s="25">
        <v>175</v>
      </c>
      <c r="E149" s="25">
        <v>83386</v>
      </c>
      <c r="F149" s="26">
        <v>0.61460000000000004</v>
      </c>
      <c r="G149" s="26">
        <f t="shared" si="4"/>
        <v>1.1637947358454839</v>
      </c>
      <c r="H149" s="26">
        <f t="shared" si="5"/>
        <v>0.85925805401887401</v>
      </c>
      <c r="I149" s="26">
        <v>1.038</v>
      </c>
      <c r="J149" s="25">
        <v>2</v>
      </c>
      <c r="K149" s="27" t="s">
        <v>953</v>
      </c>
    </row>
    <row r="150" spans="1:11" x14ac:dyDescent="0.25">
      <c r="A150" s="25" t="s">
        <v>47</v>
      </c>
      <c r="B150" s="25">
        <v>14</v>
      </c>
      <c r="C150" s="25"/>
      <c r="D150" s="25">
        <v>2690</v>
      </c>
      <c r="E150" s="25">
        <v>140551</v>
      </c>
      <c r="F150" s="26">
        <v>0.61309999999999998</v>
      </c>
      <c r="G150" s="26">
        <f t="shared" si="4"/>
        <v>1.1609543647036544</v>
      </c>
      <c r="H150" s="26">
        <f t="shared" si="5"/>
        <v>0.86136030011417397</v>
      </c>
      <c r="I150" s="26">
        <v>1.1919999999999999</v>
      </c>
      <c r="J150" s="25">
        <v>28</v>
      </c>
      <c r="K150" s="27" t="s">
        <v>48</v>
      </c>
    </row>
    <row r="151" spans="1:11" x14ac:dyDescent="0.25">
      <c r="A151" s="25" t="s">
        <v>882</v>
      </c>
      <c r="B151" s="25">
        <v>561</v>
      </c>
      <c r="C151" s="25"/>
      <c r="D151" s="25">
        <v>94</v>
      </c>
      <c r="E151" s="25">
        <v>67860</v>
      </c>
      <c r="F151" s="26">
        <v>0.61009999999999998</v>
      </c>
      <c r="G151" s="26">
        <f t="shared" si="4"/>
        <v>1.1552736224199962</v>
      </c>
      <c r="H151" s="26">
        <f t="shared" si="5"/>
        <v>0.86559580396656288</v>
      </c>
      <c r="I151" s="26">
        <v>1.0880000000000001</v>
      </c>
      <c r="J151" s="25">
        <v>2</v>
      </c>
      <c r="K151" s="27" t="s">
        <v>883</v>
      </c>
    </row>
    <row r="152" spans="1:11" x14ac:dyDescent="0.25">
      <c r="A152" s="25" t="s">
        <v>99</v>
      </c>
      <c r="B152" s="25">
        <v>17</v>
      </c>
      <c r="C152" s="25"/>
      <c r="D152" s="25">
        <v>2462</v>
      </c>
      <c r="E152" s="25">
        <v>32803</v>
      </c>
      <c r="F152" s="26">
        <v>0.60940000000000005</v>
      </c>
      <c r="G152" s="26">
        <f t="shared" si="4"/>
        <v>1.1539481158871427</v>
      </c>
      <c r="H152" s="26">
        <f t="shared" si="5"/>
        <v>0.86659008861174913</v>
      </c>
      <c r="I152" s="26">
        <v>1.1839999999999999</v>
      </c>
      <c r="J152" s="25">
        <v>15</v>
      </c>
      <c r="K152" s="27" t="s">
        <v>100</v>
      </c>
    </row>
    <row r="153" spans="1:11" x14ac:dyDescent="0.25">
      <c r="A153" s="25" t="s">
        <v>644</v>
      </c>
      <c r="B153" s="25">
        <v>206</v>
      </c>
      <c r="C153" s="25"/>
      <c r="D153" s="25">
        <v>397</v>
      </c>
      <c r="E153" s="25">
        <v>166284</v>
      </c>
      <c r="F153" s="26">
        <v>0.60919999999999996</v>
      </c>
      <c r="G153" s="26">
        <f t="shared" si="4"/>
        <v>1.1535693997348986</v>
      </c>
      <c r="H153" s="26">
        <f t="shared" si="5"/>
        <v>0.86687458962573871</v>
      </c>
      <c r="I153" s="26">
        <v>1.089</v>
      </c>
      <c r="J153" s="25">
        <v>3</v>
      </c>
      <c r="K153" s="27" t="s">
        <v>645</v>
      </c>
    </row>
    <row r="154" spans="1:11" x14ac:dyDescent="0.25">
      <c r="A154" s="25" t="s">
        <v>405</v>
      </c>
      <c r="B154" s="25">
        <v>155</v>
      </c>
      <c r="C154" s="25">
        <v>1</v>
      </c>
      <c r="D154" s="25">
        <v>513</v>
      </c>
      <c r="E154" s="25">
        <v>144631</v>
      </c>
      <c r="F154" s="26">
        <v>0.60919999999999996</v>
      </c>
      <c r="G154" s="26">
        <f t="shared" si="4"/>
        <v>1.1535693997348986</v>
      </c>
      <c r="H154" s="26">
        <f t="shared" si="5"/>
        <v>0.86687458962573871</v>
      </c>
      <c r="I154" s="26">
        <v>1.1719999999999999</v>
      </c>
      <c r="J154" s="25">
        <v>5</v>
      </c>
      <c r="K154" s="27" t="s">
        <v>406</v>
      </c>
    </row>
    <row r="155" spans="1:11" x14ac:dyDescent="0.25">
      <c r="A155" s="25" t="s">
        <v>143</v>
      </c>
      <c r="B155" s="25">
        <v>28</v>
      </c>
      <c r="C155" s="25"/>
      <c r="D155" s="25">
        <v>1855</v>
      </c>
      <c r="E155" s="25">
        <v>33541</v>
      </c>
      <c r="F155" s="26">
        <v>0.60899999999999999</v>
      </c>
      <c r="G155" s="26">
        <f t="shared" si="4"/>
        <v>1.1531906835826546</v>
      </c>
      <c r="H155" s="26">
        <f t="shared" si="5"/>
        <v>0.86715927750410526</v>
      </c>
      <c r="I155" s="26">
        <v>1.1439999999999999</v>
      </c>
      <c r="J155" s="25">
        <v>20</v>
      </c>
      <c r="K155" s="27" t="s">
        <v>144</v>
      </c>
    </row>
    <row r="156" spans="1:11" x14ac:dyDescent="0.25">
      <c r="A156" s="25" t="s">
        <v>107</v>
      </c>
      <c r="B156" s="25">
        <v>15</v>
      </c>
      <c r="C156" s="25"/>
      <c r="D156" s="25">
        <v>2625</v>
      </c>
      <c r="E156" s="25">
        <v>45210</v>
      </c>
      <c r="F156" s="26">
        <v>0.60850000000000004</v>
      </c>
      <c r="G156" s="26">
        <f t="shared" si="4"/>
        <v>1.1522438932020451</v>
      </c>
      <c r="H156" s="26">
        <f t="shared" si="5"/>
        <v>0.86787181594083807</v>
      </c>
      <c r="I156" s="26">
        <v>1.2629999999999999</v>
      </c>
      <c r="J156" s="25">
        <v>18</v>
      </c>
      <c r="K156" s="27" t="s">
        <v>108</v>
      </c>
    </row>
    <row r="157" spans="1:11" x14ac:dyDescent="0.25">
      <c r="A157" s="25" t="s">
        <v>564</v>
      </c>
      <c r="B157" s="25">
        <v>247</v>
      </c>
      <c r="C157" s="25"/>
      <c r="D157" s="25">
        <v>321</v>
      </c>
      <c r="E157" s="25">
        <v>59674</v>
      </c>
      <c r="F157" s="26">
        <v>0.60670000000000002</v>
      </c>
      <c r="G157" s="26">
        <f t="shared" si="4"/>
        <v>1.1488354478318501</v>
      </c>
      <c r="H157" s="26">
        <f t="shared" si="5"/>
        <v>0.87044667875391457</v>
      </c>
      <c r="I157" s="26">
        <v>1.1679999999999999</v>
      </c>
      <c r="J157" s="25">
        <v>4</v>
      </c>
      <c r="K157" s="27" t="s">
        <v>565</v>
      </c>
    </row>
    <row r="158" spans="1:11" x14ac:dyDescent="0.25">
      <c r="A158" s="25" t="s">
        <v>750</v>
      </c>
      <c r="B158" s="25">
        <v>369</v>
      </c>
      <c r="C158" s="25"/>
      <c r="D158" s="25">
        <v>188</v>
      </c>
      <c r="E158" s="25">
        <v>165965</v>
      </c>
      <c r="F158" s="26">
        <v>0.60650000000000004</v>
      </c>
      <c r="G158" s="26">
        <f t="shared" si="4"/>
        <v>1.1484567316796062</v>
      </c>
      <c r="H158" s="26">
        <f t="shared" si="5"/>
        <v>0.87073371805441058</v>
      </c>
      <c r="I158" s="26">
        <v>1.087</v>
      </c>
      <c r="J158" s="25">
        <v>2</v>
      </c>
      <c r="K158" s="27" t="s">
        <v>751</v>
      </c>
    </row>
    <row r="159" spans="1:11" x14ac:dyDescent="0.25">
      <c r="A159" s="25" t="s">
        <v>576</v>
      </c>
      <c r="B159" s="25">
        <v>148</v>
      </c>
      <c r="C159" s="25"/>
      <c r="D159" s="25">
        <v>535</v>
      </c>
      <c r="E159" s="25">
        <v>72443</v>
      </c>
      <c r="F159" s="26">
        <v>0.60619999999999996</v>
      </c>
      <c r="G159" s="26">
        <f t="shared" si="4"/>
        <v>1.1478886574512401</v>
      </c>
      <c r="H159" s="26">
        <f t="shared" si="5"/>
        <v>0.87116463213460915</v>
      </c>
      <c r="I159" s="26">
        <v>1.6559999999999999</v>
      </c>
      <c r="J159" s="25">
        <v>3</v>
      </c>
      <c r="K159" s="27" t="s">
        <v>577</v>
      </c>
    </row>
    <row r="160" spans="1:11" x14ac:dyDescent="0.25">
      <c r="A160" s="25" t="s">
        <v>215</v>
      </c>
      <c r="B160" s="25">
        <v>75</v>
      </c>
      <c r="C160" s="25"/>
      <c r="D160" s="25">
        <v>934</v>
      </c>
      <c r="E160" s="25">
        <v>73812</v>
      </c>
      <c r="F160" s="26">
        <v>0.60409999999999997</v>
      </c>
      <c r="G160" s="26">
        <f t="shared" si="4"/>
        <v>1.1439121378526793</v>
      </c>
      <c r="H160" s="26">
        <f t="shared" si="5"/>
        <v>0.87419301440158925</v>
      </c>
      <c r="I160" s="26">
        <v>1.0309999999999999</v>
      </c>
      <c r="J160" s="25">
        <v>20</v>
      </c>
      <c r="K160" s="27" t="s">
        <v>216</v>
      </c>
    </row>
    <row r="161" spans="1:11" x14ac:dyDescent="0.25">
      <c r="A161" s="25" t="s">
        <v>253</v>
      </c>
      <c r="B161" s="25">
        <v>99</v>
      </c>
      <c r="C161" s="25">
        <v>1</v>
      </c>
      <c r="D161" s="25">
        <v>739</v>
      </c>
      <c r="E161" s="25">
        <v>80305</v>
      </c>
      <c r="F161" s="26">
        <v>0.6018</v>
      </c>
      <c r="G161" s="26">
        <f t="shared" si="4"/>
        <v>1.1395569021018745</v>
      </c>
      <c r="H161" s="26">
        <f t="shared" si="5"/>
        <v>0.877534064473247</v>
      </c>
      <c r="I161" s="26">
        <v>1.1619999999999999</v>
      </c>
      <c r="J161" s="25">
        <v>2</v>
      </c>
      <c r="K161" s="27" t="s">
        <v>254</v>
      </c>
    </row>
    <row r="162" spans="1:11" x14ac:dyDescent="0.25">
      <c r="A162" s="25" t="s">
        <v>265</v>
      </c>
      <c r="B162" s="25">
        <v>94</v>
      </c>
      <c r="C162" s="25">
        <v>1</v>
      </c>
      <c r="D162" s="25">
        <v>770</v>
      </c>
      <c r="E162" s="25">
        <v>97234</v>
      </c>
      <c r="F162" s="26">
        <v>0.60119999999999996</v>
      </c>
      <c r="G162" s="26">
        <f t="shared" si="4"/>
        <v>1.1384207536451429</v>
      </c>
      <c r="H162" s="26">
        <f t="shared" si="5"/>
        <v>0.87840984697272129</v>
      </c>
      <c r="I162" s="26">
        <v>1.0449999999999999</v>
      </c>
      <c r="J162" s="25">
        <v>16</v>
      </c>
      <c r="K162" s="27" t="s">
        <v>266</v>
      </c>
    </row>
    <row r="163" spans="1:11" x14ac:dyDescent="0.25">
      <c r="A163" s="25" t="s">
        <v>610</v>
      </c>
      <c r="B163" s="25">
        <v>319</v>
      </c>
      <c r="C163" s="25"/>
      <c r="D163" s="25">
        <v>232</v>
      </c>
      <c r="E163" s="25">
        <v>103943</v>
      </c>
      <c r="F163" s="26">
        <v>0.60070000000000001</v>
      </c>
      <c r="G163" s="26">
        <f t="shared" si="4"/>
        <v>1.1374739632645332</v>
      </c>
      <c r="H163" s="26">
        <f t="shared" si="5"/>
        <v>0.87914100216414182</v>
      </c>
      <c r="I163" s="26">
        <v>1.139</v>
      </c>
      <c r="J163" s="25">
        <v>4</v>
      </c>
      <c r="K163" s="27" t="s">
        <v>611</v>
      </c>
    </row>
    <row r="164" spans="1:11" x14ac:dyDescent="0.25">
      <c r="A164" s="25" t="s">
        <v>181</v>
      </c>
      <c r="B164" s="25">
        <v>64</v>
      </c>
      <c r="C164" s="25"/>
      <c r="D164" s="25">
        <v>1089</v>
      </c>
      <c r="E164" s="25">
        <v>163086</v>
      </c>
      <c r="F164" s="26">
        <v>0.59940000000000004</v>
      </c>
      <c r="G164" s="26">
        <f t="shared" si="4"/>
        <v>1.1350123082749479</v>
      </c>
      <c r="H164" s="26">
        <f t="shared" si="5"/>
        <v>0.88104771438104768</v>
      </c>
      <c r="I164" s="26">
        <v>1.0409999999999999</v>
      </c>
      <c r="J164" s="25">
        <v>16</v>
      </c>
      <c r="K164" s="27" t="s">
        <v>182</v>
      </c>
    </row>
    <row r="165" spans="1:11" x14ac:dyDescent="0.25">
      <c r="A165" s="25" t="s">
        <v>301</v>
      </c>
      <c r="B165" s="25">
        <v>95</v>
      </c>
      <c r="C165" s="25"/>
      <c r="D165" s="25">
        <v>766</v>
      </c>
      <c r="E165" s="25">
        <v>166774</v>
      </c>
      <c r="F165" s="26">
        <v>0.59789999999999999</v>
      </c>
      <c r="G165" s="26">
        <f t="shared" si="4"/>
        <v>1.1321719371331187</v>
      </c>
      <c r="H165" s="26">
        <f t="shared" si="5"/>
        <v>0.88325806991135647</v>
      </c>
      <c r="I165" s="26">
        <v>1.101</v>
      </c>
      <c r="J165" s="25">
        <v>8</v>
      </c>
      <c r="K165" s="27" t="s">
        <v>302</v>
      </c>
    </row>
    <row r="166" spans="1:11" x14ac:dyDescent="0.25">
      <c r="A166" s="25" t="s">
        <v>718</v>
      </c>
      <c r="B166" s="25">
        <v>256</v>
      </c>
      <c r="C166" s="25"/>
      <c r="D166" s="25">
        <v>301</v>
      </c>
      <c r="E166" s="25">
        <v>21880</v>
      </c>
      <c r="F166" s="26">
        <v>0.59730000000000005</v>
      </c>
      <c r="G166" s="26">
        <f t="shared" si="4"/>
        <v>1.1310357886763871</v>
      </c>
      <c r="H166" s="26">
        <f t="shared" si="5"/>
        <v>0.88414532060940898</v>
      </c>
      <c r="I166" s="26">
        <v>1.1299999999999999</v>
      </c>
      <c r="J166" s="25">
        <v>5</v>
      </c>
      <c r="K166" s="27" t="s">
        <v>719</v>
      </c>
    </row>
    <row r="167" spans="1:11" x14ac:dyDescent="0.25">
      <c r="A167" s="25" t="s">
        <v>862</v>
      </c>
      <c r="B167" s="25">
        <v>376</v>
      </c>
      <c r="C167" s="25"/>
      <c r="D167" s="25">
        <v>181</v>
      </c>
      <c r="E167" s="25">
        <v>121858</v>
      </c>
      <c r="F167" s="26">
        <v>0.59319999999999995</v>
      </c>
      <c r="G167" s="26">
        <f t="shared" si="4"/>
        <v>1.1232721075553871</v>
      </c>
      <c r="H167" s="26">
        <f t="shared" si="5"/>
        <v>0.89025623735670945</v>
      </c>
      <c r="I167" s="26">
        <v>1.1359999999999999</v>
      </c>
      <c r="J167" s="25">
        <v>2</v>
      </c>
      <c r="K167" s="27" t="s">
        <v>863</v>
      </c>
    </row>
    <row r="168" spans="1:11" x14ac:dyDescent="0.25">
      <c r="A168" s="25" t="s">
        <v>279</v>
      </c>
      <c r="B168" s="25">
        <v>120</v>
      </c>
      <c r="C168" s="25">
        <v>2</v>
      </c>
      <c r="D168" s="25">
        <v>617</v>
      </c>
      <c r="E168" s="25">
        <v>27761</v>
      </c>
      <c r="F168" s="26">
        <v>0.59150000000000003</v>
      </c>
      <c r="G168" s="26">
        <f t="shared" si="4"/>
        <v>1.1200530202613141</v>
      </c>
      <c r="H168" s="26">
        <f t="shared" si="5"/>
        <v>0.892814877430262</v>
      </c>
      <c r="I168" s="26">
        <v>4.0720000000000001</v>
      </c>
      <c r="J168" s="25">
        <v>5</v>
      </c>
      <c r="K168" s="27" t="s">
        <v>280</v>
      </c>
    </row>
    <row r="169" spans="1:11" x14ac:dyDescent="0.25">
      <c r="A169" s="25" t="s">
        <v>509</v>
      </c>
      <c r="B169" s="25">
        <v>248</v>
      </c>
      <c r="C169" s="25"/>
      <c r="D169" s="25">
        <v>316</v>
      </c>
      <c r="E169" s="25">
        <v>347642</v>
      </c>
      <c r="F169" s="26">
        <v>0.59150000000000003</v>
      </c>
      <c r="G169" s="26">
        <f t="shared" si="4"/>
        <v>1.1200530202613141</v>
      </c>
      <c r="H169" s="26">
        <f t="shared" si="5"/>
        <v>0.892814877430262</v>
      </c>
      <c r="I169" s="26">
        <v>1.274</v>
      </c>
      <c r="J169" s="25">
        <v>3</v>
      </c>
      <c r="K169" s="27" t="s">
        <v>510</v>
      </c>
    </row>
    <row r="170" spans="1:11" x14ac:dyDescent="0.25">
      <c r="A170" s="25" t="s">
        <v>221</v>
      </c>
      <c r="B170" s="25">
        <v>24</v>
      </c>
      <c r="C170" s="25">
        <v>3</v>
      </c>
      <c r="D170" s="25">
        <v>824</v>
      </c>
      <c r="E170" s="25">
        <v>25791</v>
      </c>
      <c r="F170" s="26">
        <v>0.58240000000000003</v>
      </c>
      <c r="G170" s="26">
        <f t="shared" si="4"/>
        <v>1.1028214353342169</v>
      </c>
      <c r="H170" s="26">
        <f t="shared" si="5"/>
        <v>0.90676510989010994</v>
      </c>
      <c r="I170" s="26">
        <v>1.1140000000000001</v>
      </c>
      <c r="J170" s="25">
        <v>13</v>
      </c>
      <c r="K170" s="27" t="s">
        <v>222</v>
      </c>
    </row>
    <row r="171" spans="1:11" x14ac:dyDescent="0.25">
      <c r="A171" s="25" t="s">
        <v>373</v>
      </c>
      <c r="B171" s="25">
        <v>161</v>
      </c>
      <c r="C171" s="25"/>
      <c r="D171" s="25">
        <v>502</v>
      </c>
      <c r="E171" s="25">
        <v>131096</v>
      </c>
      <c r="F171" s="26">
        <v>0.58030000000000004</v>
      </c>
      <c r="G171" s="26">
        <f t="shared" si="4"/>
        <v>1.0988449157356561</v>
      </c>
      <c r="H171" s="26">
        <f t="shared" si="5"/>
        <v>0.9100465276581079</v>
      </c>
      <c r="I171" s="26">
        <v>2.2709999999999999</v>
      </c>
      <c r="J171" s="25">
        <v>4</v>
      </c>
      <c r="K171" s="27" t="s">
        <v>374</v>
      </c>
    </row>
    <row r="172" spans="1:11" x14ac:dyDescent="0.25">
      <c r="A172" s="25" t="s">
        <v>578</v>
      </c>
      <c r="B172" s="25">
        <v>309</v>
      </c>
      <c r="C172" s="25"/>
      <c r="D172" s="25">
        <v>239</v>
      </c>
      <c r="E172" s="25">
        <v>68415</v>
      </c>
      <c r="F172" s="26">
        <v>0.5796</v>
      </c>
      <c r="G172" s="26">
        <f t="shared" si="4"/>
        <v>1.0975194092028024</v>
      </c>
      <c r="H172" s="26">
        <f t="shared" si="5"/>
        <v>0.9111456176673568</v>
      </c>
      <c r="I172" s="26">
        <v>1.0469999999999999</v>
      </c>
      <c r="J172" s="25">
        <v>3</v>
      </c>
      <c r="K172" s="27" t="s">
        <v>579</v>
      </c>
    </row>
    <row r="173" spans="1:11" x14ac:dyDescent="0.25">
      <c r="A173" s="25" t="s">
        <v>171</v>
      </c>
      <c r="B173" s="25">
        <v>43</v>
      </c>
      <c r="C173" s="25"/>
      <c r="D173" s="25">
        <v>1440</v>
      </c>
      <c r="E173" s="25">
        <v>73733</v>
      </c>
      <c r="F173" s="26">
        <v>0.5736</v>
      </c>
      <c r="G173" s="26">
        <f t="shared" si="4"/>
        <v>1.0861579246354858</v>
      </c>
      <c r="H173" s="26">
        <f t="shared" si="5"/>
        <v>0.92067642956764295</v>
      </c>
      <c r="I173" s="26">
        <v>1.0469999999999999</v>
      </c>
      <c r="J173" s="25">
        <v>13</v>
      </c>
      <c r="K173" s="27" t="s">
        <v>172</v>
      </c>
    </row>
    <row r="174" spans="1:11" x14ac:dyDescent="0.25">
      <c r="A174" s="25" t="s">
        <v>415</v>
      </c>
      <c r="B174" s="25">
        <v>280</v>
      </c>
      <c r="C174" s="25"/>
      <c r="D174" s="25">
        <v>281</v>
      </c>
      <c r="E174" s="25">
        <v>116221</v>
      </c>
      <c r="F174" s="26">
        <v>0.57310000000000005</v>
      </c>
      <c r="G174" s="26">
        <f t="shared" si="4"/>
        <v>1.085211134254876</v>
      </c>
      <c r="H174" s="26">
        <f t="shared" si="5"/>
        <v>0.92147967195951841</v>
      </c>
      <c r="I174" s="26">
        <v>1.079</v>
      </c>
      <c r="J174" s="25">
        <v>5</v>
      </c>
      <c r="K174" s="27" t="s">
        <v>416</v>
      </c>
    </row>
    <row r="175" spans="1:11" x14ac:dyDescent="0.25">
      <c r="A175" s="25" t="s">
        <v>896</v>
      </c>
      <c r="B175" s="25">
        <v>337</v>
      </c>
      <c r="C175" s="25"/>
      <c r="D175" s="25">
        <v>214</v>
      </c>
      <c r="E175" s="25">
        <v>35629</v>
      </c>
      <c r="F175" s="26">
        <v>0.56850000000000001</v>
      </c>
      <c r="G175" s="26">
        <f t="shared" si="4"/>
        <v>1.0765006627532665</v>
      </c>
      <c r="H175" s="26">
        <f t="shared" si="5"/>
        <v>0.92893579595426556</v>
      </c>
      <c r="I175" s="26">
        <v>1.0429999999999999</v>
      </c>
      <c r="J175" s="25">
        <v>2</v>
      </c>
      <c r="K175" s="27" t="s">
        <v>897</v>
      </c>
    </row>
    <row r="176" spans="1:11" x14ac:dyDescent="0.25">
      <c r="A176" s="25" t="s">
        <v>529</v>
      </c>
      <c r="B176" s="25">
        <v>113</v>
      </c>
      <c r="C176" s="25"/>
      <c r="D176" s="25">
        <v>664</v>
      </c>
      <c r="E176" s="25">
        <v>95223</v>
      </c>
      <c r="F176" s="26">
        <v>0.56689999999999996</v>
      </c>
      <c r="G176" s="26">
        <f t="shared" si="4"/>
        <v>1.0734709335353152</v>
      </c>
      <c r="H176" s="26">
        <f t="shared" si="5"/>
        <v>0.93155759393191051</v>
      </c>
      <c r="I176" s="26">
        <v>1.107</v>
      </c>
      <c r="J176" s="25">
        <v>7</v>
      </c>
      <c r="K176" s="27" t="s">
        <v>530</v>
      </c>
    </row>
    <row r="177" spans="1:11" x14ac:dyDescent="0.25">
      <c r="A177" s="25" t="s">
        <v>437</v>
      </c>
      <c r="B177" s="25">
        <v>182</v>
      </c>
      <c r="C177" s="25">
        <v>1</v>
      </c>
      <c r="D177" s="25">
        <v>445</v>
      </c>
      <c r="E177" s="25">
        <v>93460</v>
      </c>
      <c r="F177" s="26">
        <v>0.56479999999999997</v>
      </c>
      <c r="G177" s="26">
        <f t="shared" si="4"/>
        <v>1.0694944139367544</v>
      </c>
      <c r="H177" s="26">
        <f t="shared" si="5"/>
        <v>0.93502124645892348</v>
      </c>
      <c r="I177" s="26">
        <v>1.1879999999999999</v>
      </c>
      <c r="J177" s="25">
        <v>4</v>
      </c>
      <c r="K177" s="27" t="s">
        <v>438</v>
      </c>
    </row>
    <row r="178" spans="1:11" x14ac:dyDescent="0.25">
      <c r="A178" s="25" t="s">
        <v>485</v>
      </c>
      <c r="B178" s="25">
        <v>126</v>
      </c>
      <c r="C178" s="25">
        <v>2</v>
      </c>
      <c r="D178" s="25">
        <v>328</v>
      </c>
      <c r="E178" s="25">
        <v>30778</v>
      </c>
      <c r="F178" s="26">
        <v>0.56330000000000002</v>
      </c>
      <c r="G178" s="26">
        <f t="shared" si="4"/>
        <v>1.0666540427949252</v>
      </c>
      <c r="H178" s="26">
        <f t="shared" si="5"/>
        <v>0.93751109533108468</v>
      </c>
      <c r="I178" s="26">
        <v>1.1930000000000001</v>
      </c>
      <c r="J178" s="25">
        <v>4</v>
      </c>
      <c r="K178" s="27" t="s">
        <v>486</v>
      </c>
    </row>
    <row r="179" spans="1:11" x14ac:dyDescent="0.25">
      <c r="A179" s="25" t="s">
        <v>25</v>
      </c>
      <c r="B179" s="25">
        <v>6</v>
      </c>
      <c r="C179" s="25">
        <v>1</v>
      </c>
      <c r="D179" s="25">
        <v>5324</v>
      </c>
      <c r="E179" s="25">
        <v>202288</v>
      </c>
      <c r="F179" s="26">
        <v>0.56269999999999998</v>
      </c>
      <c r="G179" s="26">
        <f t="shared" si="4"/>
        <v>1.0655178943381935</v>
      </c>
      <c r="H179" s="26">
        <f t="shared" si="5"/>
        <v>0.93851075173271725</v>
      </c>
      <c r="I179" s="26">
        <v>1.05</v>
      </c>
      <c r="J179" s="25">
        <v>39</v>
      </c>
      <c r="K179" s="27" t="s">
        <v>26</v>
      </c>
    </row>
    <row r="180" spans="1:11" x14ac:dyDescent="0.25">
      <c r="A180" s="25" t="s">
        <v>602</v>
      </c>
      <c r="B180" s="25">
        <v>221</v>
      </c>
      <c r="C180" s="25"/>
      <c r="D180" s="25">
        <v>372</v>
      </c>
      <c r="E180" s="25">
        <v>24131</v>
      </c>
      <c r="F180" s="26">
        <v>0.56169999999999998</v>
      </c>
      <c r="G180" s="26">
        <f t="shared" si="4"/>
        <v>1.0636243135769741</v>
      </c>
      <c r="H180" s="26">
        <f t="shared" si="5"/>
        <v>0.94018159159693782</v>
      </c>
      <c r="I180" s="26">
        <v>1.234</v>
      </c>
      <c r="J180" s="25">
        <v>6</v>
      </c>
      <c r="K180" s="27" t="s">
        <v>603</v>
      </c>
    </row>
    <row r="181" spans="1:11" x14ac:dyDescent="0.25">
      <c r="A181" s="25" t="s">
        <v>325</v>
      </c>
      <c r="B181" s="25">
        <v>127</v>
      </c>
      <c r="C181" s="25"/>
      <c r="D181" s="25">
        <v>611</v>
      </c>
      <c r="E181" s="25">
        <v>150255</v>
      </c>
      <c r="F181" s="26">
        <v>0.56130000000000002</v>
      </c>
      <c r="G181" s="26">
        <f t="shared" si="4"/>
        <v>1.0628668812724862</v>
      </c>
      <c r="H181" s="26">
        <f t="shared" si="5"/>
        <v>0.94085159451273837</v>
      </c>
      <c r="I181" s="26">
        <v>1.03</v>
      </c>
      <c r="J181" s="25">
        <v>11</v>
      </c>
      <c r="K181" s="27" t="s">
        <v>326</v>
      </c>
    </row>
    <row r="182" spans="1:11" x14ac:dyDescent="0.25">
      <c r="A182" s="25" t="s">
        <v>255</v>
      </c>
      <c r="B182" s="25">
        <v>70</v>
      </c>
      <c r="C182" s="25"/>
      <c r="D182" s="25">
        <v>993</v>
      </c>
      <c r="E182" s="25">
        <v>24190</v>
      </c>
      <c r="F182" s="26">
        <v>0.56010000000000004</v>
      </c>
      <c r="G182" s="26">
        <f t="shared" si="4"/>
        <v>1.060594584359023</v>
      </c>
      <c r="H182" s="26">
        <f t="shared" si="5"/>
        <v>0.94286734511694337</v>
      </c>
      <c r="I182" s="26">
        <v>1.117</v>
      </c>
      <c r="J182" s="25">
        <v>13</v>
      </c>
      <c r="K182" s="27" t="s">
        <v>256</v>
      </c>
    </row>
    <row r="183" spans="1:11" x14ac:dyDescent="0.25">
      <c r="A183" s="25" t="s">
        <v>173</v>
      </c>
      <c r="B183" s="25">
        <v>90</v>
      </c>
      <c r="C183" s="25"/>
      <c r="D183" s="25">
        <v>797</v>
      </c>
      <c r="E183" s="25">
        <v>101888</v>
      </c>
      <c r="F183" s="26">
        <v>0.56000000000000005</v>
      </c>
      <c r="G183" s="26">
        <f t="shared" si="4"/>
        <v>1.0604052262829011</v>
      </c>
      <c r="H183" s="26">
        <f t="shared" si="5"/>
        <v>0.94303571428571409</v>
      </c>
      <c r="I183" s="26">
        <v>1.0880000000000001</v>
      </c>
      <c r="J183" s="25">
        <v>6</v>
      </c>
      <c r="K183" s="27" t="s">
        <v>174</v>
      </c>
    </row>
    <row r="184" spans="1:11" x14ac:dyDescent="0.25">
      <c r="A184" s="25" t="s">
        <v>149</v>
      </c>
      <c r="B184" s="25">
        <v>47</v>
      </c>
      <c r="C184" s="25"/>
      <c r="D184" s="25">
        <v>1355</v>
      </c>
      <c r="E184" s="25">
        <v>310342</v>
      </c>
      <c r="F184" s="26">
        <v>0.55800000000000005</v>
      </c>
      <c r="G184" s="26">
        <f t="shared" si="4"/>
        <v>1.0566180647604622</v>
      </c>
      <c r="H184" s="26">
        <f t="shared" si="5"/>
        <v>0.94641577060931892</v>
      </c>
      <c r="I184" s="26">
        <v>1.095</v>
      </c>
      <c r="J184" s="25">
        <v>7</v>
      </c>
      <c r="K184" s="27" t="s">
        <v>150</v>
      </c>
    </row>
    <row r="185" spans="1:11" x14ac:dyDescent="0.25">
      <c r="A185" s="25" t="s">
        <v>27</v>
      </c>
      <c r="B185" s="25">
        <v>9</v>
      </c>
      <c r="C185" s="25"/>
      <c r="D185" s="25">
        <v>4308</v>
      </c>
      <c r="E185" s="25">
        <v>100423</v>
      </c>
      <c r="F185" s="26">
        <v>0.55789999999999995</v>
      </c>
      <c r="G185" s="26">
        <f t="shared" si="4"/>
        <v>1.0564287066843399</v>
      </c>
      <c r="H185" s="26">
        <f t="shared" si="5"/>
        <v>0.94658540957160797</v>
      </c>
      <c r="I185" s="26">
        <v>1.048</v>
      </c>
      <c r="J185" s="25">
        <v>44</v>
      </c>
      <c r="K185" s="27" t="s">
        <v>28</v>
      </c>
    </row>
    <row r="186" spans="1:11" x14ac:dyDescent="0.25">
      <c r="A186" s="25" t="s">
        <v>111</v>
      </c>
      <c r="B186" s="25">
        <v>67</v>
      </c>
      <c r="C186" s="25">
        <v>1</v>
      </c>
      <c r="D186" s="25">
        <v>1053</v>
      </c>
      <c r="E186" s="25">
        <v>96357</v>
      </c>
      <c r="F186" s="26">
        <v>0.55410000000000004</v>
      </c>
      <c r="G186" s="26">
        <f t="shared" si="4"/>
        <v>1.0492330997917061</v>
      </c>
      <c r="H186" s="26">
        <f t="shared" si="5"/>
        <v>0.95307706190218378</v>
      </c>
      <c r="I186" s="26">
        <v>1.373</v>
      </c>
      <c r="J186" s="25">
        <v>10</v>
      </c>
      <c r="K186" s="27" t="s">
        <v>112</v>
      </c>
    </row>
    <row r="187" spans="1:11" x14ac:dyDescent="0.25">
      <c r="A187" s="25" t="s">
        <v>704</v>
      </c>
      <c r="B187" s="25">
        <v>257</v>
      </c>
      <c r="C187" s="25"/>
      <c r="D187" s="25">
        <v>300</v>
      </c>
      <c r="E187" s="25">
        <v>67123</v>
      </c>
      <c r="F187" s="26">
        <v>0.54600000000000004</v>
      </c>
      <c r="G187" s="26">
        <f t="shared" si="4"/>
        <v>1.0338950956258286</v>
      </c>
      <c r="H187" s="26">
        <f t="shared" si="5"/>
        <v>0.96721611721611711</v>
      </c>
      <c r="I187" s="26">
        <v>1.242</v>
      </c>
      <c r="J187" s="25">
        <v>2</v>
      </c>
      <c r="K187" s="27" t="s">
        <v>705</v>
      </c>
    </row>
    <row r="188" spans="1:11" x14ac:dyDescent="0.25">
      <c r="A188" s="25" t="s">
        <v>674</v>
      </c>
      <c r="B188" s="25">
        <v>204</v>
      </c>
      <c r="C188" s="25"/>
      <c r="D188" s="25">
        <v>401</v>
      </c>
      <c r="E188" s="25">
        <v>108373</v>
      </c>
      <c r="F188" s="26">
        <v>0.54569999999999996</v>
      </c>
      <c r="G188" s="26">
        <f t="shared" si="4"/>
        <v>1.0333270213974626</v>
      </c>
      <c r="H188" s="26">
        <f t="shared" si="5"/>
        <v>0.96774784680227233</v>
      </c>
      <c r="I188" s="26">
        <v>1.0449999999999999</v>
      </c>
      <c r="J188" s="25">
        <v>4</v>
      </c>
      <c r="K188" s="27" t="s">
        <v>675</v>
      </c>
    </row>
    <row r="189" spans="1:11" x14ac:dyDescent="0.25">
      <c r="A189" s="25" t="s">
        <v>716</v>
      </c>
      <c r="B189" s="25">
        <v>226</v>
      </c>
      <c r="C189" s="25"/>
      <c r="D189" s="25">
        <v>358</v>
      </c>
      <c r="E189" s="25">
        <v>33292</v>
      </c>
      <c r="F189" s="26">
        <v>0.54359999999999997</v>
      </c>
      <c r="G189" s="26">
        <f t="shared" si="4"/>
        <v>1.0293505017989018</v>
      </c>
      <c r="H189" s="26">
        <f t="shared" si="5"/>
        <v>0.9714863870493009</v>
      </c>
      <c r="I189" s="26">
        <v>1.042</v>
      </c>
      <c r="J189" s="25">
        <v>2</v>
      </c>
      <c r="K189" s="27" t="s">
        <v>717</v>
      </c>
    </row>
    <row r="190" spans="1:11" x14ac:dyDescent="0.25">
      <c r="A190" s="25" t="s">
        <v>79</v>
      </c>
      <c r="B190" s="25">
        <v>32</v>
      </c>
      <c r="C190" s="25">
        <v>1</v>
      </c>
      <c r="D190" s="25">
        <v>1783</v>
      </c>
      <c r="E190" s="25">
        <v>80821</v>
      </c>
      <c r="F190" s="26">
        <v>0.54249999999999998</v>
      </c>
      <c r="G190" s="26">
        <f t="shared" si="4"/>
        <v>1.0272675629615602</v>
      </c>
      <c r="H190" s="26">
        <f t="shared" si="5"/>
        <v>0.97345622119815678</v>
      </c>
      <c r="I190" s="26">
        <v>1.3720000000000001</v>
      </c>
      <c r="J190" s="25">
        <v>23</v>
      </c>
      <c r="K190" s="27" t="s">
        <v>80</v>
      </c>
    </row>
    <row r="191" spans="1:11" x14ac:dyDescent="0.25">
      <c r="A191" s="25" t="s">
        <v>245</v>
      </c>
      <c r="B191" s="25">
        <v>84</v>
      </c>
      <c r="C191" s="25"/>
      <c r="D191" s="25">
        <v>830</v>
      </c>
      <c r="E191" s="25">
        <v>128781</v>
      </c>
      <c r="F191" s="26">
        <v>0.53910000000000002</v>
      </c>
      <c r="G191" s="26">
        <f t="shared" si="4"/>
        <v>1.0208293883734141</v>
      </c>
      <c r="H191" s="26">
        <f t="shared" si="5"/>
        <v>0.97959562233351882</v>
      </c>
      <c r="I191" s="26">
        <v>1.0509999999999999</v>
      </c>
      <c r="J191" s="25">
        <v>14</v>
      </c>
      <c r="K191" s="27" t="s">
        <v>246</v>
      </c>
    </row>
    <row r="192" spans="1:11" x14ac:dyDescent="0.25">
      <c r="A192" s="25" t="s">
        <v>686</v>
      </c>
      <c r="B192" s="25">
        <v>162</v>
      </c>
      <c r="C192" s="25">
        <v>1</v>
      </c>
      <c r="D192" s="25">
        <v>486</v>
      </c>
      <c r="E192" s="25">
        <v>39628</v>
      </c>
      <c r="F192" s="26">
        <v>0.53900000000000003</v>
      </c>
      <c r="G192" s="26">
        <f t="shared" si="4"/>
        <v>1.0206400302972922</v>
      </c>
      <c r="H192" s="26">
        <f t="shared" si="5"/>
        <v>0.97977736549165118</v>
      </c>
      <c r="I192" s="26">
        <v>1.321</v>
      </c>
      <c r="J192" s="25">
        <v>10</v>
      </c>
      <c r="K192" s="27" t="s">
        <v>687</v>
      </c>
    </row>
    <row r="193" spans="1:11" x14ac:dyDescent="0.25">
      <c r="A193" s="25" t="s">
        <v>471</v>
      </c>
      <c r="B193" s="25">
        <v>183</v>
      </c>
      <c r="C193" s="25"/>
      <c r="D193" s="25">
        <v>445</v>
      </c>
      <c r="E193" s="25">
        <v>37825</v>
      </c>
      <c r="F193" s="26">
        <v>0.53890000000000005</v>
      </c>
      <c r="G193" s="26">
        <f t="shared" si="4"/>
        <v>1.0204506722211704</v>
      </c>
      <c r="H193" s="26">
        <f t="shared" si="5"/>
        <v>0.9799591760994617</v>
      </c>
      <c r="I193" s="26">
        <v>1.0980000000000001</v>
      </c>
      <c r="J193" s="25">
        <v>7</v>
      </c>
      <c r="K193" s="27" t="s">
        <v>472</v>
      </c>
    </row>
    <row r="194" spans="1:11" x14ac:dyDescent="0.25">
      <c r="A194" s="25" t="s">
        <v>501</v>
      </c>
      <c r="B194" s="25">
        <v>80</v>
      </c>
      <c r="C194" s="25">
        <v>1</v>
      </c>
      <c r="D194" s="25">
        <v>890</v>
      </c>
      <c r="E194" s="25">
        <v>24816</v>
      </c>
      <c r="F194" s="26">
        <v>0.53720000000000001</v>
      </c>
      <c r="G194" s="26">
        <f t="shared" si="4"/>
        <v>1.0172315849270972</v>
      </c>
      <c r="H194" s="26">
        <f t="shared" si="5"/>
        <v>0.9830603127326879</v>
      </c>
      <c r="I194" s="26">
        <v>1.147</v>
      </c>
      <c r="J194" s="25">
        <v>9</v>
      </c>
      <c r="K194" s="27" t="s">
        <v>502</v>
      </c>
    </row>
    <row r="195" spans="1:11" x14ac:dyDescent="0.25">
      <c r="A195" s="25" t="s">
        <v>728</v>
      </c>
      <c r="B195" s="25">
        <v>255</v>
      </c>
      <c r="C195" s="25"/>
      <c r="D195" s="25">
        <v>302</v>
      </c>
      <c r="E195" s="25">
        <v>30737</v>
      </c>
      <c r="F195" s="26">
        <v>0.53439999999999999</v>
      </c>
      <c r="G195" s="26">
        <f t="shared" ref="G195:G258" si="6">F195/F$1</f>
        <v>1.0119295587956827</v>
      </c>
      <c r="H195" s="26">
        <f t="shared" ref="H195:H258" si="7">1/G195</f>
        <v>0.98821107784431128</v>
      </c>
      <c r="I195" s="26">
        <v>1.1299999999999999</v>
      </c>
      <c r="J195" s="25">
        <v>3</v>
      </c>
      <c r="K195" s="27" t="s">
        <v>729</v>
      </c>
    </row>
    <row r="196" spans="1:11" x14ac:dyDescent="0.25">
      <c r="A196" s="25" t="s">
        <v>129</v>
      </c>
      <c r="B196" s="25">
        <v>46</v>
      </c>
      <c r="C196" s="25"/>
      <c r="D196" s="25">
        <v>1389</v>
      </c>
      <c r="E196" s="25">
        <v>82600</v>
      </c>
      <c r="F196" s="26">
        <v>0.52990000000000004</v>
      </c>
      <c r="G196" s="26">
        <f t="shared" si="6"/>
        <v>1.003408445370195</v>
      </c>
      <c r="H196" s="26">
        <f t="shared" si="7"/>
        <v>0.99660313266654088</v>
      </c>
      <c r="I196" s="26">
        <v>1.0529999999999999</v>
      </c>
      <c r="J196" s="25">
        <v>28</v>
      </c>
      <c r="K196" s="27" t="s">
        <v>130</v>
      </c>
    </row>
    <row r="197" spans="1:11" x14ac:dyDescent="0.25">
      <c r="A197" s="25" t="s">
        <v>942</v>
      </c>
      <c r="B197" s="25">
        <v>24</v>
      </c>
      <c r="C197" s="25">
        <v>4</v>
      </c>
      <c r="D197" s="25">
        <v>557</v>
      </c>
      <c r="E197" s="25">
        <v>25591</v>
      </c>
      <c r="F197" s="26">
        <v>0.52629999999999999</v>
      </c>
      <c r="G197" s="26">
        <f t="shared" si="6"/>
        <v>0.99659155462980487</v>
      </c>
      <c r="H197" s="26">
        <f t="shared" si="7"/>
        <v>1.0034201026030782</v>
      </c>
      <c r="I197" s="26">
        <v>1.383</v>
      </c>
      <c r="J197" s="25">
        <v>5</v>
      </c>
      <c r="K197" s="27" t="s">
        <v>943</v>
      </c>
    </row>
    <row r="198" spans="1:11" x14ac:dyDescent="0.25">
      <c r="A198" s="25" t="s">
        <v>614</v>
      </c>
      <c r="B198" s="25">
        <v>134</v>
      </c>
      <c r="C198" s="25"/>
      <c r="D198" s="25">
        <v>583</v>
      </c>
      <c r="E198" s="25">
        <v>24588</v>
      </c>
      <c r="F198" s="26">
        <v>0.52500000000000002</v>
      </c>
      <c r="G198" s="26">
        <f t="shared" si="6"/>
        <v>0.99412989964021969</v>
      </c>
      <c r="H198" s="26">
        <f t="shared" si="7"/>
        <v>1.0059047619047619</v>
      </c>
      <c r="I198" s="26">
        <v>1.1439999999999999</v>
      </c>
      <c r="J198" s="25">
        <v>7</v>
      </c>
      <c r="K198" s="27" t="s">
        <v>615</v>
      </c>
    </row>
    <row r="199" spans="1:11" x14ac:dyDescent="0.25">
      <c r="A199" s="25" t="s">
        <v>914</v>
      </c>
      <c r="B199" s="25">
        <v>6</v>
      </c>
      <c r="C199" s="25">
        <v>2</v>
      </c>
      <c r="D199" s="25">
        <v>67</v>
      </c>
      <c r="E199" s="25">
        <v>106669</v>
      </c>
      <c r="F199" s="26">
        <v>0.52410000000000001</v>
      </c>
      <c r="G199" s="26">
        <f t="shared" si="6"/>
        <v>0.99242567695512218</v>
      </c>
      <c r="H199" s="26">
        <f t="shared" si="7"/>
        <v>1.0076321312726579</v>
      </c>
      <c r="I199" s="26">
        <v>1.266</v>
      </c>
      <c r="J199" s="25">
        <v>2</v>
      </c>
      <c r="K199" s="27" t="s">
        <v>915</v>
      </c>
    </row>
    <row r="200" spans="1:11" x14ac:dyDescent="0.25">
      <c r="A200" s="25" t="s">
        <v>397</v>
      </c>
      <c r="B200" s="25">
        <v>88</v>
      </c>
      <c r="C200" s="25"/>
      <c r="D200" s="25">
        <v>804</v>
      </c>
      <c r="E200" s="25">
        <v>47298</v>
      </c>
      <c r="F200" s="26">
        <v>0.52390000000000003</v>
      </c>
      <c r="G200" s="26">
        <f t="shared" si="6"/>
        <v>0.99204696080287824</v>
      </c>
      <c r="H200" s="26">
        <f t="shared" si="7"/>
        <v>1.0080167970986829</v>
      </c>
      <c r="I200" s="26">
        <v>1.081</v>
      </c>
      <c r="J200" s="25">
        <v>12</v>
      </c>
      <c r="K200" s="27" t="s">
        <v>398</v>
      </c>
    </row>
    <row r="201" spans="1:11" x14ac:dyDescent="0.25">
      <c r="A201" s="25" t="s">
        <v>327</v>
      </c>
      <c r="B201" s="25">
        <v>133</v>
      </c>
      <c r="C201" s="25"/>
      <c r="D201" s="25">
        <v>585</v>
      </c>
      <c r="E201" s="25">
        <v>78873</v>
      </c>
      <c r="F201" s="26">
        <v>0.52</v>
      </c>
      <c r="G201" s="26">
        <f t="shared" si="6"/>
        <v>0.98466199583412228</v>
      </c>
      <c r="H201" s="26">
        <f t="shared" si="7"/>
        <v>1.0155769230769232</v>
      </c>
      <c r="I201" s="26">
        <v>1.1399999999999999</v>
      </c>
      <c r="J201" s="25">
        <v>2</v>
      </c>
      <c r="K201" s="27" t="s">
        <v>328</v>
      </c>
    </row>
    <row r="202" spans="1:11" x14ac:dyDescent="0.25">
      <c r="A202" s="25" t="s">
        <v>632</v>
      </c>
      <c r="B202" s="25">
        <v>250</v>
      </c>
      <c r="C202" s="25"/>
      <c r="D202" s="25">
        <v>305</v>
      </c>
      <c r="E202" s="25">
        <v>32185</v>
      </c>
      <c r="F202" s="26">
        <v>0.51839999999999997</v>
      </c>
      <c r="G202" s="26">
        <f t="shared" si="6"/>
        <v>0.98163226661617109</v>
      </c>
      <c r="H202" s="26">
        <f t="shared" si="7"/>
        <v>1.0187114197530864</v>
      </c>
      <c r="I202" s="26">
        <v>1.085</v>
      </c>
      <c r="J202" s="25">
        <v>3</v>
      </c>
      <c r="K202" s="27" t="s">
        <v>633</v>
      </c>
    </row>
    <row r="203" spans="1:11" x14ac:dyDescent="0.25">
      <c r="A203" s="25" t="s">
        <v>768</v>
      </c>
      <c r="B203" s="25">
        <v>326</v>
      </c>
      <c r="C203" s="25"/>
      <c r="D203" s="25">
        <v>226</v>
      </c>
      <c r="E203" s="25">
        <v>22292</v>
      </c>
      <c r="F203" s="26">
        <v>0.51780000000000004</v>
      </c>
      <c r="G203" s="26">
        <f t="shared" si="6"/>
        <v>0.9804961181594396</v>
      </c>
      <c r="H203" s="26">
        <f t="shared" si="7"/>
        <v>1.0198918501351872</v>
      </c>
      <c r="I203" s="26">
        <v>1.155</v>
      </c>
      <c r="J203" s="25">
        <v>6</v>
      </c>
      <c r="K203" s="27" t="s">
        <v>769</v>
      </c>
    </row>
    <row r="204" spans="1:11" x14ac:dyDescent="0.25">
      <c r="A204" s="25" t="s">
        <v>662</v>
      </c>
      <c r="B204" s="25">
        <v>445</v>
      </c>
      <c r="C204" s="25"/>
      <c r="D204" s="25">
        <v>146</v>
      </c>
      <c r="E204" s="25">
        <v>94389</v>
      </c>
      <c r="F204" s="26">
        <v>0.51759999999999995</v>
      </c>
      <c r="G204" s="26">
        <f t="shared" si="6"/>
        <v>0.98011740200719544</v>
      </c>
      <c r="H204" s="26">
        <f t="shared" si="7"/>
        <v>1.020285935085008</v>
      </c>
      <c r="I204" s="26">
        <v>1.379</v>
      </c>
      <c r="J204" s="25">
        <v>2</v>
      </c>
      <c r="K204" s="27" t="s">
        <v>663</v>
      </c>
    </row>
    <row r="205" spans="1:11" x14ac:dyDescent="0.25">
      <c r="A205" s="25" t="s">
        <v>445</v>
      </c>
      <c r="B205" s="25">
        <v>245</v>
      </c>
      <c r="C205" s="25"/>
      <c r="D205" s="25">
        <v>323</v>
      </c>
      <c r="E205" s="25">
        <v>83856</v>
      </c>
      <c r="F205" s="26">
        <v>0.51739999999999997</v>
      </c>
      <c r="G205" s="26">
        <f t="shared" si="6"/>
        <v>0.97973868585495161</v>
      </c>
      <c r="H205" s="26">
        <f t="shared" si="7"/>
        <v>1.0206803247004252</v>
      </c>
      <c r="I205" s="26">
        <v>1.1679999999999999</v>
      </c>
      <c r="J205" s="25">
        <v>2</v>
      </c>
      <c r="K205" s="27" t="s">
        <v>446</v>
      </c>
    </row>
    <row r="206" spans="1:11" x14ac:dyDescent="0.25">
      <c r="A206" s="25" t="s">
        <v>387</v>
      </c>
      <c r="B206" s="25">
        <v>141</v>
      </c>
      <c r="C206" s="25"/>
      <c r="D206" s="25">
        <v>569</v>
      </c>
      <c r="E206" s="25">
        <v>79155</v>
      </c>
      <c r="F206" s="26">
        <v>0.51549999999999996</v>
      </c>
      <c r="G206" s="26">
        <f t="shared" si="6"/>
        <v>0.97614088240863461</v>
      </c>
      <c r="H206" s="26">
        <f t="shared" si="7"/>
        <v>1.0244422890397673</v>
      </c>
      <c r="I206" s="26">
        <v>1.135</v>
      </c>
      <c r="J206" s="25">
        <v>3</v>
      </c>
      <c r="K206" s="27" t="s">
        <v>388</v>
      </c>
    </row>
    <row r="207" spans="1:11" x14ac:dyDescent="0.25">
      <c r="A207" s="25" t="s">
        <v>281</v>
      </c>
      <c r="B207" s="25">
        <v>120</v>
      </c>
      <c r="C207" s="25">
        <v>4</v>
      </c>
      <c r="D207" s="25">
        <v>460</v>
      </c>
      <c r="E207" s="25">
        <v>29155</v>
      </c>
      <c r="F207" s="26">
        <v>0.51519999999999999</v>
      </c>
      <c r="G207" s="26">
        <f t="shared" si="6"/>
        <v>0.97557280818026881</v>
      </c>
      <c r="H207" s="26">
        <f t="shared" si="7"/>
        <v>1.0250388198757765</v>
      </c>
      <c r="I207" s="26">
        <v>1.486</v>
      </c>
      <c r="J207" s="25">
        <v>5</v>
      </c>
      <c r="K207" s="27" t="s">
        <v>282</v>
      </c>
    </row>
    <row r="208" spans="1:11" x14ac:dyDescent="0.25">
      <c r="A208" s="25" t="s">
        <v>555</v>
      </c>
      <c r="B208" s="25">
        <v>274</v>
      </c>
      <c r="C208" s="25">
        <v>3</v>
      </c>
      <c r="D208" s="25">
        <v>106</v>
      </c>
      <c r="E208" s="25">
        <v>60695</v>
      </c>
      <c r="F208" s="26">
        <v>0.51100000000000001</v>
      </c>
      <c r="G208" s="26">
        <f t="shared" si="6"/>
        <v>0.96761976898314717</v>
      </c>
      <c r="H208" s="26">
        <f t="shared" si="7"/>
        <v>1.0334637964774951</v>
      </c>
      <c r="I208" s="26">
        <v>1.0920000000000001</v>
      </c>
      <c r="J208" s="25">
        <v>2</v>
      </c>
      <c r="K208" s="27" t="s">
        <v>556</v>
      </c>
    </row>
    <row r="209" spans="1:11" x14ac:dyDescent="0.25">
      <c r="A209" s="25" t="s">
        <v>435</v>
      </c>
      <c r="B209" s="25">
        <v>144</v>
      </c>
      <c r="C209" s="25"/>
      <c r="D209" s="25">
        <v>565</v>
      </c>
      <c r="E209" s="25">
        <v>22578</v>
      </c>
      <c r="F209" s="26">
        <v>0.50739999999999996</v>
      </c>
      <c r="G209" s="26">
        <f t="shared" si="6"/>
        <v>0.96080287824275701</v>
      </c>
      <c r="H209" s="26">
        <f t="shared" si="7"/>
        <v>1.0407962160031534</v>
      </c>
      <c r="I209" s="26">
        <v>1.125</v>
      </c>
      <c r="J209" s="25">
        <v>15</v>
      </c>
      <c r="K209" s="27" t="s">
        <v>436</v>
      </c>
    </row>
    <row r="210" spans="1:11" x14ac:dyDescent="0.25">
      <c r="A210" s="25" t="s">
        <v>433</v>
      </c>
      <c r="B210" s="25">
        <v>191</v>
      </c>
      <c r="C210" s="25">
        <v>1</v>
      </c>
      <c r="D210" s="25">
        <v>438</v>
      </c>
      <c r="E210" s="25">
        <v>65472</v>
      </c>
      <c r="F210" s="26">
        <v>0.50729999999999997</v>
      </c>
      <c r="G210" s="26">
        <f t="shared" si="6"/>
        <v>0.96061352016663504</v>
      </c>
      <c r="H210" s="26">
        <f t="shared" si="7"/>
        <v>1.0410013798541298</v>
      </c>
      <c r="I210" s="26">
        <v>1.0589999999999999</v>
      </c>
      <c r="J210" s="25">
        <v>4</v>
      </c>
      <c r="K210" s="27" t="s">
        <v>434</v>
      </c>
    </row>
    <row r="211" spans="1:11" x14ac:dyDescent="0.25">
      <c r="A211" s="25" t="s">
        <v>638</v>
      </c>
      <c r="B211" s="25">
        <v>236</v>
      </c>
      <c r="C211" s="25"/>
      <c r="D211" s="25">
        <v>341</v>
      </c>
      <c r="E211" s="25">
        <v>21383</v>
      </c>
      <c r="F211" s="26">
        <v>0.50449999999999995</v>
      </c>
      <c r="G211" s="26">
        <f t="shared" si="6"/>
        <v>0.95531149403522053</v>
      </c>
      <c r="H211" s="26">
        <f t="shared" si="7"/>
        <v>1.046778989098117</v>
      </c>
      <c r="I211" s="26">
        <v>1.127</v>
      </c>
      <c r="J211" s="25">
        <v>6</v>
      </c>
      <c r="K211" s="27" t="s">
        <v>639</v>
      </c>
    </row>
    <row r="212" spans="1:11" x14ac:dyDescent="0.25">
      <c r="A212" s="25" t="s">
        <v>23</v>
      </c>
      <c r="B212" s="25">
        <v>4</v>
      </c>
      <c r="C212" s="25">
        <v>4</v>
      </c>
      <c r="D212" s="25">
        <v>3174</v>
      </c>
      <c r="E212" s="25">
        <v>25686</v>
      </c>
      <c r="F212" s="26">
        <v>0.50419999999999998</v>
      </c>
      <c r="G212" s="26">
        <f t="shared" si="6"/>
        <v>0.95474341980685473</v>
      </c>
      <c r="H212" s="26">
        <f t="shared" si="7"/>
        <v>1.047401824672749</v>
      </c>
      <c r="I212" s="26">
        <v>1.1479999999999999</v>
      </c>
      <c r="J212" s="25">
        <v>22</v>
      </c>
      <c r="K212" s="27" t="s">
        <v>24</v>
      </c>
    </row>
    <row r="213" spans="1:11" x14ac:dyDescent="0.25">
      <c r="A213" s="25" t="s">
        <v>904</v>
      </c>
      <c r="B213" s="25">
        <v>892</v>
      </c>
      <c r="C213" s="25"/>
      <c r="D213" s="25">
        <v>28</v>
      </c>
      <c r="E213" s="25">
        <v>34201</v>
      </c>
      <c r="F213" s="26">
        <v>0.50319999999999998</v>
      </c>
      <c r="G213" s="26">
        <f t="shared" si="6"/>
        <v>0.95284983904563525</v>
      </c>
      <c r="H213" s="26">
        <f t="shared" si="7"/>
        <v>1.0494833068362481</v>
      </c>
      <c r="I213" s="26">
        <v>1.026</v>
      </c>
      <c r="J213" s="25">
        <v>2</v>
      </c>
      <c r="K213" s="27" t="s">
        <v>905</v>
      </c>
    </row>
    <row r="214" spans="1:11" x14ac:dyDescent="0.25">
      <c r="A214" s="25" t="s">
        <v>19</v>
      </c>
      <c r="B214" s="25">
        <v>4</v>
      </c>
      <c r="C214" s="25">
        <v>2</v>
      </c>
      <c r="D214" s="25">
        <v>5601</v>
      </c>
      <c r="E214" s="25">
        <v>25664</v>
      </c>
      <c r="F214" s="26">
        <v>0.50280000000000002</v>
      </c>
      <c r="G214" s="26">
        <f t="shared" si="6"/>
        <v>0.95209240674114748</v>
      </c>
      <c r="H214" s="26">
        <f t="shared" si="7"/>
        <v>1.0503182179793158</v>
      </c>
      <c r="I214" s="26">
        <v>1.1120000000000001</v>
      </c>
      <c r="J214" s="25">
        <v>24</v>
      </c>
      <c r="K214" s="27" t="s">
        <v>20</v>
      </c>
    </row>
    <row r="215" spans="1:11" x14ac:dyDescent="0.25">
      <c r="A215" s="25" t="s">
        <v>37</v>
      </c>
      <c r="B215" s="25">
        <v>10</v>
      </c>
      <c r="C215" s="25">
        <v>2</v>
      </c>
      <c r="D215" s="25">
        <v>3402</v>
      </c>
      <c r="E215" s="25">
        <v>112145</v>
      </c>
      <c r="F215" s="26">
        <v>0.50129999999999997</v>
      </c>
      <c r="G215" s="26">
        <f t="shared" si="6"/>
        <v>0.94925203559931826</v>
      </c>
      <c r="H215" s="26">
        <f t="shared" si="7"/>
        <v>1.0534610013963694</v>
      </c>
      <c r="I215" s="26">
        <v>1.0960000000000001</v>
      </c>
      <c r="J215" s="25">
        <v>24</v>
      </c>
      <c r="K215" s="27" t="s">
        <v>38</v>
      </c>
    </row>
    <row r="216" spans="1:11" x14ac:dyDescent="0.25">
      <c r="A216" s="25" t="s">
        <v>537</v>
      </c>
      <c r="B216" s="25">
        <v>167</v>
      </c>
      <c r="C216" s="25"/>
      <c r="D216" s="25">
        <v>480</v>
      </c>
      <c r="E216" s="25">
        <v>17768</v>
      </c>
      <c r="F216" s="26">
        <v>0.50039999999999996</v>
      </c>
      <c r="G216" s="26">
        <f t="shared" si="6"/>
        <v>0.94754781291422063</v>
      </c>
      <c r="H216" s="26">
        <f t="shared" si="7"/>
        <v>1.055355715427658</v>
      </c>
      <c r="I216" s="26">
        <v>1.0389999999999999</v>
      </c>
      <c r="J216" s="25">
        <v>2</v>
      </c>
      <c r="K216" s="27" t="s">
        <v>538</v>
      </c>
    </row>
    <row r="217" spans="1:11" x14ac:dyDescent="0.25">
      <c r="A217" s="25" t="s">
        <v>35</v>
      </c>
      <c r="B217" s="25">
        <v>10</v>
      </c>
      <c r="C217" s="25">
        <v>1</v>
      </c>
      <c r="D217" s="25">
        <v>3871</v>
      </c>
      <c r="E217" s="25">
        <v>111620</v>
      </c>
      <c r="F217" s="26">
        <v>0.49790000000000001</v>
      </c>
      <c r="G217" s="26">
        <f t="shared" si="6"/>
        <v>0.94281386101117215</v>
      </c>
      <c r="H217" s="26">
        <f t="shared" si="7"/>
        <v>1.0606547499497891</v>
      </c>
      <c r="I217" s="26">
        <v>1.077</v>
      </c>
      <c r="J217" s="25">
        <v>26</v>
      </c>
      <c r="K217" s="27" t="s">
        <v>36</v>
      </c>
    </row>
    <row r="218" spans="1:11" x14ac:dyDescent="0.25">
      <c r="A218" s="25" t="s">
        <v>313</v>
      </c>
      <c r="B218" s="25">
        <v>172</v>
      </c>
      <c r="C218" s="25"/>
      <c r="D218" s="25">
        <v>465</v>
      </c>
      <c r="E218" s="25">
        <v>59078</v>
      </c>
      <c r="F218" s="26">
        <v>0.49590000000000001</v>
      </c>
      <c r="G218" s="26">
        <f t="shared" si="6"/>
        <v>0.93902669948873319</v>
      </c>
      <c r="H218" s="26">
        <f t="shared" si="7"/>
        <v>1.064932446057673</v>
      </c>
      <c r="I218" s="26">
        <v>1.081</v>
      </c>
      <c r="J218" s="25">
        <v>6</v>
      </c>
      <c r="K218" s="27" t="s">
        <v>314</v>
      </c>
    </row>
    <row r="219" spans="1:11" x14ac:dyDescent="0.25">
      <c r="A219" s="25" t="s">
        <v>165</v>
      </c>
      <c r="B219" s="25">
        <v>49</v>
      </c>
      <c r="C219" s="25">
        <v>1</v>
      </c>
      <c r="D219" s="25">
        <v>1305</v>
      </c>
      <c r="E219" s="25">
        <v>138632</v>
      </c>
      <c r="F219" s="26">
        <v>0.49440000000000001</v>
      </c>
      <c r="G219" s="26">
        <f t="shared" si="6"/>
        <v>0.93618632834690396</v>
      </c>
      <c r="H219" s="26">
        <f t="shared" si="7"/>
        <v>1.0681634304207119</v>
      </c>
      <c r="I219" s="26">
        <v>1.091</v>
      </c>
      <c r="J219" s="25">
        <v>14</v>
      </c>
      <c r="K219" s="27" t="s">
        <v>166</v>
      </c>
    </row>
    <row r="220" spans="1:11" x14ac:dyDescent="0.25">
      <c r="A220" s="25" t="s">
        <v>163</v>
      </c>
      <c r="B220" s="25">
        <v>57</v>
      </c>
      <c r="C220" s="25"/>
      <c r="D220" s="25">
        <v>1189</v>
      </c>
      <c r="E220" s="25">
        <v>75785</v>
      </c>
      <c r="F220" s="26">
        <v>0.49390000000000001</v>
      </c>
      <c r="G220" s="26">
        <f t="shared" si="6"/>
        <v>0.93523953796629422</v>
      </c>
      <c r="H220" s="26">
        <f t="shared" si="7"/>
        <v>1.0692447863940069</v>
      </c>
      <c r="I220" s="26">
        <v>1.0980000000000001</v>
      </c>
      <c r="J220" s="25">
        <v>20</v>
      </c>
      <c r="K220" s="27" t="s">
        <v>164</v>
      </c>
    </row>
    <row r="221" spans="1:11" x14ac:dyDescent="0.25">
      <c r="A221" s="25" t="s">
        <v>21</v>
      </c>
      <c r="B221" s="25">
        <v>4</v>
      </c>
      <c r="C221" s="25">
        <v>1</v>
      </c>
      <c r="D221" s="25">
        <v>6375</v>
      </c>
      <c r="E221" s="25">
        <v>25897</v>
      </c>
      <c r="F221" s="26">
        <v>0.49070000000000003</v>
      </c>
      <c r="G221" s="26">
        <f t="shared" si="6"/>
        <v>0.92918007953039194</v>
      </c>
      <c r="H221" s="26">
        <f t="shared" si="7"/>
        <v>1.0762176482575911</v>
      </c>
      <c r="I221" s="26">
        <v>1.1830000000000001</v>
      </c>
      <c r="J221" s="25">
        <v>26</v>
      </c>
      <c r="K221" s="27" t="s">
        <v>22</v>
      </c>
    </row>
    <row r="222" spans="1:11" x14ac:dyDescent="0.25">
      <c r="A222" s="25" t="s">
        <v>289</v>
      </c>
      <c r="B222" s="25">
        <v>125</v>
      </c>
      <c r="C222" s="25">
        <v>1</v>
      </c>
      <c r="D222" s="25">
        <v>615</v>
      </c>
      <c r="E222" s="25">
        <v>118903</v>
      </c>
      <c r="F222" s="26">
        <v>0.49030000000000001</v>
      </c>
      <c r="G222" s="26">
        <f t="shared" si="6"/>
        <v>0.92842264722590417</v>
      </c>
      <c r="H222" s="26">
        <f t="shared" si="7"/>
        <v>1.0770956557209872</v>
      </c>
      <c r="I222" s="26">
        <v>1.208</v>
      </c>
      <c r="J222" s="25">
        <v>3</v>
      </c>
      <c r="K222" s="27" t="s">
        <v>290</v>
      </c>
    </row>
    <row r="223" spans="1:11" x14ac:dyDescent="0.25">
      <c r="A223" s="25" t="s">
        <v>624</v>
      </c>
      <c r="B223" s="25">
        <v>358</v>
      </c>
      <c r="C223" s="25"/>
      <c r="D223" s="25">
        <v>195</v>
      </c>
      <c r="E223" s="25">
        <v>33224</v>
      </c>
      <c r="F223" s="26">
        <v>0.48709999999999998</v>
      </c>
      <c r="G223" s="26">
        <f t="shared" si="6"/>
        <v>0.92236318879000179</v>
      </c>
      <c r="H223" s="26">
        <f t="shared" si="7"/>
        <v>1.0841716280024636</v>
      </c>
      <c r="I223" s="26">
        <v>1.716</v>
      </c>
      <c r="J223" s="25">
        <v>2</v>
      </c>
      <c r="K223" s="27" t="s">
        <v>625</v>
      </c>
    </row>
    <row r="224" spans="1:11" x14ac:dyDescent="0.25">
      <c r="A224" s="25" t="s">
        <v>535</v>
      </c>
      <c r="B224" s="25">
        <v>253</v>
      </c>
      <c r="C224" s="25">
        <v>1</v>
      </c>
      <c r="D224" s="25">
        <v>303</v>
      </c>
      <c r="E224" s="25">
        <v>90229</v>
      </c>
      <c r="F224" s="26">
        <v>0.48549999999999999</v>
      </c>
      <c r="G224" s="26">
        <f t="shared" si="6"/>
        <v>0.9193334595720507</v>
      </c>
      <c r="H224" s="26">
        <f t="shared" si="7"/>
        <v>1.0877445932028837</v>
      </c>
      <c r="I224" s="26">
        <v>1.012</v>
      </c>
      <c r="J224" s="25">
        <v>2</v>
      </c>
      <c r="K224" s="27" t="s">
        <v>536</v>
      </c>
    </row>
    <row r="225" spans="1:11" x14ac:dyDescent="0.25">
      <c r="A225" s="25" t="s">
        <v>83</v>
      </c>
      <c r="B225" s="25">
        <v>32</v>
      </c>
      <c r="C225" s="25">
        <v>3</v>
      </c>
      <c r="D225" s="25">
        <v>948</v>
      </c>
      <c r="E225" s="25">
        <v>88180</v>
      </c>
      <c r="F225" s="26">
        <v>0.48459999999999998</v>
      </c>
      <c r="G225" s="26">
        <f t="shared" si="6"/>
        <v>0.91762923688695319</v>
      </c>
      <c r="H225" s="26">
        <f t="shared" si="7"/>
        <v>1.0897647544366489</v>
      </c>
      <c r="I225" s="26">
        <v>1.38</v>
      </c>
      <c r="J225" s="25">
        <v>18</v>
      </c>
      <c r="K225" s="27" t="s">
        <v>84</v>
      </c>
    </row>
    <row r="226" spans="1:11" x14ac:dyDescent="0.25">
      <c r="A226" s="25" t="s">
        <v>39</v>
      </c>
      <c r="B226" s="25">
        <v>10</v>
      </c>
      <c r="C226" s="25">
        <v>3</v>
      </c>
      <c r="D226" s="25">
        <v>3145</v>
      </c>
      <c r="E226" s="25">
        <v>112982</v>
      </c>
      <c r="F226" s="26">
        <v>0.4829</v>
      </c>
      <c r="G226" s="26">
        <f t="shared" si="6"/>
        <v>0.91441014959288014</v>
      </c>
      <c r="H226" s="26">
        <f t="shared" si="7"/>
        <v>1.0936011596603852</v>
      </c>
      <c r="I226" s="26">
        <v>1.095</v>
      </c>
      <c r="J226" s="25">
        <v>22</v>
      </c>
      <c r="K226" s="27" t="s">
        <v>40</v>
      </c>
    </row>
    <row r="227" spans="1:11" x14ac:dyDescent="0.25">
      <c r="A227" s="25" t="s">
        <v>792</v>
      </c>
      <c r="B227" s="25">
        <v>690</v>
      </c>
      <c r="C227" s="25"/>
      <c r="D227" s="25">
        <v>59</v>
      </c>
      <c r="E227" s="25">
        <v>29096</v>
      </c>
      <c r="F227" s="26">
        <v>0.48159999999999997</v>
      </c>
      <c r="G227" s="26">
        <f t="shared" si="6"/>
        <v>0.91194849460329475</v>
      </c>
      <c r="H227" s="26">
        <f t="shared" si="7"/>
        <v>1.0965531561461794</v>
      </c>
      <c r="I227" s="26">
        <v>1.1559999999999999</v>
      </c>
      <c r="J227" s="25">
        <v>3</v>
      </c>
      <c r="K227" s="27" t="s">
        <v>793</v>
      </c>
    </row>
    <row r="228" spans="1:11" x14ac:dyDescent="0.25">
      <c r="A228" s="25" t="s">
        <v>413</v>
      </c>
      <c r="B228" s="25">
        <v>117</v>
      </c>
      <c r="C228" s="25"/>
      <c r="D228" s="25">
        <v>641</v>
      </c>
      <c r="E228" s="25">
        <v>42240</v>
      </c>
      <c r="F228" s="26">
        <v>0.48149999999999998</v>
      </c>
      <c r="G228" s="26">
        <f t="shared" si="6"/>
        <v>0.91175913652717278</v>
      </c>
      <c r="H228" s="26">
        <f t="shared" si="7"/>
        <v>1.0967808930425753</v>
      </c>
      <c r="I228" s="26">
        <v>1.1479999999999999</v>
      </c>
      <c r="J228" s="25">
        <v>8</v>
      </c>
      <c r="K228" s="27" t="s">
        <v>414</v>
      </c>
    </row>
    <row r="229" spans="1:11" x14ac:dyDescent="0.25">
      <c r="A229" s="25" t="s">
        <v>780</v>
      </c>
      <c r="B229" s="25">
        <v>522</v>
      </c>
      <c r="C229" s="25"/>
      <c r="D229" s="25">
        <v>106</v>
      </c>
      <c r="E229" s="25">
        <v>39880</v>
      </c>
      <c r="F229" s="26">
        <v>0.47970000000000002</v>
      </c>
      <c r="G229" s="26">
        <f t="shared" si="6"/>
        <v>0.90835069115697786</v>
      </c>
      <c r="H229" s="26">
        <f t="shared" si="7"/>
        <v>1.1008963935793203</v>
      </c>
      <c r="I229" s="26">
        <v>1.66</v>
      </c>
      <c r="J229" s="25">
        <v>3</v>
      </c>
      <c r="K229" s="27" t="s">
        <v>781</v>
      </c>
    </row>
    <row r="230" spans="1:11" x14ac:dyDescent="0.25">
      <c r="A230" s="25" t="s">
        <v>505</v>
      </c>
      <c r="B230" s="25">
        <v>157</v>
      </c>
      <c r="C230" s="25"/>
      <c r="D230" s="25">
        <v>510</v>
      </c>
      <c r="E230" s="25">
        <v>88069</v>
      </c>
      <c r="F230" s="26">
        <v>0.47910000000000003</v>
      </c>
      <c r="G230" s="26">
        <f t="shared" si="6"/>
        <v>0.90721454270024615</v>
      </c>
      <c r="H230" s="26">
        <f t="shared" si="7"/>
        <v>1.1022750991442287</v>
      </c>
      <c r="I230" s="26">
        <v>1.0960000000000001</v>
      </c>
      <c r="J230" s="25">
        <v>3</v>
      </c>
      <c r="K230" s="27" t="s">
        <v>506</v>
      </c>
    </row>
    <row r="231" spans="1:11" x14ac:dyDescent="0.25">
      <c r="A231" s="25" t="s">
        <v>898</v>
      </c>
      <c r="B231" s="25">
        <v>495</v>
      </c>
      <c r="C231" s="25"/>
      <c r="D231" s="25">
        <v>114</v>
      </c>
      <c r="E231" s="25">
        <v>22864</v>
      </c>
      <c r="F231" s="26">
        <v>0.47860000000000003</v>
      </c>
      <c r="G231" s="26">
        <f t="shared" si="6"/>
        <v>0.90626775231963641</v>
      </c>
      <c r="H231" s="26">
        <f t="shared" si="7"/>
        <v>1.10342666109486</v>
      </c>
      <c r="I231" s="26">
        <v>1.103</v>
      </c>
      <c r="J231" s="25">
        <v>3</v>
      </c>
      <c r="K231" s="27" t="s">
        <v>899</v>
      </c>
    </row>
    <row r="232" spans="1:11" x14ac:dyDescent="0.25">
      <c r="A232" s="25" t="s">
        <v>588</v>
      </c>
      <c r="B232" s="25">
        <v>233</v>
      </c>
      <c r="C232" s="25">
        <v>1</v>
      </c>
      <c r="D232" s="25">
        <v>349</v>
      </c>
      <c r="E232" s="25">
        <v>39327</v>
      </c>
      <c r="F232" s="26">
        <v>0.47860000000000003</v>
      </c>
      <c r="G232" s="26">
        <f t="shared" si="6"/>
        <v>0.90626775231963641</v>
      </c>
      <c r="H232" s="26">
        <f t="shared" si="7"/>
        <v>1.10342666109486</v>
      </c>
      <c r="I232" s="26">
        <v>1.012</v>
      </c>
      <c r="J232" s="25">
        <v>3</v>
      </c>
      <c r="K232" s="27" t="s">
        <v>589</v>
      </c>
    </row>
    <row r="233" spans="1:11" x14ac:dyDescent="0.25">
      <c r="A233" s="25" t="s">
        <v>608</v>
      </c>
      <c r="B233" s="25">
        <v>306</v>
      </c>
      <c r="C233" s="25"/>
      <c r="D233" s="25">
        <v>246</v>
      </c>
      <c r="E233" s="25">
        <v>34812</v>
      </c>
      <c r="F233" s="26">
        <v>0.4763</v>
      </c>
      <c r="G233" s="26">
        <f t="shared" si="6"/>
        <v>0.90191251656883165</v>
      </c>
      <c r="H233" s="26">
        <f t="shared" si="7"/>
        <v>1.1087549863531387</v>
      </c>
      <c r="I233" s="26">
        <v>1.171</v>
      </c>
      <c r="J233" s="25">
        <v>2</v>
      </c>
      <c r="K233" s="27" t="s">
        <v>609</v>
      </c>
    </row>
    <row r="234" spans="1:11" x14ac:dyDescent="0.25">
      <c r="A234" s="25" t="s">
        <v>151</v>
      </c>
      <c r="B234" s="25">
        <v>44</v>
      </c>
      <c r="C234" s="25"/>
      <c r="D234" s="25">
        <v>1417</v>
      </c>
      <c r="E234" s="25">
        <v>85380</v>
      </c>
      <c r="F234" s="26">
        <v>0.47560000000000002</v>
      </c>
      <c r="G234" s="26">
        <f t="shared" si="6"/>
        <v>0.90058701003597807</v>
      </c>
      <c r="H234" s="26">
        <f t="shared" si="7"/>
        <v>1.1103868797308662</v>
      </c>
      <c r="I234" s="26">
        <v>1.0389999999999999</v>
      </c>
      <c r="J234" s="25">
        <v>18</v>
      </c>
      <c r="K234" s="27" t="s">
        <v>152</v>
      </c>
    </row>
    <row r="235" spans="1:11" x14ac:dyDescent="0.25">
      <c r="A235" s="25" t="s">
        <v>217</v>
      </c>
      <c r="B235" s="25">
        <v>24</v>
      </c>
      <c r="C235" s="25">
        <v>1</v>
      </c>
      <c r="D235" s="25">
        <v>2011</v>
      </c>
      <c r="E235" s="25">
        <v>25303</v>
      </c>
      <c r="F235" s="26">
        <v>0.47520000000000001</v>
      </c>
      <c r="G235" s="26">
        <f t="shared" si="6"/>
        <v>0.89982957773149019</v>
      </c>
      <c r="H235" s="26">
        <f t="shared" si="7"/>
        <v>1.1113215488215489</v>
      </c>
      <c r="I235" s="26">
        <v>1.28</v>
      </c>
      <c r="J235" s="25">
        <v>19</v>
      </c>
      <c r="K235" s="27" t="s">
        <v>218</v>
      </c>
    </row>
    <row r="236" spans="1:11" x14ac:dyDescent="0.25">
      <c r="A236" s="25" t="s">
        <v>457</v>
      </c>
      <c r="B236" s="25">
        <v>186</v>
      </c>
      <c r="C236" s="25"/>
      <c r="D236" s="25">
        <v>441</v>
      </c>
      <c r="E236" s="25">
        <v>62642</v>
      </c>
      <c r="F236" s="26">
        <v>0.47420000000000001</v>
      </c>
      <c r="G236" s="26">
        <f t="shared" si="6"/>
        <v>0.89793599697027082</v>
      </c>
      <c r="H236" s="26">
        <f t="shared" si="7"/>
        <v>1.1136651202024461</v>
      </c>
      <c r="I236" s="26">
        <v>1.105</v>
      </c>
      <c r="J236" s="25">
        <v>5</v>
      </c>
      <c r="K236" s="27" t="s">
        <v>458</v>
      </c>
    </row>
    <row r="237" spans="1:11" x14ac:dyDescent="0.25">
      <c r="A237" s="25" t="s">
        <v>17</v>
      </c>
      <c r="B237" s="25">
        <v>4</v>
      </c>
      <c r="C237" s="25">
        <v>3</v>
      </c>
      <c r="D237" s="25">
        <v>5280</v>
      </c>
      <c r="E237" s="25">
        <v>26611</v>
      </c>
      <c r="F237" s="26">
        <v>0.47410000000000002</v>
      </c>
      <c r="G237" s="26">
        <f t="shared" si="6"/>
        <v>0.89774663889414885</v>
      </c>
      <c r="H237" s="26">
        <f t="shared" si="7"/>
        <v>1.1139000210925964</v>
      </c>
      <c r="I237" s="26">
        <v>1.302</v>
      </c>
      <c r="J237" s="25">
        <v>22</v>
      </c>
      <c r="K237" s="27" t="s">
        <v>18</v>
      </c>
    </row>
    <row r="238" spans="1:11" x14ac:dyDescent="0.25">
      <c r="A238" s="25" t="s">
        <v>692</v>
      </c>
      <c r="B238" s="25">
        <v>293</v>
      </c>
      <c r="C238" s="25"/>
      <c r="D238" s="25">
        <v>262</v>
      </c>
      <c r="E238" s="25">
        <v>102331</v>
      </c>
      <c r="F238" s="26">
        <v>0.47370000000000001</v>
      </c>
      <c r="G238" s="26">
        <f t="shared" si="6"/>
        <v>0.89698920658966108</v>
      </c>
      <c r="H238" s="26">
        <f t="shared" si="7"/>
        <v>1.1148406164238969</v>
      </c>
      <c r="I238" s="26">
        <v>1.0449999999999999</v>
      </c>
      <c r="J238" s="25">
        <v>2</v>
      </c>
      <c r="K238" s="27" t="s">
        <v>693</v>
      </c>
    </row>
    <row r="239" spans="1:11" x14ac:dyDescent="0.25">
      <c r="A239" s="25" t="s">
        <v>810</v>
      </c>
      <c r="B239" s="25">
        <v>380</v>
      </c>
      <c r="C239" s="25"/>
      <c r="D239" s="25">
        <v>179</v>
      </c>
      <c r="E239" s="25">
        <v>42825</v>
      </c>
      <c r="F239" s="26">
        <v>0.47120000000000001</v>
      </c>
      <c r="G239" s="26">
        <f t="shared" si="6"/>
        <v>0.89225525468661238</v>
      </c>
      <c r="H239" s="26">
        <f t="shared" si="7"/>
        <v>1.1207555178268251</v>
      </c>
      <c r="I239" s="26">
        <v>1.1419999999999999</v>
      </c>
      <c r="J239" s="25">
        <v>2</v>
      </c>
      <c r="K239" s="27" t="s">
        <v>811</v>
      </c>
    </row>
    <row r="240" spans="1:11" x14ac:dyDescent="0.25">
      <c r="A240" s="25" t="s">
        <v>421</v>
      </c>
      <c r="B240" s="25">
        <v>184</v>
      </c>
      <c r="C240" s="25"/>
      <c r="D240" s="25">
        <v>443</v>
      </c>
      <c r="E240" s="25">
        <v>61477</v>
      </c>
      <c r="F240" s="26">
        <v>0.47039999999999998</v>
      </c>
      <c r="G240" s="26">
        <f t="shared" si="6"/>
        <v>0.89074039007763672</v>
      </c>
      <c r="H240" s="26">
        <f t="shared" si="7"/>
        <v>1.1226615646258504</v>
      </c>
      <c r="I240" s="26">
        <v>1.421</v>
      </c>
      <c r="J240" s="25">
        <v>3</v>
      </c>
      <c r="K240" s="27" t="s">
        <v>422</v>
      </c>
    </row>
    <row r="241" spans="1:11" x14ac:dyDescent="0.25">
      <c r="A241" s="25" t="s">
        <v>551</v>
      </c>
      <c r="B241" s="25">
        <v>274</v>
      </c>
      <c r="C241" s="25">
        <v>1</v>
      </c>
      <c r="D241" s="25">
        <v>285</v>
      </c>
      <c r="E241" s="25">
        <v>60567</v>
      </c>
      <c r="F241" s="26">
        <v>0.4698</v>
      </c>
      <c r="G241" s="26">
        <f t="shared" si="6"/>
        <v>0.88960424162090512</v>
      </c>
      <c r="H241" s="26">
        <f t="shared" si="7"/>
        <v>1.1240953597275436</v>
      </c>
      <c r="I241" s="26">
        <v>1.1910000000000001</v>
      </c>
      <c r="J241" s="25">
        <v>2</v>
      </c>
      <c r="K241" s="27" t="s">
        <v>552</v>
      </c>
    </row>
    <row r="242" spans="1:11" x14ac:dyDescent="0.25">
      <c r="A242" s="25" t="s">
        <v>688</v>
      </c>
      <c r="B242" s="25">
        <v>349</v>
      </c>
      <c r="C242" s="25"/>
      <c r="D242" s="25">
        <v>198</v>
      </c>
      <c r="E242" s="25">
        <v>85178</v>
      </c>
      <c r="F242" s="26">
        <v>0.46839999999999998</v>
      </c>
      <c r="G242" s="26">
        <f t="shared" si="6"/>
        <v>0.88695322855519787</v>
      </c>
      <c r="H242" s="26">
        <f t="shared" si="7"/>
        <v>1.1274551665243382</v>
      </c>
      <c r="I242" s="26">
        <v>1.143</v>
      </c>
      <c r="J242" s="25">
        <v>2</v>
      </c>
      <c r="K242" s="27" t="s">
        <v>689</v>
      </c>
    </row>
    <row r="243" spans="1:11" x14ac:dyDescent="0.25">
      <c r="A243" s="25" t="s">
        <v>946</v>
      </c>
      <c r="B243" s="25">
        <v>49</v>
      </c>
      <c r="C243" s="25">
        <v>4</v>
      </c>
      <c r="D243" s="25">
        <v>610</v>
      </c>
      <c r="E243" s="25">
        <v>133010</v>
      </c>
      <c r="F243" s="26">
        <v>0.46350000000000002</v>
      </c>
      <c r="G243" s="26">
        <f t="shared" si="6"/>
        <v>0.87767468282522254</v>
      </c>
      <c r="H243" s="26">
        <f t="shared" si="7"/>
        <v>1.1393743257820927</v>
      </c>
      <c r="I243" s="26">
        <v>1.0609999999999999</v>
      </c>
      <c r="J243" s="25">
        <v>8</v>
      </c>
      <c r="K243" s="27" t="s">
        <v>947</v>
      </c>
    </row>
    <row r="244" spans="1:11" x14ac:dyDescent="0.25">
      <c r="A244" s="25" t="s">
        <v>680</v>
      </c>
      <c r="B244" s="25">
        <v>188</v>
      </c>
      <c r="C244" s="25"/>
      <c r="D244" s="25">
        <v>440</v>
      </c>
      <c r="E244" s="25">
        <v>17939</v>
      </c>
      <c r="F244" s="26">
        <v>0.45860000000000001</v>
      </c>
      <c r="G244" s="26">
        <f t="shared" si="6"/>
        <v>0.8683961370952471</v>
      </c>
      <c r="H244" s="26">
        <f t="shared" si="7"/>
        <v>1.1515481901439162</v>
      </c>
      <c r="I244" s="26">
        <v>1.0489999999999999</v>
      </c>
      <c r="J244" s="25">
        <v>2</v>
      </c>
      <c r="K244" s="27" t="s">
        <v>681</v>
      </c>
    </row>
    <row r="245" spans="1:11" x14ac:dyDescent="0.25">
      <c r="A245" s="25" t="s">
        <v>814</v>
      </c>
      <c r="B245" s="25">
        <v>479</v>
      </c>
      <c r="C245" s="25"/>
      <c r="D245" s="25">
        <v>124</v>
      </c>
      <c r="E245" s="25">
        <v>31174</v>
      </c>
      <c r="F245" s="26">
        <v>0.45429999999999998</v>
      </c>
      <c r="G245" s="26">
        <f t="shared" si="6"/>
        <v>0.86025373982200337</v>
      </c>
      <c r="H245" s="26">
        <f t="shared" si="7"/>
        <v>1.1624477217697557</v>
      </c>
      <c r="I245" s="26">
        <v>1.1060000000000001</v>
      </c>
      <c r="J245" s="25">
        <v>2</v>
      </c>
      <c r="K245" s="27" t="s">
        <v>815</v>
      </c>
    </row>
    <row r="246" spans="1:11" x14ac:dyDescent="0.25">
      <c r="A246" s="25" t="s">
        <v>277</v>
      </c>
      <c r="B246" s="25">
        <v>120</v>
      </c>
      <c r="C246" s="25">
        <v>1</v>
      </c>
      <c r="D246" s="25">
        <v>620</v>
      </c>
      <c r="E246" s="25">
        <v>27754</v>
      </c>
      <c r="F246" s="26">
        <v>0.45150000000000001</v>
      </c>
      <c r="G246" s="26">
        <f t="shared" si="6"/>
        <v>0.85495171369058887</v>
      </c>
      <c r="H246" s="26">
        <f t="shared" si="7"/>
        <v>1.1696566998892581</v>
      </c>
      <c r="I246" s="26">
        <v>2.4209999999999998</v>
      </c>
      <c r="J246" s="25">
        <v>6</v>
      </c>
      <c r="K246" s="27" t="s">
        <v>278</v>
      </c>
    </row>
    <row r="247" spans="1:11" x14ac:dyDescent="0.25">
      <c r="A247" s="25" t="s">
        <v>223</v>
      </c>
      <c r="B247" s="25">
        <v>34</v>
      </c>
      <c r="C247" s="25"/>
      <c r="D247" s="25">
        <v>1698</v>
      </c>
      <c r="E247" s="25">
        <v>29579</v>
      </c>
      <c r="F247" s="26">
        <v>0.44990000000000002</v>
      </c>
      <c r="G247" s="26">
        <f t="shared" si="6"/>
        <v>0.85192198447263778</v>
      </c>
      <c r="H247" s="26">
        <f t="shared" si="7"/>
        <v>1.1738164036452545</v>
      </c>
      <c r="I247" s="26">
        <v>1.347</v>
      </c>
      <c r="J247" s="25">
        <v>22</v>
      </c>
      <c r="K247" s="27" t="s">
        <v>224</v>
      </c>
    </row>
    <row r="248" spans="1:11" x14ac:dyDescent="0.25">
      <c r="A248" s="25" t="s">
        <v>403</v>
      </c>
      <c r="B248" s="25">
        <v>104</v>
      </c>
      <c r="C248" s="25"/>
      <c r="D248" s="25">
        <v>698</v>
      </c>
      <c r="E248" s="25">
        <v>15313</v>
      </c>
      <c r="F248" s="26">
        <v>0.44840000000000002</v>
      </c>
      <c r="G248" s="26">
        <f t="shared" si="6"/>
        <v>0.84908161333080856</v>
      </c>
      <c r="H248" s="26">
        <f t="shared" si="7"/>
        <v>1.1777430865298841</v>
      </c>
      <c r="I248" s="26">
        <v>1.407</v>
      </c>
      <c r="J248" s="25">
        <v>9</v>
      </c>
      <c r="K248" s="27" t="s">
        <v>404</v>
      </c>
    </row>
    <row r="249" spans="1:11" x14ac:dyDescent="0.25">
      <c r="A249" s="25" t="s">
        <v>586</v>
      </c>
      <c r="B249" s="25">
        <v>124</v>
      </c>
      <c r="C249" s="25"/>
      <c r="D249" s="25">
        <v>615</v>
      </c>
      <c r="E249" s="25">
        <v>23461</v>
      </c>
      <c r="F249" s="26">
        <v>0.44579999999999997</v>
      </c>
      <c r="G249" s="26">
        <f t="shared" si="6"/>
        <v>0.84415830335163788</v>
      </c>
      <c r="H249" s="26">
        <f t="shared" si="7"/>
        <v>1.1846119336025125</v>
      </c>
      <c r="I249" s="26">
        <v>1.2689999999999999</v>
      </c>
      <c r="J249" s="25">
        <v>6</v>
      </c>
      <c r="K249" s="27" t="s">
        <v>587</v>
      </c>
    </row>
    <row r="250" spans="1:11" x14ac:dyDescent="0.25">
      <c r="A250" s="25" t="s">
        <v>169</v>
      </c>
      <c r="B250" s="25">
        <v>49</v>
      </c>
      <c r="C250" s="25">
        <v>3</v>
      </c>
      <c r="D250" s="25">
        <v>998</v>
      </c>
      <c r="E250" s="25">
        <v>138471</v>
      </c>
      <c r="F250" s="26">
        <v>0.44319999999999998</v>
      </c>
      <c r="G250" s="26">
        <f t="shared" si="6"/>
        <v>0.83923499337246732</v>
      </c>
      <c r="H250" s="26">
        <f t="shared" si="7"/>
        <v>1.1915613718411553</v>
      </c>
      <c r="I250" s="26">
        <v>1.0669999999999999</v>
      </c>
      <c r="J250" s="25">
        <v>11</v>
      </c>
      <c r="K250" s="27" t="s">
        <v>170</v>
      </c>
    </row>
    <row r="251" spans="1:11" x14ac:dyDescent="0.25">
      <c r="A251" s="25" t="s">
        <v>620</v>
      </c>
      <c r="B251" s="25">
        <v>238</v>
      </c>
      <c r="C251" s="25"/>
      <c r="D251" s="25">
        <v>339</v>
      </c>
      <c r="E251" s="25">
        <v>120559</v>
      </c>
      <c r="F251" s="26">
        <v>0.44280000000000003</v>
      </c>
      <c r="G251" s="26">
        <f t="shared" si="6"/>
        <v>0.83847756106797955</v>
      </c>
      <c r="H251" s="26">
        <f t="shared" si="7"/>
        <v>1.1926377597109303</v>
      </c>
      <c r="I251" s="26">
        <v>1.179</v>
      </c>
      <c r="J251" s="25">
        <v>4</v>
      </c>
      <c r="K251" s="27" t="s">
        <v>621</v>
      </c>
    </row>
    <row r="252" spans="1:11" x14ac:dyDescent="0.25">
      <c r="A252" s="25" t="s">
        <v>349</v>
      </c>
      <c r="B252" s="25">
        <v>147</v>
      </c>
      <c r="C252" s="25"/>
      <c r="D252" s="25">
        <v>547</v>
      </c>
      <c r="E252" s="25">
        <v>105726</v>
      </c>
      <c r="F252" s="26">
        <v>0.43919999999999998</v>
      </c>
      <c r="G252" s="26">
        <f t="shared" si="6"/>
        <v>0.83166067032758939</v>
      </c>
      <c r="H252" s="26">
        <f t="shared" si="7"/>
        <v>1.2024134790528234</v>
      </c>
      <c r="I252" s="26">
        <v>1.216</v>
      </c>
      <c r="J252" s="25">
        <v>3</v>
      </c>
      <c r="K252" s="27" t="s">
        <v>350</v>
      </c>
    </row>
    <row r="253" spans="1:11" x14ac:dyDescent="0.25">
      <c r="A253" s="25" t="s">
        <v>816</v>
      </c>
      <c r="B253" s="25">
        <v>425</v>
      </c>
      <c r="C253" s="25"/>
      <c r="D253" s="25">
        <v>155</v>
      </c>
      <c r="E253" s="25">
        <v>25190</v>
      </c>
      <c r="F253" s="26">
        <v>0.43719999999999998</v>
      </c>
      <c r="G253" s="26">
        <f t="shared" si="6"/>
        <v>0.82787350880515043</v>
      </c>
      <c r="H253" s="26">
        <f t="shared" si="7"/>
        <v>1.2079139981701741</v>
      </c>
      <c r="I253" s="26">
        <v>1.3340000000000001</v>
      </c>
      <c r="J253" s="25">
        <v>3</v>
      </c>
      <c r="K253" s="27" t="s">
        <v>817</v>
      </c>
    </row>
    <row r="254" spans="1:11" x14ac:dyDescent="0.25">
      <c r="A254" s="25" t="s">
        <v>854</v>
      </c>
      <c r="B254" s="25">
        <v>302</v>
      </c>
      <c r="C254" s="25"/>
      <c r="D254" s="25">
        <v>252</v>
      </c>
      <c r="E254" s="25">
        <v>83155</v>
      </c>
      <c r="F254" s="26">
        <v>0.42770000000000002</v>
      </c>
      <c r="G254" s="26">
        <f t="shared" si="6"/>
        <v>0.80988449157356568</v>
      </c>
      <c r="H254" s="26">
        <f t="shared" si="7"/>
        <v>1.2347439794248305</v>
      </c>
      <c r="I254" s="26">
        <v>1.1839999999999999</v>
      </c>
      <c r="J254" s="25">
        <v>2</v>
      </c>
      <c r="K254" s="27" t="s">
        <v>855</v>
      </c>
    </row>
    <row r="255" spans="1:11" x14ac:dyDescent="0.25">
      <c r="A255" s="25" t="s">
        <v>81</v>
      </c>
      <c r="B255" s="25">
        <v>32</v>
      </c>
      <c r="C255" s="25">
        <v>2</v>
      </c>
      <c r="D255" s="25">
        <v>990</v>
      </c>
      <c r="E255" s="25">
        <v>88696</v>
      </c>
      <c r="F255" s="26">
        <v>0.42759999999999998</v>
      </c>
      <c r="G255" s="26">
        <f t="shared" si="6"/>
        <v>0.8096951334974436</v>
      </c>
      <c r="H255" s="26">
        <f t="shared" si="7"/>
        <v>1.2350327408793267</v>
      </c>
      <c r="I255" s="26">
        <v>1.393</v>
      </c>
      <c r="J255" s="25">
        <v>19</v>
      </c>
      <c r="K255" s="27" t="s">
        <v>82</v>
      </c>
    </row>
    <row r="256" spans="1:11" x14ac:dyDescent="0.25">
      <c r="A256" s="25" t="s">
        <v>531</v>
      </c>
      <c r="B256" s="25">
        <v>159</v>
      </c>
      <c r="C256" s="25">
        <v>1</v>
      </c>
      <c r="D256" s="25">
        <v>506</v>
      </c>
      <c r="E256" s="25">
        <v>37353</v>
      </c>
      <c r="F256" s="26">
        <v>0.42380000000000001</v>
      </c>
      <c r="G256" s="26">
        <f t="shared" si="6"/>
        <v>0.80249952660480972</v>
      </c>
      <c r="H256" s="26">
        <f t="shared" si="7"/>
        <v>1.2461066540821142</v>
      </c>
      <c r="I256" s="26">
        <v>1.0529999999999999</v>
      </c>
      <c r="J256" s="25">
        <v>10</v>
      </c>
      <c r="K256" s="27" t="s">
        <v>532</v>
      </c>
    </row>
    <row r="257" spans="1:11" x14ac:dyDescent="0.25">
      <c r="A257" s="25" t="s">
        <v>127</v>
      </c>
      <c r="B257" s="25">
        <v>36</v>
      </c>
      <c r="C257" s="25"/>
      <c r="D257" s="25">
        <v>1644</v>
      </c>
      <c r="E257" s="25">
        <v>110233</v>
      </c>
      <c r="F257" s="26">
        <v>0.42309999999999998</v>
      </c>
      <c r="G257" s="26">
        <f t="shared" si="6"/>
        <v>0.80117402007195604</v>
      </c>
      <c r="H257" s="26">
        <f t="shared" si="7"/>
        <v>1.2481682817300874</v>
      </c>
      <c r="I257" s="26">
        <v>1.105</v>
      </c>
      <c r="J257" s="25">
        <v>11</v>
      </c>
      <c r="K257" s="27" t="s">
        <v>128</v>
      </c>
    </row>
    <row r="258" spans="1:11" x14ac:dyDescent="0.25">
      <c r="A258" s="25" t="s">
        <v>247</v>
      </c>
      <c r="B258" s="25">
        <v>52</v>
      </c>
      <c r="C258" s="25"/>
      <c r="D258" s="25">
        <v>1266</v>
      </c>
      <c r="E258" s="25">
        <v>82613</v>
      </c>
      <c r="F258" s="26">
        <v>0.4229</v>
      </c>
      <c r="G258" s="26">
        <f t="shared" si="6"/>
        <v>0.8007953039197121</v>
      </c>
      <c r="H258" s="26">
        <f t="shared" si="7"/>
        <v>1.2487585717663752</v>
      </c>
      <c r="I258" s="26">
        <v>1.0289999999999999</v>
      </c>
      <c r="J258" s="25">
        <v>16</v>
      </c>
      <c r="K258" s="27" t="s">
        <v>248</v>
      </c>
    </row>
    <row r="259" spans="1:11" x14ac:dyDescent="0.25">
      <c r="A259" s="25" t="s">
        <v>533</v>
      </c>
      <c r="B259" s="25">
        <v>159</v>
      </c>
      <c r="C259" s="25">
        <v>2</v>
      </c>
      <c r="D259" s="25">
        <v>281</v>
      </c>
      <c r="E259" s="25">
        <v>37307</v>
      </c>
      <c r="F259" s="26">
        <v>0.41870000000000002</v>
      </c>
      <c r="G259" s="26">
        <f t="shared" ref="G259:G322" si="8">F259/F$1</f>
        <v>0.79284226472259045</v>
      </c>
      <c r="H259" s="26">
        <f t="shared" ref="H259:H322" si="9">1/G259</f>
        <v>1.261284929543826</v>
      </c>
      <c r="I259" s="26">
        <v>1.139</v>
      </c>
      <c r="J259" s="25">
        <v>8</v>
      </c>
      <c r="K259" s="27" t="s">
        <v>534</v>
      </c>
    </row>
    <row r="260" spans="1:11" x14ac:dyDescent="0.25">
      <c r="A260" s="25" t="s">
        <v>363</v>
      </c>
      <c r="B260" s="25">
        <v>208</v>
      </c>
      <c r="C260" s="25"/>
      <c r="D260" s="25">
        <v>394</v>
      </c>
      <c r="E260" s="25">
        <v>72193</v>
      </c>
      <c r="F260" s="26">
        <v>0.41839999999999999</v>
      </c>
      <c r="G260" s="26">
        <f t="shared" si="8"/>
        <v>0.79227419049422454</v>
      </c>
      <c r="H260" s="26">
        <f t="shared" si="9"/>
        <v>1.2621892925430211</v>
      </c>
      <c r="I260" s="26">
        <v>1.2789999999999999</v>
      </c>
      <c r="J260" s="25">
        <v>2</v>
      </c>
      <c r="K260" s="27" t="s">
        <v>364</v>
      </c>
    </row>
    <row r="261" spans="1:11" x14ac:dyDescent="0.25">
      <c r="A261" s="25" t="s">
        <v>762</v>
      </c>
      <c r="B261" s="25">
        <v>290</v>
      </c>
      <c r="C261" s="25">
        <v>1</v>
      </c>
      <c r="D261" s="25">
        <v>265</v>
      </c>
      <c r="E261" s="25">
        <v>116843</v>
      </c>
      <c r="F261" s="26">
        <v>0.41770000000000002</v>
      </c>
      <c r="G261" s="26">
        <f t="shared" si="8"/>
        <v>0.79094868396137097</v>
      </c>
      <c r="H261" s="26">
        <f t="shared" si="9"/>
        <v>1.2643045247785492</v>
      </c>
      <c r="I261" s="26">
        <v>1.3009999999999999</v>
      </c>
      <c r="J261" s="25">
        <v>2</v>
      </c>
      <c r="K261" s="27" t="s">
        <v>763</v>
      </c>
    </row>
    <row r="262" spans="1:11" x14ac:dyDescent="0.25">
      <c r="A262" s="25" t="s">
        <v>782</v>
      </c>
      <c r="B262" s="25">
        <v>187</v>
      </c>
      <c r="C262" s="25"/>
      <c r="D262" s="25">
        <v>441</v>
      </c>
      <c r="E262" s="25">
        <v>22113</v>
      </c>
      <c r="F262" s="26">
        <v>0.41599999999999998</v>
      </c>
      <c r="G262" s="26">
        <f t="shared" si="8"/>
        <v>0.7877295966672978</v>
      </c>
      <c r="H262" s="26">
        <f t="shared" si="9"/>
        <v>1.2694711538461538</v>
      </c>
      <c r="I262" s="26">
        <v>1.089</v>
      </c>
      <c r="J262" s="25">
        <v>9</v>
      </c>
      <c r="K262" s="27" t="s">
        <v>783</v>
      </c>
    </row>
    <row r="263" spans="1:11" x14ac:dyDescent="0.25">
      <c r="A263" s="25" t="s">
        <v>201</v>
      </c>
      <c r="B263" s="25">
        <v>72</v>
      </c>
      <c r="C263" s="25"/>
      <c r="D263" s="25">
        <v>959</v>
      </c>
      <c r="E263" s="25">
        <v>126165</v>
      </c>
      <c r="F263" s="26">
        <v>0.41399999999999998</v>
      </c>
      <c r="G263" s="26">
        <f t="shared" si="8"/>
        <v>0.78394243514485884</v>
      </c>
      <c r="H263" s="26">
        <f t="shared" si="9"/>
        <v>1.2756038647342998</v>
      </c>
      <c r="I263" s="26">
        <v>1.03</v>
      </c>
      <c r="J263" s="25">
        <v>10</v>
      </c>
      <c r="K263" s="27" t="s">
        <v>202</v>
      </c>
    </row>
    <row r="264" spans="1:11" x14ac:dyDescent="0.25">
      <c r="A264" s="25" t="s">
        <v>167</v>
      </c>
      <c r="B264" s="25">
        <v>49</v>
      </c>
      <c r="C264" s="25">
        <v>2</v>
      </c>
      <c r="D264" s="25">
        <v>1269</v>
      </c>
      <c r="E264" s="25">
        <v>136724</v>
      </c>
      <c r="F264" s="26">
        <v>0.41349999999999998</v>
      </c>
      <c r="G264" s="26">
        <f t="shared" si="8"/>
        <v>0.7829956447642491</v>
      </c>
      <c r="H264" s="26">
        <f t="shared" si="9"/>
        <v>1.2771463119709796</v>
      </c>
      <c r="I264" s="26">
        <v>1.0980000000000001</v>
      </c>
      <c r="J264" s="25">
        <v>16</v>
      </c>
      <c r="K264" s="27" t="s">
        <v>168</v>
      </c>
    </row>
    <row r="265" spans="1:11" x14ac:dyDescent="0.25">
      <c r="A265" s="25" t="s">
        <v>101</v>
      </c>
      <c r="B265" s="25">
        <v>26</v>
      </c>
      <c r="C265" s="25">
        <v>1</v>
      </c>
      <c r="D265" s="25">
        <v>1888</v>
      </c>
      <c r="E265" s="25">
        <v>85665</v>
      </c>
      <c r="F265" s="26">
        <v>0.41270000000000001</v>
      </c>
      <c r="G265" s="26">
        <f t="shared" si="8"/>
        <v>0.78148078015527367</v>
      </c>
      <c r="H265" s="26">
        <f t="shared" si="9"/>
        <v>1.2796220014538404</v>
      </c>
      <c r="I265" s="26">
        <v>1.0449999999999999</v>
      </c>
      <c r="J265" s="25">
        <v>24</v>
      </c>
      <c r="K265" s="27" t="s">
        <v>102</v>
      </c>
    </row>
    <row r="266" spans="1:11" x14ac:dyDescent="0.25">
      <c r="A266" s="25" t="s">
        <v>283</v>
      </c>
      <c r="B266" s="25">
        <v>120</v>
      </c>
      <c r="C266" s="25">
        <v>3</v>
      </c>
      <c r="D266" s="25">
        <v>479</v>
      </c>
      <c r="E266" s="25">
        <v>28285</v>
      </c>
      <c r="F266" s="26">
        <v>0.41249999999999998</v>
      </c>
      <c r="G266" s="26">
        <f t="shared" si="8"/>
        <v>0.78110206400302962</v>
      </c>
      <c r="H266" s="26">
        <f t="shared" si="9"/>
        <v>1.2802424242424244</v>
      </c>
      <c r="I266" s="26">
        <v>1.6060000000000001</v>
      </c>
      <c r="J266" s="25">
        <v>8</v>
      </c>
      <c r="K266" s="27" t="s">
        <v>284</v>
      </c>
    </row>
    <row r="267" spans="1:11" x14ac:dyDescent="0.25">
      <c r="A267" s="25" t="s">
        <v>622</v>
      </c>
      <c r="B267" s="25">
        <v>378</v>
      </c>
      <c r="C267" s="25"/>
      <c r="D267" s="25">
        <v>180</v>
      </c>
      <c r="E267" s="25">
        <v>18454</v>
      </c>
      <c r="F267" s="26">
        <v>0.4108</v>
      </c>
      <c r="G267" s="26">
        <f t="shared" si="8"/>
        <v>0.77788297670895656</v>
      </c>
      <c r="H267" s="26">
        <f t="shared" si="9"/>
        <v>1.2855404089581306</v>
      </c>
      <c r="I267" s="26">
        <v>1.0920000000000001</v>
      </c>
      <c r="J267" s="25">
        <v>4</v>
      </c>
      <c r="K267" s="27" t="s">
        <v>623</v>
      </c>
    </row>
    <row r="268" spans="1:11" x14ac:dyDescent="0.25">
      <c r="A268" s="25" t="s">
        <v>115</v>
      </c>
      <c r="B268" s="25">
        <v>35</v>
      </c>
      <c r="C268" s="25">
        <v>1</v>
      </c>
      <c r="D268" s="25">
        <v>1651</v>
      </c>
      <c r="E268" s="25">
        <v>62239</v>
      </c>
      <c r="F268" s="26">
        <v>0.41039999999999999</v>
      </c>
      <c r="G268" s="26">
        <f t="shared" si="8"/>
        <v>0.77712554440446879</v>
      </c>
      <c r="H268" s="26">
        <f t="shared" si="9"/>
        <v>1.2867933723196883</v>
      </c>
      <c r="I268" s="26">
        <v>1.194</v>
      </c>
      <c r="J268" s="25">
        <v>15</v>
      </c>
      <c r="K268" s="27" t="s">
        <v>116</v>
      </c>
    </row>
    <row r="269" spans="1:11" x14ac:dyDescent="0.25">
      <c r="A269" s="25" t="s">
        <v>309</v>
      </c>
      <c r="B269" s="25">
        <v>128</v>
      </c>
      <c r="C269" s="25">
        <v>1</v>
      </c>
      <c r="D269" s="25">
        <v>609</v>
      </c>
      <c r="E269" s="25">
        <v>170923</v>
      </c>
      <c r="F269" s="26">
        <v>0.40910000000000002</v>
      </c>
      <c r="G269" s="26">
        <f t="shared" si="8"/>
        <v>0.77466388941488351</v>
      </c>
      <c r="H269" s="26">
        <f t="shared" si="9"/>
        <v>1.2908824248350037</v>
      </c>
      <c r="I269" s="26">
        <v>1.0549999999999999</v>
      </c>
      <c r="J269" s="25">
        <v>8</v>
      </c>
      <c r="K269" s="27" t="s">
        <v>310</v>
      </c>
    </row>
    <row r="270" spans="1:11" x14ac:dyDescent="0.25">
      <c r="A270" s="25" t="s">
        <v>375</v>
      </c>
      <c r="B270" s="25">
        <v>83</v>
      </c>
      <c r="C270" s="25"/>
      <c r="D270" s="25">
        <v>844</v>
      </c>
      <c r="E270" s="25">
        <v>28007</v>
      </c>
      <c r="F270" s="26">
        <v>0.4078</v>
      </c>
      <c r="G270" s="26">
        <f t="shared" si="8"/>
        <v>0.77220223442529823</v>
      </c>
      <c r="H270" s="26">
        <f t="shared" si="9"/>
        <v>1.2949975478175577</v>
      </c>
      <c r="I270" s="26">
        <v>1.0840000000000001</v>
      </c>
      <c r="J270" s="25">
        <v>12</v>
      </c>
      <c r="K270" s="27" t="s">
        <v>376</v>
      </c>
    </row>
    <row r="271" spans="1:11" x14ac:dyDescent="0.25">
      <c r="A271" s="25" t="s">
        <v>846</v>
      </c>
      <c r="B271" s="25">
        <v>7</v>
      </c>
      <c r="C271" s="25">
        <v>12</v>
      </c>
      <c r="D271" s="25">
        <v>239</v>
      </c>
      <c r="E271" s="25">
        <v>61298</v>
      </c>
      <c r="F271" s="26">
        <v>0.40629999999999999</v>
      </c>
      <c r="G271" s="26">
        <f t="shared" si="8"/>
        <v>0.76936186328346901</v>
      </c>
      <c r="H271" s="26">
        <f t="shared" si="9"/>
        <v>1.2997784888013784</v>
      </c>
      <c r="I271" s="26">
        <v>1.115</v>
      </c>
      <c r="J271" s="25">
        <v>3</v>
      </c>
      <c r="K271" s="27" t="s">
        <v>847</v>
      </c>
    </row>
    <row r="272" spans="1:11" x14ac:dyDescent="0.25">
      <c r="A272" s="25" t="s">
        <v>131</v>
      </c>
      <c r="B272" s="25">
        <v>33</v>
      </c>
      <c r="C272" s="25"/>
      <c r="D272" s="25">
        <v>1712</v>
      </c>
      <c r="E272" s="25">
        <v>82445</v>
      </c>
      <c r="F272" s="26">
        <v>0.40060000000000001</v>
      </c>
      <c r="G272" s="26">
        <f t="shared" si="8"/>
        <v>0.75856845294451813</v>
      </c>
      <c r="H272" s="26">
        <f t="shared" si="9"/>
        <v>1.31827259111333</v>
      </c>
      <c r="I272" s="26">
        <v>1.0429999999999999</v>
      </c>
      <c r="J272" s="25">
        <v>19</v>
      </c>
      <c r="K272" s="27" t="s">
        <v>132</v>
      </c>
    </row>
    <row r="273" spans="1:11" x14ac:dyDescent="0.25">
      <c r="A273" s="25" t="s">
        <v>808</v>
      </c>
      <c r="B273" s="25">
        <v>440</v>
      </c>
      <c r="C273" s="25"/>
      <c r="D273" s="25">
        <v>148</v>
      </c>
      <c r="E273" s="25">
        <v>53719</v>
      </c>
      <c r="F273" s="26">
        <v>0.39439999999999997</v>
      </c>
      <c r="G273" s="26">
        <f t="shared" si="8"/>
        <v>0.7468282522249573</v>
      </c>
      <c r="H273" s="26">
        <f t="shared" si="9"/>
        <v>1.3389959432048684</v>
      </c>
      <c r="I273" s="26">
        <v>1.1459999999999999</v>
      </c>
      <c r="J273" s="25">
        <v>2</v>
      </c>
      <c r="K273" s="27" t="s">
        <v>972</v>
      </c>
    </row>
    <row r="274" spans="1:11" x14ac:dyDescent="0.25">
      <c r="A274" s="25" t="s">
        <v>694</v>
      </c>
      <c r="B274" s="25">
        <v>324</v>
      </c>
      <c r="C274" s="25"/>
      <c r="D274" s="25">
        <v>226</v>
      </c>
      <c r="E274" s="25">
        <v>30057</v>
      </c>
      <c r="F274" s="26">
        <v>0.39429999999999998</v>
      </c>
      <c r="G274" s="26">
        <f t="shared" si="8"/>
        <v>0.74663889414883544</v>
      </c>
      <c r="H274" s="26">
        <f t="shared" si="9"/>
        <v>1.3393355313213289</v>
      </c>
      <c r="I274" s="26">
        <v>1.254</v>
      </c>
      <c r="J274" s="25">
        <v>2</v>
      </c>
      <c r="K274" s="27" t="s">
        <v>695</v>
      </c>
    </row>
    <row r="275" spans="1:11" x14ac:dyDescent="0.25">
      <c r="A275" s="25" t="s">
        <v>389</v>
      </c>
      <c r="B275" s="25">
        <v>130</v>
      </c>
      <c r="C275" s="25"/>
      <c r="D275" s="25">
        <v>599</v>
      </c>
      <c r="E275" s="25">
        <v>30559</v>
      </c>
      <c r="F275" s="26">
        <v>0.39090000000000003</v>
      </c>
      <c r="G275" s="26">
        <f t="shared" si="8"/>
        <v>0.74020071956068934</v>
      </c>
      <c r="H275" s="26">
        <f t="shared" si="9"/>
        <v>1.3509849066257353</v>
      </c>
      <c r="I275" s="26">
        <v>1.1830000000000001</v>
      </c>
      <c r="J275" s="25">
        <v>10</v>
      </c>
      <c r="K275" s="27" t="s">
        <v>390</v>
      </c>
    </row>
    <row r="276" spans="1:11" x14ac:dyDescent="0.25">
      <c r="A276" s="25" t="s">
        <v>748</v>
      </c>
      <c r="B276" s="25">
        <v>325</v>
      </c>
      <c r="C276" s="25"/>
      <c r="D276" s="25">
        <v>226</v>
      </c>
      <c r="E276" s="25">
        <v>40572</v>
      </c>
      <c r="F276" s="26">
        <v>0.39</v>
      </c>
      <c r="G276" s="26">
        <f t="shared" si="8"/>
        <v>0.73849649687559171</v>
      </c>
      <c r="H276" s="26">
        <f t="shared" si="9"/>
        <v>1.3541025641025641</v>
      </c>
      <c r="I276" s="26">
        <v>1.0309999999999999</v>
      </c>
      <c r="J276" s="25">
        <v>3</v>
      </c>
      <c r="K276" s="27" t="s">
        <v>749</v>
      </c>
    </row>
    <row r="277" spans="1:11" x14ac:dyDescent="0.25">
      <c r="A277" s="25" t="s">
        <v>754</v>
      </c>
      <c r="B277" s="25">
        <v>384</v>
      </c>
      <c r="C277" s="25"/>
      <c r="D277" s="25">
        <v>178</v>
      </c>
      <c r="E277" s="25">
        <v>67402</v>
      </c>
      <c r="F277" s="26">
        <v>0.38879999999999998</v>
      </c>
      <c r="G277" s="26">
        <f t="shared" si="8"/>
        <v>0.73622419996212829</v>
      </c>
      <c r="H277" s="26">
        <f t="shared" si="9"/>
        <v>1.3582818930041154</v>
      </c>
      <c r="I277" s="26">
        <v>1.2130000000000001</v>
      </c>
      <c r="J277" s="25">
        <v>2</v>
      </c>
      <c r="K277" s="27" t="s">
        <v>755</v>
      </c>
    </row>
    <row r="278" spans="1:11" x14ac:dyDescent="0.25">
      <c r="A278" s="25" t="s">
        <v>451</v>
      </c>
      <c r="B278" s="25">
        <v>116</v>
      </c>
      <c r="C278" s="25">
        <v>2</v>
      </c>
      <c r="D278" s="25">
        <v>558</v>
      </c>
      <c r="E278" s="25">
        <v>194765</v>
      </c>
      <c r="F278" s="26">
        <v>0.38700000000000001</v>
      </c>
      <c r="G278" s="26">
        <f t="shared" si="8"/>
        <v>0.73281575459193338</v>
      </c>
      <c r="H278" s="26">
        <f t="shared" si="9"/>
        <v>1.3645994832041344</v>
      </c>
      <c r="I278" s="26">
        <v>1.214</v>
      </c>
      <c r="J278" s="25">
        <v>2</v>
      </c>
      <c r="K278" s="27" t="s">
        <v>452</v>
      </c>
    </row>
    <row r="279" spans="1:11" x14ac:dyDescent="0.25">
      <c r="A279" s="25" t="s">
        <v>840</v>
      </c>
      <c r="B279" s="25">
        <v>321</v>
      </c>
      <c r="C279" s="25"/>
      <c r="D279" s="25">
        <v>228</v>
      </c>
      <c r="E279" s="25">
        <v>57635</v>
      </c>
      <c r="F279" s="26">
        <v>0.38219999999999998</v>
      </c>
      <c r="G279" s="26">
        <f t="shared" si="8"/>
        <v>0.72372656693807991</v>
      </c>
      <c r="H279" s="26">
        <f t="shared" si="9"/>
        <v>1.3817373103087389</v>
      </c>
      <c r="I279" s="26">
        <v>1.0840000000000001</v>
      </c>
      <c r="J279" s="25">
        <v>2</v>
      </c>
      <c r="K279" s="27" t="s">
        <v>841</v>
      </c>
    </row>
    <row r="280" spans="1:11" x14ac:dyDescent="0.25">
      <c r="A280" s="25" t="s">
        <v>263</v>
      </c>
      <c r="B280" s="25">
        <v>89</v>
      </c>
      <c r="C280" s="25"/>
      <c r="D280" s="25">
        <v>798</v>
      </c>
      <c r="E280" s="25">
        <v>114694</v>
      </c>
      <c r="F280" s="26">
        <v>0.38140000000000002</v>
      </c>
      <c r="G280" s="26">
        <f t="shared" si="8"/>
        <v>0.72221170232910437</v>
      </c>
      <c r="H280" s="26">
        <f t="shared" si="9"/>
        <v>1.3846355532249606</v>
      </c>
      <c r="I280" s="26">
        <v>1.238</v>
      </c>
      <c r="J280" s="25">
        <v>8</v>
      </c>
      <c r="K280" s="27" t="s">
        <v>264</v>
      </c>
    </row>
    <row r="281" spans="1:11" x14ac:dyDescent="0.25">
      <c r="A281" s="25" t="s">
        <v>191</v>
      </c>
      <c r="B281" s="25">
        <v>48</v>
      </c>
      <c r="C281" s="25"/>
      <c r="D281" s="25">
        <v>1341</v>
      </c>
      <c r="E281" s="25">
        <v>62066</v>
      </c>
      <c r="F281" s="26">
        <v>0.37909999999999999</v>
      </c>
      <c r="G281" s="26">
        <f t="shared" si="8"/>
        <v>0.71785646657829949</v>
      </c>
      <c r="H281" s="26">
        <f t="shared" si="9"/>
        <v>1.393036138222105</v>
      </c>
      <c r="I281" s="26">
        <v>1.2290000000000001</v>
      </c>
      <c r="J281" s="25">
        <v>5</v>
      </c>
      <c r="K281" s="27" t="s">
        <v>192</v>
      </c>
    </row>
    <row r="282" spans="1:11" x14ac:dyDescent="0.25">
      <c r="A282" s="25" t="s">
        <v>884</v>
      </c>
      <c r="B282" s="25">
        <v>354</v>
      </c>
      <c r="C282" s="25"/>
      <c r="D282" s="25">
        <v>197</v>
      </c>
      <c r="E282" s="25">
        <v>173112</v>
      </c>
      <c r="F282" s="26">
        <v>0.37830000000000003</v>
      </c>
      <c r="G282" s="26">
        <f t="shared" si="8"/>
        <v>0.71634160196932406</v>
      </c>
      <c r="H282" s="26">
        <f t="shared" si="9"/>
        <v>1.3959820248480042</v>
      </c>
      <c r="I282" s="26">
        <v>1.1160000000000001</v>
      </c>
      <c r="J282" s="25">
        <v>2</v>
      </c>
      <c r="K282" s="27" t="s">
        <v>885</v>
      </c>
    </row>
    <row r="283" spans="1:11" x14ac:dyDescent="0.25">
      <c r="A283" s="25" t="s">
        <v>539</v>
      </c>
      <c r="B283" s="25">
        <v>277</v>
      </c>
      <c r="C283" s="25"/>
      <c r="D283" s="25">
        <v>283</v>
      </c>
      <c r="E283" s="25">
        <v>58588</v>
      </c>
      <c r="F283" s="26">
        <v>0.378</v>
      </c>
      <c r="G283" s="26">
        <f t="shared" si="8"/>
        <v>0.71577352774095815</v>
      </c>
      <c r="H283" s="26">
        <f t="shared" si="9"/>
        <v>1.3970899470899472</v>
      </c>
      <c r="I283" s="26">
        <v>1.1180000000000001</v>
      </c>
      <c r="J283" s="25">
        <v>7</v>
      </c>
      <c r="K283" s="27" t="s">
        <v>540</v>
      </c>
    </row>
    <row r="284" spans="1:11" x14ac:dyDescent="0.25">
      <c r="A284" s="25" t="s">
        <v>199</v>
      </c>
      <c r="B284" s="25">
        <v>61</v>
      </c>
      <c r="C284" s="25"/>
      <c r="D284" s="25">
        <v>1115</v>
      </c>
      <c r="E284" s="25">
        <v>150289</v>
      </c>
      <c r="F284" s="26">
        <v>0.37769999999999998</v>
      </c>
      <c r="G284" s="26">
        <f t="shared" si="8"/>
        <v>0.71520545351259224</v>
      </c>
      <c r="H284" s="26">
        <f t="shared" si="9"/>
        <v>1.3981996293354515</v>
      </c>
      <c r="I284" s="26">
        <v>1.095</v>
      </c>
      <c r="J284" s="25">
        <v>15</v>
      </c>
      <c r="K284" s="27" t="s">
        <v>200</v>
      </c>
    </row>
    <row r="285" spans="1:11" x14ac:dyDescent="0.25">
      <c r="A285" s="25" t="s">
        <v>43</v>
      </c>
      <c r="B285" s="25">
        <v>3</v>
      </c>
      <c r="C285" s="25">
        <v>1</v>
      </c>
      <c r="D285" s="25">
        <v>6528</v>
      </c>
      <c r="E285" s="25">
        <v>23424</v>
      </c>
      <c r="F285" s="26">
        <v>0.3705</v>
      </c>
      <c r="G285" s="26">
        <f t="shared" si="8"/>
        <v>0.70157167203181214</v>
      </c>
      <c r="H285" s="26">
        <f t="shared" si="9"/>
        <v>1.4253711201079622</v>
      </c>
      <c r="I285" s="26">
        <v>1.2350000000000001</v>
      </c>
      <c r="J285" s="25">
        <v>11</v>
      </c>
      <c r="K285" s="27" t="s">
        <v>44</v>
      </c>
    </row>
    <row r="286" spans="1:11" x14ac:dyDescent="0.25">
      <c r="A286" s="25" t="s">
        <v>742</v>
      </c>
      <c r="B286" s="25">
        <v>262</v>
      </c>
      <c r="C286" s="25"/>
      <c r="D286" s="25">
        <v>294</v>
      </c>
      <c r="E286" s="25">
        <v>32041</v>
      </c>
      <c r="F286" s="26">
        <v>0.37</v>
      </c>
      <c r="G286" s="26">
        <f t="shared" si="8"/>
        <v>0.7006248816512024</v>
      </c>
      <c r="H286" s="26">
        <f t="shared" si="9"/>
        <v>1.4272972972972973</v>
      </c>
      <c r="I286" s="26">
        <v>1.099</v>
      </c>
      <c r="J286" s="25">
        <v>8</v>
      </c>
      <c r="K286" s="27" t="s">
        <v>743</v>
      </c>
    </row>
    <row r="287" spans="1:11" x14ac:dyDescent="0.25">
      <c r="A287" s="25" t="s">
        <v>517</v>
      </c>
      <c r="B287" s="25">
        <v>96</v>
      </c>
      <c r="C287" s="25"/>
      <c r="D287" s="25">
        <v>758</v>
      </c>
      <c r="E287" s="25">
        <v>24282</v>
      </c>
      <c r="F287" s="26">
        <v>0.36820000000000003</v>
      </c>
      <c r="G287" s="26">
        <f t="shared" si="8"/>
        <v>0.69721643628100738</v>
      </c>
      <c r="H287" s="26">
        <f t="shared" si="9"/>
        <v>1.4342748506246605</v>
      </c>
      <c r="I287" s="26">
        <v>1.0609999999999999</v>
      </c>
      <c r="J287" s="25">
        <v>11</v>
      </c>
      <c r="K287" s="27" t="s">
        <v>518</v>
      </c>
    </row>
    <row r="288" spans="1:11" x14ac:dyDescent="0.25">
      <c r="A288" s="25" t="s">
        <v>590</v>
      </c>
      <c r="B288" s="25">
        <v>261</v>
      </c>
      <c r="C288" s="25"/>
      <c r="D288" s="25">
        <v>294</v>
      </c>
      <c r="E288" s="25">
        <v>23300</v>
      </c>
      <c r="F288" s="26">
        <v>0.36430000000000001</v>
      </c>
      <c r="G288" s="26">
        <f t="shared" si="8"/>
        <v>0.68983147131225142</v>
      </c>
      <c r="H288" s="26">
        <f t="shared" si="9"/>
        <v>1.449629426297008</v>
      </c>
      <c r="I288" s="26">
        <v>1.2010000000000001</v>
      </c>
      <c r="J288" s="25">
        <v>4</v>
      </c>
      <c r="K288" s="27" t="s">
        <v>591</v>
      </c>
    </row>
    <row r="289" spans="1:11" x14ac:dyDescent="0.25">
      <c r="A289" s="25" t="s">
        <v>932</v>
      </c>
      <c r="B289" s="25">
        <v>560</v>
      </c>
      <c r="C289" s="25"/>
      <c r="D289" s="25">
        <v>94</v>
      </c>
      <c r="E289" s="25">
        <v>33561</v>
      </c>
      <c r="F289" s="26">
        <v>0.36399999999999999</v>
      </c>
      <c r="G289" s="26">
        <f t="shared" si="8"/>
        <v>0.68926339708388562</v>
      </c>
      <c r="H289" s="26">
        <f t="shared" si="9"/>
        <v>1.4508241758241758</v>
      </c>
      <c r="I289" s="26">
        <v>1.4330000000000001</v>
      </c>
      <c r="J289" s="25">
        <v>2</v>
      </c>
      <c r="K289" s="27" t="s">
        <v>933</v>
      </c>
    </row>
    <row r="290" spans="1:11" x14ac:dyDescent="0.25">
      <c r="A290" s="25" t="s">
        <v>469</v>
      </c>
      <c r="B290" s="25">
        <v>177</v>
      </c>
      <c r="C290" s="25"/>
      <c r="D290" s="25">
        <v>456</v>
      </c>
      <c r="E290" s="25">
        <v>41249</v>
      </c>
      <c r="F290" s="26">
        <v>0.3624</v>
      </c>
      <c r="G290" s="26">
        <f t="shared" si="8"/>
        <v>0.68623366786593443</v>
      </c>
      <c r="H290" s="26">
        <f t="shared" si="9"/>
        <v>1.4572295805739515</v>
      </c>
      <c r="I290" s="26">
        <v>1.093</v>
      </c>
      <c r="J290" s="25">
        <v>8</v>
      </c>
      <c r="K290" s="27" t="s">
        <v>470</v>
      </c>
    </row>
    <row r="291" spans="1:11" x14ac:dyDescent="0.25">
      <c r="A291" s="25" t="s">
        <v>800</v>
      </c>
      <c r="B291" s="25">
        <v>179</v>
      </c>
      <c r="C291" s="25"/>
      <c r="D291" s="25">
        <v>447</v>
      </c>
      <c r="E291" s="25">
        <v>20240</v>
      </c>
      <c r="F291" s="26">
        <v>0.35670000000000002</v>
      </c>
      <c r="G291" s="26">
        <f t="shared" si="8"/>
        <v>0.67544025752698356</v>
      </c>
      <c r="H291" s="26">
        <f t="shared" si="9"/>
        <v>1.4805158396411551</v>
      </c>
      <c r="I291" s="26">
        <v>1.03</v>
      </c>
      <c r="J291" s="25">
        <v>3</v>
      </c>
      <c r="K291" s="27" t="s">
        <v>801</v>
      </c>
    </row>
    <row r="292" spans="1:11" x14ac:dyDescent="0.25">
      <c r="A292" s="25" t="s">
        <v>971</v>
      </c>
      <c r="B292" s="25">
        <v>311</v>
      </c>
      <c r="C292" s="25"/>
      <c r="D292" s="25">
        <v>236</v>
      </c>
      <c r="E292" s="25">
        <v>71984</v>
      </c>
      <c r="F292" s="26">
        <v>0.35580000000000001</v>
      </c>
      <c r="G292" s="26">
        <f t="shared" si="8"/>
        <v>0.67373603484188604</v>
      </c>
      <c r="H292" s="26">
        <f t="shared" si="9"/>
        <v>1.4842608206857784</v>
      </c>
      <c r="I292" s="26">
        <v>1.506</v>
      </c>
      <c r="J292" s="25">
        <v>2</v>
      </c>
      <c r="K292" s="27" t="s">
        <v>557</v>
      </c>
    </row>
    <row r="293" spans="1:11" x14ac:dyDescent="0.25">
      <c r="A293" s="25" t="s">
        <v>69</v>
      </c>
      <c r="B293" s="25">
        <v>19</v>
      </c>
      <c r="C293" s="25"/>
      <c r="D293" s="25">
        <v>2369</v>
      </c>
      <c r="E293" s="25">
        <v>21489</v>
      </c>
      <c r="F293" s="26">
        <v>0.3543</v>
      </c>
      <c r="G293" s="26">
        <f t="shared" si="8"/>
        <v>0.67089566370005682</v>
      </c>
      <c r="H293" s="26">
        <f t="shared" si="9"/>
        <v>1.4905447360993509</v>
      </c>
      <c r="I293" s="26">
        <v>1.4319999999999999</v>
      </c>
      <c r="J293" s="25">
        <v>12</v>
      </c>
      <c r="K293" s="27" t="s">
        <v>70</v>
      </c>
    </row>
    <row r="294" spans="1:11" x14ac:dyDescent="0.25">
      <c r="A294" s="25" t="s">
        <v>465</v>
      </c>
      <c r="B294" s="25">
        <v>158</v>
      </c>
      <c r="C294" s="25"/>
      <c r="D294" s="25">
        <v>508</v>
      </c>
      <c r="E294" s="25">
        <v>102342</v>
      </c>
      <c r="F294" s="26">
        <v>0.35289999999999999</v>
      </c>
      <c r="G294" s="26">
        <f t="shared" si="8"/>
        <v>0.66824465063434957</v>
      </c>
      <c r="H294" s="26">
        <f t="shared" si="9"/>
        <v>1.4964579200906771</v>
      </c>
      <c r="I294" s="26">
        <v>1.296</v>
      </c>
      <c r="J294" s="25">
        <v>3</v>
      </c>
      <c r="K294" s="27" t="s">
        <v>466</v>
      </c>
    </row>
    <row r="295" spans="1:11" x14ac:dyDescent="0.25">
      <c r="A295" s="25" t="s">
        <v>411</v>
      </c>
      <c r="B295" s="25">
        <v>169</v>
      </c>
      <c r="C295" s="25">
        <v>1</v>
      </c>
      <c r="D295" s="25">
        <v>471</v>
      </c>
      <c r="E295" s="25">
        <v>78130</v>
      </c>
      <c r="F295" s="26">
        <v>0.35239999999999999</v>
      </c>
      <c r="G295" s="26">
        <f t="shared" si="8"/>
        <v>0.66729786025373983</v>
      </c>
      <c r="H295" s="26">
        <f t="shared" si="9"/>
        <v>1.4985811577752555</v>
      </c>
      <c r="I295" s="26">
        <v>1.071</v>
      </c>
      <c r="J295" s="25">
        <v>5</v>
      </c>
      <c r="K295" s="27" t="s">
        <v>412</v>
      </c>
    </row>
    <row r="296" spans="1:11" x14ac:dyDescent="0.25">
      <c r="A296" s="25" t="s">
        <v>335</v>
      </c>
      <c r="B296" s="25">
        <v>93</v>
      </c>
      <c r="C296" s="25">
        <v>1</v>
      </c>
      <c r="D296" s="25">
        <v>774</v>
      </c>
      <c r="E296" s="25">
        <v>40043</v>
      </c>
      <c r="F296" s="26">
        <v>0.34810000000000002</v>
      </c>
      <c r="G296" s="26">
        <f t="shared" si="8"/>
        <v>0.6591554629804961</v>
      </c>
      <c r="H296" s="26">
        <f t="shared" si="9"/>
        <v>1.5170927894283253</v>
      </c>
      <c r="I296" s="26">
        <v>1.0900000000000001</v>
      </c>
      <c r="J296" s="25">
        <v>9</v>
      </c>
      <c r="K296" s="27" t="s">
        <v>336</v>
      </c>
    </row>
    <row r="297" spans="1:11" x14ac:dyDescent="0.25">
      <c r="A297" s="25" t="s">
        <v>105</v>
      </c>
      <c r="B297" s="25">
        <v>26</v>
      </c>
      <c r="C297" s="25">
        <v>3</v>
      </c>
      <c r="D297" s="25">
        <v>763</v>
      </c>
      <c r="E297" s="25">
        <v>85284</v>
      </c>
      <c r="F297" s="26">
        <v>0.34610000000000002</v>
      </c>
      <c r="G297" s="26">
        <f t="shared" si="8"/>
        <v>0.65536830145805725</v>
      </c>
      <c r="H297" s="26">
        <f t="shared" si="9"/>
        <v>1.525859578156602</v>
      </c>
      <c r="I297" s="26">
        <v>1.107</v>
      </c>
      <c r="J297" s="25">
        <v>9</v>
      </c>
      <c r="K297" s="27" t="s">
        <v>106</v>
      </c>
    </row>
    <row r="298" spans="1:11" x14ac:dyDescent="0.25">
      <c r="A298" s="25" t="s">
        <v>157</v>
      </c>
      <c r="B298" s="25">
        <v>40</v>
      </c>
      <c r="C298" s="25">
        <v>3</v>
      </c>
      <c r="D298" s="25">
        <v>1053</v>
      </c>
      <c r="E298" s="25">
        <v>41992</v>
      </c>
      <c r="F298" s="26">
        <v>0.34539999999999998</v>
      </c>
      <c r="G298" s="26">
        <f t="shared" si="8"/>
        <v>0.65404279492520356</v>
      </c>
      <c r="H298" s="26">
        <f t="shared" si="9"/>
        <v>1.5289519397799654</v>
      </c>
      <c r="I298" s="26">
        <v>1.173</v>
      </c>
      <c r="J298" s="25">
        <v>10</v>
      </c>
      <c r="K298" s="27" t="s">
        <v>158</v>
      </c>
    </row>
    <row r="299" spans="1:11" x14ac:dyDescent="0.25">
      <c r="A299" s="25" t="s">
        <v>656</v>
      </c>
      <c r="B299" s="25">
        <v>254</v>
      </c>
      <c r="C299" s="25"/>
      <c r="D299" s="25">
        <v>303</v>
      </c>
      <c r="E299" s="25">
        <v>78516</v>
      </c>
      <c r="F299" s="26">
        <v>0.34489999999999998</v>
      </c>
      <c r="G299" s="26">
        <f t="shared" si="8"/>
        <v>0.65309600454459382</v>
      </c>
      <c r="H299" s="26">
        <f t="shared" si="9"/>
        <v>1.5311684546245288</v>
      </c>
      <c r="I299" s="26">
        <v>1.0680000000000001</v>
      </c>
      <c r="J299" s="25">
        <v>3</v>
      </c>
      <c r="K299" s="27" t="s">
        <v>657</v>
      </c>
    </row>
    <row r="300" spans="1:11" x14ac:dyDescent="0.25">
      <c r="A300" s="25" t="s">
        <v>738</v>
      </c>
      <c r="B300" s="25">
        <v>447</v>
      </c>
      <c r="C300" s="25"/>
      <c r="D300" s="25">
        <v>145</v>
      </c>
      <c r="E300" s="25">
        <v>28169</v>
      </c>
      <c r="F300" s="26">
        <v>0.34310000000000002</v>
      </c>
      <c r="G300" s="26">
        <f t="shared" si="8"/>
        <v>0.6496875591743988</v>
      </c>
      <c r="H300" s="26">
        <f t="shared" si="9"/>
        <v>1.5392013990090352</v>
      </c>
      <c r="I300" s="26">
        <v>1.198</v>
      </c>
      <c r="J300" s="25">
        <v>2</v>
      </c>
      <c r="K300" s="27" t="s">
        <v>739</v>
      </c>
    </row>
    <row r="301" spans="1:11" x14ac:dyDescent="0.25">
      <c r="A301" s="25" t="s">
        <v>401</v>
      </c>
      <c r="B301" s="25">
        <v>143</v>
      </c>
      <c r="C301" s="25"/>
      <c r="D301" s="25">
        <v>566</v>
      </c>
      <c r="E301" s="25">
        <v>82608</v>
      </c>
      <c r="F301" s="26">
        <v>0.33760000000000001</v>
      </c>
      <c r="G301" s="26">
        <f t="shared" si="8"/>
        <v>0.63927286498769176</v>
      </c>
      <c r="H301" s="26">
        <f t="shared" si="9"/>
        <v>1.564277251184834</v>
      </c>
      <c r="I301" s="26">
        <v>1.3160000000000001</v>
      </c>
      <c r="J301" s="25">
        <v>4</v>
      </c>
      <c r="K301" s="27" t="s">
        <v>402</v>
      </c>
    </row>
    <row r="302" spans="1:11" x14ac:dyDescent="0.25">
      <c r="A302" s="25" t="s">
        <v>912</v>
      </c>
      <c r="B302" s="25">
        <v>481</v>
      </c>
      <c r="C302" s="25"/>
      <c r="D302" s="25">
        <v>122</v>
      </c>
      <c r="E302" s="25">
        <v>32868</v>
      </c>
      <c r="F302" s="26">
        <v>0.33600000000000002</v>
      </c>
      <c r="G302" s="26">
        <f t="shared" si="8"/>
        <v>0.63624313576974056</v>
      </c>
      <c r="H302" s="26">
        <f t="shared" si="9"/>
        <v>1.5717261904761906</v>
      </c>
      <c r="I302" s="26">
        <v>2.15</v>
      </c>
      <c r="J302" s="25">
        <v>2</v>
      </c>
      <c r="K302" s="27" t="s">
        <v>913</v>
      </c>
    </row>
    <row r="303" spans="1:11" x14ac:dyDescent="0.25">
      <c r="A303" s="25" t="s">
        <v>395</v>
      </c>
      <c r="B303" s="25">
        <v>109</v>
      </c>
      <c r="C303" s="25"/>
      <c r="D303" s="25">
        <v>683</v>
      </c>
      <c r="E303" s="25">
        <v>58036</v>
      </c>
      <c r="F303" s="26">
        <v>0.33300000000000002</v>
      </c>
      <c r="G303" s="26">
        <f t="shared" si="8"/>
        <v>0.63056239348608223</v>
      </c>
      <c r="H303" s="26">
        <f t="shared" si="9"/>
        <v>1.5858858858858857</v>
      </c>
      <c r="I303" s="26">
        <v>1.0069999999999999</v>
      </c>
      <c r="J303" s="25">
        <v>2</v>
      </c>
      <c r="K303" s="27" t="s">
        <v>396</v>
      </c>
    </row>
    <row r="304" spans="1:11" x14ac:dyDescent="0.25">
      <c r="A304" s="25" t="s">
        <v>788</v>
      </c>
      <c r="B304" s="25">
        <v>336</v>
      </c>
      <c r="C304" s="25"/>
      <c r="D304" s="25">
        <v>215</v>
      </c>
      <c r="E304" s="25">
        <v>69900</v>
      </c>
      <c r="F304" s="26">
        <v>0.33</v>
      </c>
      <c r="G304" s="26">
        <f t="shared" si="8"/>
        <v>0.62488165120242378</v>
      </c>
      <c r="H304" s="26">
        <f t="shared" si="9"/>
        <v>1.6003030303030303</v>
      </c>
      <c r="I304" s="26">
        <v>1.216</v>
      </c>
      <c r="J304" s="25">
        <v>3</v>
      </c>
      <c r="K304" s="27" t="s">
        <v>789</v>
      </c>
    </row>
    <row r="305" spans="1:11" x14ac:dyDescent="0.25">
      <c r="A305" s="25" t="s">
        <v>772</v>
      </c>
      <c r="B305" s="25">
        <v>136</v>
      </c>
      <c r="C305" s="25"/>
      <c r="D305" s="25">
        <v>578</v>
      </c>
      <c r="E305" s="25">
        <v>17684</v>
      </c>
      <c r="F305" s="26">
        <v>0.32529999999999998</v>
      </c>
      <c r="G305" s="26">
        <f t="shared" si="8"/>
        <v>0.61598182162469228</v>
      </c>
      <c r="H305" s="26">
        <f t="shared" si="9"/>
        <v>1.6234245312019675</v>
      </c>
      <c r="I305" s="26">
        <v>1.2230000000000001</v>
      </c>
      <c r="J305" s="25">
        <v>3</v>
      </c>
      <c r="K305" s="27" t="s">
        <v>773</v>
      </c>
    </row>
    <row r="306" spans="1:11" x14ac:dyDescent="0.25">
      <c r="A306" s="25" t="s">
        <v>902</v>
      </c>
      <c r="B306" s="25">
        <v>460</v>
      </c>
      <c r="C306" s="25"/>
      <c r="D306" s="25">
        <v>139</v>
      </c>
      <c r="E306" s="25">
        <v>40468</v>
      </c>
      <c r="F306" s="26">
        <v>0.3226</v>
      </c>
      <c r="G306" s="26">
        <f t="shared" si="8"/>
        <v>0.61086915356939975</v>
      </c>
      <c r="H306" s="26">
        <f t="shared" si="9"/>
        <v>1.6370117792932424</v>
      </c>
      <c r="I306" s="26">
        <v>1.0920000000000001</v>
      </c>
      <c r="J306" s="25">
        <v>2</v>
      </c>
      <c r="K306" s="27" t="s">
        <v>903</v>
      </c>
    </row>
    <row r="307" spans="1:11" x14ac:dyDescent="0.25">
      <c r="A307" s="25" t="s">
        <v>908</v>
      </c>
      <c r="B307" s="25">
        <v>409</v>
      </c>
      <c r="C307" s="25"/>
      <c r="D307" s="25">
        <v>161</v>
      </c>
      <c r="E307" s="25">
        <v>15034</v>
      </c>
      <c r="F307" s="26">
        <v>0.32179999999999997</v>
      </c>
      <c r="G307" s="26">
        <f t="shared" si="8"/>
        <v>0.6093542889604241</v>
      </c>
      <c r="H307" s="26">
        <f t="shared" si="9"/>
        <v>1.641081417029211</v>
      </c>
      <c r="I307" s="26">
        <v>1.079</v>
      </c>
      <c r="J307" s="25">
        <v>2</v>
      </c>
      <c r="K307" s="27" t="s">
        <v>909</v>
      </c>
    </row>
    <row r="308" spans="1:11" x14ac:dyDescent="0.25">
      <c r="A308" s="25" t="s">
        <v>75</v>
      </c>
      <c r="B308" s="25">
        <v>20</v>
      </c>
      <c r="C308" s="25">
        <v>1</v>
      </c>
      <c r="D308" s="25">
        <v>2281</v>
      </c>
      <c r="E308" s="25">
        <v>50104</v>
      </c>
      <c r="F308" s="26">
        <v>0.31630000000000003</v>
      </c>
      <c r="G308" s="26">
        <f t="shared" si="8"/>
        <v>0.59893959477371717</v>
      </c>
      <c r="H308" s="26">
        <f t="shared" si="9"/>
        <v>1.6696174517862787</v>
      </c>
      <c r="I308" s="26">
        <v>1.2709999999999999</v>
      </c>
      <c r="J308" s="25">
        <v>6</v>
      </c>
      <c r="K308" s="27" t="s">
        <v>76</v>
      </c>
    </row>
    <row r="309" spans="1:11" x14ac:dyDescent="0.25">
      <c r="A309" s="25" t="s">
        <v>461</v>
      </c>
      <c r="B309" s="25">
        <v>142</v>
      </c>
      <c r="C309" s="25"/>
      <c r="D309" s="25">
        <v>568</v>
      </c>
      <c r="E309" s="25">
        <v>79362</v>
      </c>
      <c r="F309" s="26">
        <v>0.31390000000000001</v>
      </c>
      <c r="G309" s="26">
        <f t="shared" si="8"/>
        <v>0.59439500094679043</v>
      </c>
      <c r="H309" s="26">
        <f t="shared" si="9"/>
        <v>1.6823829244982478</v>
      </c>
      <c r="I309" s="26">
        <v>1.135</v>
      </c>
      <c r="J309" s="25">
        <v>7</v>
      </c>
      <c r="K309" s="27" t="s">
        <v>462</v>
      </c>
    </row>
    <row r="310" spans="1:11" x14ac:dyDescent="0.25">
      <c r="A310" s="25" t="s">
        <v>664</v>
      </c>
      <c r="B310" s="25">
        <v>328</v>
      </c>
      <c r="C310" s="25"/>
      <c r="D310" s="25">
        <v>221</v>
      </c>
      <c r="E310" s="25">
        <v>36099</v>
      </c>
      <c r="F310" s="26">
        <v>0.31330000000000002</v>
      </c>
      <c r="G310" s="26">
        <f t="shared" si="8"/>
        <v>0.59325885249005872</v>
      </c>
      <c r="H310" s="26">
        <f t="shared" si="9"/>
        <v>1.6856048515799553</v>
      </c>
      <c r="I310" s="26">
        <v>1.4870000000000001</v>
      </c>
      <c r="J310" s="25">
        <v>5</v>
      </c>
      <c r="K310" s="27" t="s">
        <v>665</v>
      </c>
    </row>
    <row r="311" spans="1:11" x14ac:dyDescent="0.25">
      <c r="A311" s="25" t="s">
        <v>155</v>
      </c>
      <c r="B311" s="25">
        <v>40</v>
      </c>
      <c r="C311" s="25">
        <v>1</v>
      </c>
      <c r="D311" s="25">
        <v>1556</v>
      </c>
      <c r="E311" s="25">
        <v>41766</v>
      </c>
      <c r="F311" s="26">
        <v>0.31040000000000001</v>
      </c>
      <c r="G311" s="26">
        <f t="shared" si="8"/>
        <v>0.58776746828252224</v>
      </c>
      <c r="H311" s="26">
        <f t="shared" si="9"/>
        <v>1.7013530927835052</v>
      </c>
      <c r="I311" s="26">
        <v>1.139</v>
      </c>
      <c r="J311" s="25">
        <v>16</v>
      </c>
      <c r="K311" s="27" t="s">
        <v>156</v>
      </c>
    </row>
    <row r="312" spans="1:11" x14ac:dyDescent="0.25">
      <c r="A312" s="25" t="s">
        <v>944</v>
      </c>
      <c r="B312" s="25">
        <v>40</v>
      </c>
      <c r="C312" s="25">
        <v>2</v>
      </c>
      <c r="D312" s="25">
        <v>1550</v>
      </c>
      <c r="E312" s="25">
        <v>41710</v>
      </c>
      <c r="F312" s="26">
        <v>0.30940000000000001</v>
      </c>
      <c r="G312" s="26">
        <f t="shared" si="8"/>
        <v>0.58587388752130276</v>
      </c>
      <c r="H312" s="26">
        <f t="shared" si="9"/>
        <v>1.7068519715578541</v>
      </c>
      <c r="I312" s="26">
        <v>1.1299999999999999</v>
      </c>
      <c r="J312" s="25">
        <v>15</v>
      </c>
      <c r="K312" s="27" t="s">
        <v>945</v>
      </c>
    </row>
    <row r="313" spans="1:11" x14ac:dyDescent="0.25">
      <c r="A313" s="25" t="s">
        <v>377</v>
      </c>
      <c r="B313" s="25">
        <v>111</v>
      </c>
      <c r="C313" s="25"/>
      <c r="D313" s="25">
        <v>670</v>
      </c>
      <c r="E313" s="25">
        <v>27229</v>
      </c>
      <c r="F313" s="26">
        <v>0.308</v>
      </c>
      <c r="G313" s="26">
        <f t="shared" si="8"/>
        <v>0.58322287445559551</v>
      </c>
      <c r="H313" s="26">
        <f t="shared" si="9"/>
        <v>1.7146103896103897</v>
      </c>
      <c r="I313" s="26">
        <v>1.129</v>
      </c>
      <c r="J313" s="25">
        <v>8</v>
      </c>
      <c r="K313" s="27" t="s">
        <v>378</v>
      </c>
    </row>
    <row r="314" spans="1:11" x14ac:dyDescent="0.25">
      <c r="A314" s="25" t="s">
        <v>409</v>
      </c>
      <c r="B314" s="25">
        <v>149</v>
      </c>
      <c r="C314" s="25"/>
      <c r="D314" s="25">
        <v>523</v>
      </c>
      <c r="E314" s="25">
        <v>71570</v>
      </c>
      <c r="F314" s="26">
        <v>0.30719999999999997</v>
      </c>
      <c r="G314" s="26">
        <f t="shared" si="8"/>
        <v>0.58170800984661986</v>
      </c>
      <c r="H314" s="26">
        <f t="shared" si="9"/>
        <v>1.7190755208333337</v>
      </c>
      <c r="I314" s="26">
        <v>1.0680000000000001</v>
      </c>
      <c r="J314" s="25">
        <v>11</v>
      </c>
      <c r="K314" s="27" t="s">
        <v>410</v>
      </c>
    </row>
    <row r="315" spans="1:11" x14ac:dyDescent="0.25">
      <c r="A315" s="25" t="s">
        <v>722</v>
      </c>
      <c r="B315" s="25">
        <v>231</v>
      </c>
      <c r="C315" s="25"/>
      <c r="D315" s="25">
        <v>350</v>
      </c>
      <c r="E315" s="25">
        <v>33233</v>
      </c>
      <c r="F315" s="26">
        <v>0.30420000000000003</v>
      </c>
      <c r="G315" s="26">
        <f t="shared" si="8"/>
        <v>0.57602726756296163</v>
      </c>
      <c r="H315" s="26">
        <f t="shared" si="9"/>
        <v>1.7360289283366204</v>
      </c>
      <c r="I315" s="26">
        <v>1.163</v>
      </c>
      <c r="J315" s="25">
        <v>5</v>
      </c>
      <c r="K315" s="27" t="s">
        <v>723</v>
      </c>
    </row>
    <row r="316" spans="1:11" x14ac:dyDescent="0.25">
      <c r="A316" s="25" t="s">
        <v>449</v>
      </c>
      <c r="B316" s="25">
        <v>116</v>
      </c>
      <c r="C316" s="25">
        <v>1</v>
      </c>
      <c r="D316" s="25">
        <v>648</v>
      </c>
      <c r="E316" s="25">
        <v>196940</v>
      </c>
      <c r="F316" s="26">
        <v>0.29580000000000001</v>
      </c>
      <c r="G316" s="26">
        <f t="shared" si="8"/>
        <v>0.560121189168718</v>
      </c>
      <c r="H316" s="26">
        <f t="shared" si="9"/>
        <v>1.7853279242731577</v>
      </c>
      <c r="I316" s="26">
        <v>1.331</v>
      </c>
      <c r="J316" s="25">
        <v>3</v>
      </c>
      <c r="K316" s="27" t="s">
        <v>450</v>
      </c>
    </row>
    <row r="317" spans="1:11" x14ac:dyDescent="0.25">
      <c r="A317" s="25" t="s">
        <v>93</v>
      </c>
      <c r="B317" s="25">
        <v>23</v>
      </c>
      <c r="C317" s="25">
        <v>1</v>
      </c>
      <c r="D317" s="25">
        <v>2078</v>
      </c>
      <c r="E317" s="25">
        <v>83964</v>
      </c>
      <c r="F317" s="26">
        <v>0.29330000000000001</v>
      </c>
      <c r="G317" s="26">
        <f t="shared" si="8"/>
        <v>0.55538723726566941</v>
      </c>
      <c r="H317" s="26">
        <f t="shared" si="9"/>
        <v>1.8005455165359698</v>
      </c>
      <c r="I317" s="26">
        <v>1.073</v>
      </c>
      <c r="J317" s="25">
        <v>22</v>
      </c>
      <c r="K317" s="27" t="s">
        <v>94</v>
      </c>
    </row>
    <row r="318" spans="1:11" x14ac:dyDescent="0.25">
      <c r="A318" s="25" t="s">
        <v>103</v>
      </c>
      <c r="B318" s="25">
        <v>26</v>
      </c>
      <c r="C318" s="25">
        <v>2</v>
      </c>
      <c r="D318" s="25">
        <v>1120</v>
      </c>
      <c r="E318" s="25">
        <v>85506</v>
      </c>
      <c r="F318" s="26">
        <v>0.29210000000000003</v>
      </c>
      <c r="G318" s="26">
        <f t="shared" si="8"/>
        <v>0.5531149403522061</v>
      </c>
      <c r="H318" s="26">
        <f t="shared" si="9"/>
        <v>1.807942485450188</v>
      </c>
      <c r="I318" s="26">
        <v>1.073</v>
      </c>
      <c r="J318" s="25">
        <v>17</v>
      </c>
      <c r="K318" s="27" t="s">
        <v>104</v>
      </c>
    </row>
    <row r="319" spans="1:11" x14ac:dyDescent="0.25">
      <c r="A319" s="25" t="s">
        <v>381</v>
      </c>
      <c r="B319" s="25">
        <v>118</v>
      </c>
      <c r="C319" s="25">
        <v>1</v>
      </c>
      <c r="D319" s="25">
        <v>632</v>
      </c>
      <c r="E319" s="25">
        <v>50422</v>
      </c>
      <c r="F319" s="26">
        <v>0.29120000000000001</v>
      </c>
      <c r="G319" s="26">
        <f t="shared" si="8"/>
        <v>0.55141071766710847</v>
      </c>
      <c r="H319" s="26">
        <f t="shared" si="9"/>
        <v>1.8135302197802199</v>
      </c>
      <c r="I319" s="26">
        <v>1.347</v>
      </c>
      <c r="J319" s="25">
        <v>2</v>
      </c>
      <c r="K319" s="27" t="s">
        <v>382</v>
      </c>
    </row>
    <row r="320" spans="1:11" x14ac:dyDescent="0.25">
      <c r="A320" s="25" t="s">
        <v>818</v>
      </c>
      <c r="B320" s="25">
        <v>394</v>
      </c>
      <c r="C320" s="25"/>
      <c r="D320" s="25">
        <v>172</v>
      </c>
      <c r="E320" s="25">
        <v>67697</v>
      </c>
      <c r="F320" s="26">
        <v>0.28960000000000002</v>
      </c>
      <c r="G320" s="26">
        <f t="shared" si="8"/>
        <v>0.54838098844915739</v>
      </c>
      <c r="H320" s="26">
        <f t="shared" si="9"/>
        <v>1.823549723756906</v>
      </c>
      <c r="I320" s="26">
        <v>1.194</v>
      </c>
      <c r="J320" s="25">
        <v>3</v>
      </c>
      <c r="K320" s="27" t="s">
        <v>819</v>
      </c>
    </row>
    <row r="321" spans="1:11" x14ac:dyDescent="0.25">
      <c r="A321" s="25" t="s">
        <v>964</v>
      </c>
      <c r="B321" s="25">
        <v>38</v>
      </c>
      <c r="C321" s="25">
        <v>3</v>
      </c>
      <c r="D321" s="25">
        <v>36</v>
      </c>
      <c r="E321" s="25">
        <v>54394</v>
      </c>
      <c r="F321" s="26">
        <v>0.2873</v>
      </c>
      <c r="G321" s="26">
        <f t="shared" si="8"/>
        <v>0.54402575269835252</v>
      </c>
      <c r="H321" s="26">
        <f t="shared" si="9"/>
        <v>1.8381482770623045</v>
      </c>
      <c r="I321" s="26">
        <v>1.026</v>
      </c>
      <c r="J321" s="25">
        <v>2</v>
      </c>
      <c r="K321" s="27" t="s">
        <v>965</v>
      </c>
    </row>
    <row r="322" spans="1:11" x14ac:dyDescent="0.25">
      <c r="A322" s="25" t="s">
        <v>487</v>
      </c>
      <c r="B322" s="25">
        <v>108</v>
      </c>
      <c r="C322" s="25">
        <v>2</v>
      </c>
      <c r="D322" s="25">
        <v>663</v>
      </c>
      <c r="E322" s="25">
        <v>63417</v>
      </c>
      <c r="F322" s="26">
        <v>0.28420000000000001</v>
      </c>
      <c r="G322" s="26">
        <f t="shared" si="8"/>
        <v>0.53815565233857221</v>
      </c>
      <c r="H322" s="26">
        <f t="shared" si="9"/>
        <v>1.8581984517945109</v>
      </c>
      <c r="I322" s="26">
        <v>1.321</v>
      </c>
      <c r="J322" s="25">
        <v>3</v>
      </c>
      <c r="K322" s="27" t="s">
        <v>488</v>
      </c>
    </row>
    <row r="323" spans="1:11" x14ac:dyDescent="0.25">
      <c r="A323" s="25" t="s">
        <v>736</v>
      </c>
      <c r="B323" s="25">
        <v>343</v>
      </c>
      <c r="C323" s="25"/>
      <c r="D323" s="25">
        <v>206</v>
      </c>
      <c r="E323" s="25">
        <v>40878</v>
      </c>
      <c r="F323" s="26">
        <v>0.28179999999999999</v>
      </c>
      <c r="G323" s="26">
        <f t="shared" ref="G323:G386" si="10">F323/F$1</f>
        <v>0.53361105851164548</v>
      </c>
      <c r="H323" s="26">
        <f t="shared" ref="H323:H386" si="11">1/G323</f>
        <v>1.8740241305890704</v>
      </c>
      <c r="I323" s="26">
        <v>1.216</v>
      </c>
      <c r="J323" s="25">
        <v>2</v>
      </c>
      <c r="K323" s="27" t="s">
        <v>737</v>
      </c>
    </row>
    <row r="324" spans="1:11" x14ac:dyDescent="0.25">
      <c r="A324" s="25" t="s">
        <v>29</v>
      </c>
      <c r="B324" s="25">
        <v>5</v>
      </c>
      <c r="C324" s="25"/>
      <c r="D324" s="25">
        <v>5420</v>
      </c>
      <c r="E324" s="25">
        <v>129665</v>
      </c>
      <c r="F324" s="26">
        <v>0.28170000000000001</v>
      </c>
      <c r="G324" s="26">
        <f t="shared" si="10"/>
        <v>0.53342170043552362</v>
      </c>
      <c r="H324" s="26">
        <f t="shared" si="11"/>
        <v>1.8746893858714944</v>
      </c>
      <c r="I324" s="26">
        <v>1.07</v>
      </c>
      <c r="J324" s="25">
        <v>47</v>
      </c>
      <c r="K324" s="27" t="s">
        <v>30</v>
      </c>
    </row>
    <row r="325" spans="1:11" x14ac:dyDescent="0.25">
      <c r="A325" s="25" t="s">
        <v>752</v>
      </c>
      <c r="B325" s="25">
        <v>534</v>
      </c>
      <c r="C325" s="25"/>
      <c r="D325" s="25">
        <v>103</v>
      </c>
      <c r="E325" s="25">
        <v>75329</v>
      </c>
      <c r="F325" s="26">
        <v>0.28050000000000003</v>
      </c>
      <c r="G325" s="26">
        <f t="shared" si="10"/>
        <v>0.5311494035220603</v>
      </c>
      <c r="H325" s="26">
        <f t="shared" si="11"/>
        <v>1.8827094474153294</v>
      </c>
      <c r="I325" s="26">
        <v>1.006</v>
      </c>
      <c r="J325" s="25">
        <v>2</v>
      </c>
      <c r="K325" s="27" t="s">
        <v>753</v>
      </c>
    </row>
    <row r="326" spans="1:11" x14ac:dyDescent="0.25">
      <c r="A326" s="25" t="s">
        <v>734</v>
      </c>
      <c r="B326" s="25">
        <v>282</v>
      </c>
      <c r="C326" s="25"/>
      <c r="D326" s="25">
        <v>277</v>
      </c>
      <c r="E326" s="25">
        <v>40753</v>
      </c>
      <c r="F326" s="26">
        <v>0.27650000000000002</v>
      </c>
      <c r="G326" s="26">
        <f t="shared" si="10"/>
        <v>0.52357508047718238</v>
      </c>
      <c r="H326" s="26">
        <f t="shared" si="11"/>
        <v>1.9099457504520794</v>
      </c>
      <c r="I326" s="26">
        <v>1.2030000000000001</v>
      </c>
      <c r="J326" s="25">
        <v>3</v>
      </c>
      <c r="K326" s="27" t="s">
        <v>735</v>
      </c>
    </row>
    <row r="327" spans="1:11" x14ac:dyDescent="0.25">
      <c r="A327" s="25" t="s">
        <v>95</v>
      </c>
      <c r="B327" s="25">
        <v>23</v>
      </c>
      <c r="C327" s="25">
        <v>2</v>
      </c>
      <c r="D327" s="25">
        <v>1776</v>
      </c>
      <c r="E327" s="25">
        <v>47651</v>
      </c>
      <c r="F327" s="26">
        <v>0.27579999999999999</v>
      </c>
      <c r="G327" s="26">
        <f t="shared" si="10"/>
        <v>0.52224957394432869</v>
      </c>
      <c r="H327" s="26">
        <f t="shared" si="11"/>
        <v>1.9147933284989125</v>
      </c>
      <c r="I327" s="26">
        <v>1.145</v>
      </c>
      <c r="J327" s="25">
        <v>18</v>
      </c>
      <c r="K327" s="27" t="s">
        <v>96</v>
      </c>
    </row>
    <row r="328" spans="1:11" x14ac:dyDescent="0.25">
      <c r="A328" s="25" t="s">
        <v>211</v>
      </c>
      <c r="B328" s="25">
        <v>68</v>
      </c>
      <c r="C328" s="25"/>
      <c r="D328" s="25">
        <v>1053</v>
      </c>
      <c r="E328" s="25">
        <v>42327</v>
      </c>
      <c r="F328" s="26">
        <v>0.2722</v>
      </c>
      <c r="G328" s="26">
        <f t="shared" si="10"/>
        <v>0.51543268320393865</v>
      </c>
      <c r="H328" s="26">
        <f t="shared" si="11"/>
        <v>1.9401175606171932</v>
      </c>
      <c r="I328" s="26">
        <v>1.171</v>
      </c>
      <c r="J328" s="25">
        <v>15</v>
      </c>
      <c r="K328" s="27" t="s">
        <v>212</v>
      </c>
    </row>
    <row r="329" spans="1:11" x14ac:dyDescent="0.25">
      <c r="A329" s="25" t="s">
        <v>832</v>
      </c>
      <c r="B329" s="25">
        <v>383</v>
      </c>
      <c r="C329" s="25">
        <v>2</v>
      </c>
      <c r="D329" s="25">
        <v>111</v>
      </c>
      <c r="E329" s="25">
        <v>40682</v>
      </c>
      <c r="F329" s="26">
        <v>0.26640000000000003</v>
      </c>
      <c r="G329" s="26">
        <f t="shared" si="10"/>
        <v>0.50444991478886581</v>
      </c>
      <c r="H329" s="26">
        <f t="shared" si="11"/>
        <v>1.9823573573573572</v>
      </c>
      <c r="I329" s="26">
        <v>1.1299999999999999</v>
      </c>
      <c r="J329" s="25">
        <v>2</v>
      </c>
      <c r="K329" s="27" t="s">
        <v>833</v>
      </c>
    </row>
    <row r="330" spans="1:11" x14ac:dyDescent="0.25">
      <c r="A330" s="28" t="s">
        <v>337</v>
      </c>
      <c r="B330" s="28">
        <v>93</v>
      </c>
      <c r="C330" s="28">
        <v>2</v>
      </c>
      <c r="D330" s="28">
        <v>536</v>
      </c>
      <c r="E330" s="28">
        <v>40319</v>
      </c>
      <c r="F330" s="29">
        <v>0.26629999999999998</v>
      </c>
      <c r="G330" s="29">
        <f t="shared" si="10"/>
        <v>0.50426055671274372</v>
      </c>
      <c r="H330" s="26">
        <f t="shared" si="11"/>
        <v>1.9831017649267746</v>
      </c>
      <c r="I330" s="29">
        <v>1.341</v>
      </c>
      <c r="J330" s="28">
        <v>5</v>
      </c>
      <c r="K330" s="30" t="s">
        <v>338</v>
      </c>
    </row>
    <row r="331" spans="1:11" x14ac:dyDescent="0.25">
      <c r="A331" s="25" t="s">
        <v>341</v>
      </c>
      <c r="B331" s="25">
        <v>93</v>
      </c>
      <c r="C331" s="25">
        <v>3</v>
      </c>
      <c r="D331" s="25">
        <v>367</v>
      </c>
      <c r="E331" s="25">
        <v>40473</v>
      </c>
      <c r="F331" s="26">
        <v>0.26629999999999998</v>
      </c>
      <c r="G331" s="26">
        <f t="shared" si="10"/>
        <v>0.50426055671274372</v>
      </c>
      <c r="H331" s="26">
        <f t="shared" si="11"/>
        <v>1.9831017649267746</v>
      </c>
      <c r="I331" s="26">
        <v>1.419</v>
      </c>
      <c r="J331" s="25">
        <v>4</v>
      </c>
      <c r="K331" s="27" t="s">
        <v>342</v>
      </c>
    </row>
    <row r="332" spans="1:11" x14ac:dyDescent="0.25">
      <c r="A332" s="25" t="s">
        <v>431</v>
      </c>
      <c r="B332" s="25">
        <v>175</v>
      </c>
      <c r="C332" s="25"/>
      <c r="D332" s="25">
        <v>463</v>
      </c>
      <c r="E332" s="25">
        <v>94334</v>
      </c>
      <c r="F332" s="26">
        <v>0.26429999999999998</v>
      </c>
      <c r="G332" s="26">
        <f t="shared" si="10"/>
        <v>0.50047339519030476</v>
      </c>
      <c r="H332" s="26">
        <f t="shared" si="11"/>
        <v>1.9981082103670076</v>
      </c>
      <c r="I332" s="26">
        <v>1.24</v>
      </c>
      <c r="J332" s="25">
        <v>4</v>
      </c>
      <c r="K332" s="27" t="s">
        <v>432</v>
      </c>
    </row>
    <row r="333" spans="1:11" x14ac:dyDescent="0.25">
      <c r="A333" s="25" t="s">
        <v>285</v>
      </c>
      <c r="B333" s="25">
        <v>120</v>
      </c>
      <c r="C333" s="25">
        <v>6</v>
      </c>
      <c r="D333" s="25">
        <v>262</v>
      </c>
      <c r="E333" s="25">
        <v>28037</v>
      </c>
      <c r="F333" s="26">
        <v>0.2571</v>
      </c>
      <c r="G333" s="26">
        <f t="shared" si="10"/>
        <v>0.48683961370952467</v>
      </c>
      <c r="H333" s="26">
        <f t="shared" si="11"/>
        <v>2.0540645663166086</v>
      </c>
      <c r="I333" s="26">
        <v>2.5129999999999999</v>
      </c>
      <c r="J333" s="25">
        <v>6</v>
      </c>
      <c r="K333" s="27" t="s">
        <v>286</v>
      </c>
    </row>
    <row r="334" spans="1:11" x14ac:dyDescent="0.25">
      <c r="A334" s="25" t="s">
        <v>97</v>
      </c>
      <c r="B334" s="25">
        <v>23</v>
      </c>
      <c r="C334" s="25">
        <v>3</v>
      </c>
      <c r="D334" s="25">
        <v>237</v>
      </c>
      <c r="E334" s="25">
        <v>40534</v>
      </c>
      <c r="F334" s="26">
        <v>0.25540000000000002</v>
      </c>
      <c r="G334" s="26">
        <f t="shared" si="10"/>
        <v>0.48362052641545161</v>
      </c>
      <c r="H334" s="26">
        <f t="shared" si="11"/>
        <v>2.0677368833202818</v>
      </c>
      <c r="I334" s="26">
        <v>1.4450000000000001</v>
      </c>
      <c r="J334" s="25">
        <v>2</v>
      </c>
      <c r="K334" s="27" t="s">
        <v>98</v>
      </c>
    </row>
    <row r="335" spans="1:11" x14ac:dyDescent="0.25">
      <c r="A335" s="25" t="s">
        <v>231</v>
      </c>
      <c r="B335" s="25">
        <v>58</v>
      </c>
      <c r="C335" s="25"/>
      <c r="D335" s="25">
        <v>1165</v>
      </c>
      <c r="E335" s="25">
        <v>105522</v>
      </c>
      <c r="F335" s="26">
        <v>0.25490000000000002</v>
      </c>
      <c r="G335" s="26">
        <f t="shared" si="10"/>
        <v>0.48267373603484193</v>
      </c>
      <c r="H335" s="26">
        <f t="shared" si="11"/>
        <v>2.0717928599450763</v>
      </c>
      <c r="I335" s="26">
        <v>1.042</v>
      </c>
      <c r="J335" s="25">
        <v>4</v>
      </c>
      <c r="K335" s="27" t="s">
        <v>232</v>
      </c>
    </row>
    <row r="336" spans="1:11" x14ac:dyDescent="0.25">
      <c r="A336" s="25" t="s">
        <v>459</v>
      </c>
      <c r="B336" s="25">
        <v>213</v>
      </c>
      <c r="C336" s="25"/>
      <c r="D336" s="25">
        <v>385</v>
      </c>
      <c r="E336" s="25">
        <v>74727</v>
      </c>
      <c r="F336" s="26">
        <v>0.25409999999999999</v>
      </c>
      <c r="G336" s="26">
        <f t="shared" si="10"/>
        <v>0.48115887142586627</v>
      </c>
      <c r="H336" s="26">
        <f t="shared" si="11"/>
        <v>2.0783156237701692</v>
      </c>
      <c r="I336" s="26">
        <v>2.589</v>
      </c>
      <c r="J336" s="25">
        <v>3</v>
      </c>
      <c r="K336" s="27" t="s">
        <v>460</v>
      </c>
    </row>
    <row r="337" spans="1:11" x14ac:dyDescent="0.25">
      <c r="A337" s="25" t="s">
        <v>343</v>
      </c>
      <c r="B337" s="25">
        <v>93</v>
      </c>
      <c r="C337" s="25">
        <v>4</v>
      </c>
      <c r="D337" s="25">
        <v>315</v>
      </c>
      <c r="E337" s="25">
        <v>40496</v>
      </c>
      <c r="F337" s="26">
        <v>0.2515</v>
      </c>
      <c r="G337" s="26">
        <f t="shared" si="10"/>
        <v>0.47623556144669571</v>
      </c>
      <c r="H337" s="26">
        <f t="shared" si="11"/>
        <v>2.0998011928429423</v>
      </c>
      <c r="I337" s="26">
        <v>1.5289999999999999</v>
      </c>
      <c r="J337" s="25">
        <v>3</v>
      </c>
      <c r="K337" s="27" t="s">
        <v>344</v>
      </c>
    </row>
    <row r="338" spans="1:11" x14ac:dyDescent="0.25">
      <c r="A338" s="25" t="s">
        <v>91</v>
      </c>
      <c r="B338" s="25">
        <v>38</v>
      </c>
      <c r="C338" s="25">
        <v>2</v>
      </c>
      <c r="D338" s="25">
        <v>434</v>
      </c>
      <c r="E338" s="25">
        <v>81403</v>
      </c>
      <c r="F338" s="26">
        <v>0.25030000000000002</v>
      </c>
      <c r="G338" s="26">
        <f t="shared" si="10"/>
        <v>0.4739632645332324</v>
      </c>
      <c r="H338" s="26">
        <f t="shared" si="11"/>
        <v>2.1098681582101477</v>
      </c>
      <c r="I338" s="26">
        <v>1.1579999999999999</v>
      </c>
      <c r="J338" s="25">
        <v>8</v>
      </c>
      <c r="K338" s="27" t="s">
        <v>92</v>
      </c>
    </row>
    <row r="339" spans="1:11" x14ac:dyDescent="0.25">
      <c r="A339" s="25" t="s">
        <v>543</v>
      </c>
      <c r="B339" s="25">
        <v>307</v>
      </c>
      <c r="C339" s="25"/>
      <c r="D339" s="25">
        <v>242</v>
      </c>
      <c r="E339" s="25">
        <v>38177</v>
      </c>
      <c r="F339" s="26">
        <v>0.2495</v>
      </c>
      <c r="G339" s="26">
        <f t="shared" si="10"/>
        <v>0.47244839992425675</v>
      </c>
      <c r="H339" s="26">
        <f t="shared" si="11"/>
        <v>2.116633266533066</v>
      </c>
      <c r="I339" s="26">
        <v>1.204</v>
      </c>
      <c r="J339" s="25">
        <v>3</v>
      </c>
      <c r="K339" s="27" t="s">
        <v>544</v>
      </c>
    </row>
    <row r="340" spans="1:11" x14ac:dyDescent="0.25">
      <c r="A340" s="25" t="s">
        <v>89</v>
      </c>
      <c r="B340" s="25">
        <v>38</v>
      </c>
      <c r="C340" s="25">
        <v>1</v>
      </c>
      <c r="D340" s="25">
        <v>1573</v>
      </c>
      <c r="E340" s="25">
        <v>85130</v>
      </c>
      <c r="F340" s="26">
        <v>0.24929999999999999</v>
      </c>
      <c r="G340" s="26">
        <f t="shared" si="10"/>
        <v>0.47206968377201286</v>
      </c>
      <c r="H340" s="26">
        <f t="shared" si="11"/>
        <v>2.1183313277176095</v>
      </c>
      <c r="I340" s="26">
        <v>1.109</v>
      </c>
      <c r="J340" s="25">
        <v>23</v>
      </c>
      <c r="K340" s="27" t="s">
        <v>90</v>
      </c>
    </row>
    <row r="341" spans="1:11" x14ac:dyDescent="0.25">
      <c r="A341" s="25" t="s">
        <v>572</v>
      </c>
      <c r="B341" s="25">
        <v>264</v>
      </c>
      <c r="C341" s="25">
        <v>1</v>
      </c>
      <c r="D341" s="25">
        <v>294</v>
      </c>
      <c r="E341" s="25">
        <v>27823</v>
      </c>
      <c r="F341" s="26">
        <v>0.24779999999999999</v>
      </c>
      <c r="G341" s="26">
        <f t="shared" si="10"/>
        <v>0.46922931263018364</v>
      </c>
      <c r="H341" s="26">
        <f t="shared" si="11"/>
        <v>2.1311541565778858</v>
      </c>
      <c r="I341" s="26">
        <v>2.4350000000000001</v>
      </c>
      <c r="J341" s="25">
        <v>2</v>
      </c>
      <c r="K341" s="27" t="s">
        <v>573</v>
      </c>
    </row>
    <row r="342" spans="1:11" x14ac:dyDescent="0.25">
      <c r="A342" s="25" t="s">
        <v>489</v>
      </c>
      <c r="B342" s="25">
        <v>108</v>
      </c>
      <c r="C342" s="25">
        <v>1</v>
      </c>
      <c r="D342" s="25">
        <v>686</v>
      </c>
      <c r="E342" s="25">
        <v>73943</v>
      </c>
      <c r="F342" s="26">
        <v>0.2477</v>
      </c>
      <c r="G342" s="26">
        <f t="shared" si="10"/>
        <v>0.46903995455406172</v>
      </c>
      <c r="H342" s="26">
        <f t="shared" si="11"/>
        <v>2.1320145337101333</v>
      </c>
      <c r="I342" s="26">
        <v>1.095</v>
      </c>
      <c r="J342" s="25">
        <v>5</v>
      </c>
      <c r="K342" s="27" t="s">
        <v>490</v>
      </c>
    </row>
    <row r="343" spans="1:11" x14ac:dyDescent="0.25">
      <c r="A343" s="25" t="s">
        <v>770</v>
      </c>
      <c r="B343" s="25">
        <v>298</v>
      </c>
      <c r="C343" s="25"/>
      <c r="D343" s="25">
        <v>256</v>
      </c>
      <c r="E343" s="25">
        <v>43199</v>
      </c>
      <c r="F343" s="26">
        <v>0.2432</v>
      </c>
      <c r="G343" s="26">
        <f t="shared" si="10"/>
        <v>0.46051884112857411</v>
      </c>
      <c r="H343" s="26">
        <f t="shared" si="11"/>
        <v>2.1714638157894739</v>
      </c>
      <c r="I343" s="26">
        <v>1.2290000000000001</v>
      </c>
      <c r="J343" s="25">
        <v>3</v>
      </c>
      <c r="K343" s="27" t="s">
        <v>771</v>
      </c>
    </row>
    <row r="344" spans="1:11" x14ac:dyDescent="0.25">
      <c r="A344" s="25" t="s">
        <v>652</v>
      </c>
      <c r="B344" s="25">
        <v>520</v>
      </c>
      <c r="C344" s="25"/>
      <c r="D344" s="25">
        <v>107</v>
      </c>
      <c r="E344" s="25">
        <v>36884</v>
      </c>
      <c r="F344" s="26">
        <v>0.24099999999999999</v>
      </c>
      <c r="G344" s="26">
        <f t="shared" si="10"/>
        <v>0.45635296345389126</v>
      </c>
      <c r="H344" s="26">
        <f t="shared" si="11"/>
        <v>2.1912863070539421</v>
      </c>
      <c r="I344" s="26">
        <v>1.071</v>
      </c>
      <c r="J344" s="25">
        <v>2</v>
      </c>
      <c r="K344" s="27" t="s">
        <v>653</v>
      </c>
    </row>
    <row r="345" spans="1:11" x14ac:dyDescent="0.25">
      <c r="A345" s="25" t="s">
        <v>618</v>
      </c>
      <c r="B345" s="25">
        <v>232</v>
      </c>
      <c r="C345" s="25"/>
      <c r="D345" s="25">
        <v>349</v>
      </c>
      <c r="E345" s="25">
        <v>29427</v>
      </c>
      <c r="F345" s="26">
        <v>0.23980000000000001</v>
      </c>
      <c r="G345" s="26">
        <f t="shared" si="10"/>
        <v>0.45408066654042795</v>
      </c>
      <c r="H345" s="26">
        <f t="shared" si="11"/>
        <v>2.2022518765638033</v>
      </c>
      <c r="I345" s="26">
        <v>1.8660000000000001</v>
      </c>
      <c r="J345" s="25">
        <v>2</v>
      </c>
      <c r="K345" s="27" t="s">
        <v>619</v>
      </c>
    </row>
    <row r="346" spans="1:11" x14ac:dyDescent="0.25">
      <c r="A346" s="25" t="s">
        <v>73</v>
      </c>
      <c r="B346" s="25">
        <v>18</v>
      </c>
      <c r="C346" s="25">
        <v>2</v>
      </c>
      <c r="D346" s="25">
        <v>266</v>
      </c>
      <c r="E346" s="25">
        <v>46678</v>
      </c>
      <c r="F346" s="26">
        <v>0.2369</v>
      </c>
      <c r="G346" s="26">
        <f t="shared" si="10"/>
        <v>0.44858928233289147</v>
      </c>
      <c r="H346" s="26">
        <f t="shared" si="11"/>
        <v>2.2292106373997469</v>
      </c>
      <c r="I346" s="26">
        <v>3.0259999999999998</v>
      </c>
      <c r="J346" s="25">
        <v>2</v>
      </c>
      <c r="K346" s="27" t="s">
        <v>74</v>
      </c>
    </row>
    <row r="347" spans="1:11" x14ac:dyDescent="0.25">
      <c r="A347" s="25" t="s">
        <v>351</v>
      </c>
      <c r="B347" s="25">
        <v>132</v>
      </c>
      <c r="C347" s="25">
        <v>1</v>
      </c>
      <c r="D347" s="25">
        <v>591</v>
      </c>
      <c r="E347" s="25">
        <v>58606</v>
      </c>
      <c r="F347" s="26">
        <v>0.2366</v>
      </c>
      <c r="G347" s="26">
        <f t="shared" si="10"/>
        <v>0.44802120810452567</v>
      </c>
      <c r="H347" s="26">
        <f t="shared" si="11"/>
        <v>2.2320371935756551</v>
      </c>
      <c r="I347" s="26">
        <v>1.085</v>
      </c>
      <c r="J347" s="25">
        <v>2</v>
      </c>
      <c r="K347" s="27" t="s">
        <v>352</v>
      </c>
    </row>
    <row r="348" spans="1:11" x14ac:dyDescent="0.25">
      <c r="A348" s="25" t="s">
        <v>868</v>
      </c>
      <c r="B348" s="25">
        <v>451</v>
      </c>
      <c r="C348" s="25"/>
      <c r="D348" s="25">
        <v>143</v>
      </c>
      <c r="E348" s="25">
        <v>17315</v>
      </c>
      <c r="F348" s="26">
        <v>0.22639999999999999</v>
      </c>
      <c r="G348" s="26">
        <f t="shared" si="10"/>
        <v>0.42870668434008707</v>
      </c>
      <c r="H348" s="26">
        <f t="shared" si="11"/>
        <v>2.3325971731448765</v>
      </c>
      <c r="I348" s="26">
        <v>9.2029999999999994</v>
      </c>
      <c r="J348" s="25">
        <v>2</v>
      </c>
      <c r="K348" s="27" t="s">
        <v>869</v>
      </c>
    </row>
    <row r="349" spans="1:11" x14ac:dyDescent="0.25">
      <c r="A349" s="25" t="s">
        <v>353</v>
      </c>
      <c r="B349" s="25">
        <v>132</v>
      </c>
      <c r="C349" s="25">
        <v>2</v>
      </c>
      <c r="D349" s="25">
        <v>581</v>
      </c>
      <c r="E349" s="25">
        <v>59076</v>
      </c>
      <c r="F349" s="26">
        <v>0.2248</v>
      </c>
      <c r="G349" s="26">
        <f t="shared" si="10"/>
        <v>0.42567695512213594</v>
      </c>
      <c r="H349" s="26">
        <f t="shared" si="11"/>
        <v>2.3491992882562278</v>
      </c>
      <c r="I349" s="26">
        <v>1.097</v>
      </c>
      <c r="J349" s="25">
        <v>4</v>
      </c>
      <c r="K349" s="27" t="s">
        <v>354</v>
      </c>
    </row>
    <row r="350" spans="1:11" x14ac:dyDescent="0.25">
      <c r="A350" s="25" t="s">
        <v>463</v>
      </c>
      <c r="B350" s="25">
        <v>210</v>
      </c>
      <c r="C350" s="25"/>
      <c r="D350" s="25">
        <v>391</v>
      </c>
      <c r="E350" s="25">
        <v>66718</v>
      </c>
      <c r="F350" s="26">
        <v>0.21759999999999999</v>
      </c>
      <c r="G350" s="26">
        <f t="shared" si="10"/>
        <v>0.41204317364135579</v>
      </c>
      <c r="H350" s="26">
        <f t="shared" si="11"/>
        <v>2.4269301470588238</v>
      </c>
      <c r="I350" s="26">
        <v>1.103</v>
      </c>
      <c r="J350" s="25">
        <v>5</v>
      </c>
      <c r="K350" s="27" t="s">
        <v>464</v>
      </c>
    </row>
    <row r="351" spans="1:11" x14ac:dyDescent="0.25">
      <c r="A351" s="25" t="s">
        <v>926</v>
      </c>
      <c r="B351" s="25">
        <v>397</v>
      </c>
      <c r="C351" s="25"/>
      <c r="D351" s="25">
        <v>167</v>
      </c>
      <c r="E351" s="25">
        <v>44705</v>
      </c>
      <c r="F351" s="26">
        <v>0.21229999999999999</v>
      </c>
      <c r="G351" s="26">
        <f t="shared" si="10"/>
        <v>0.40200719560689258</v>
      </c>
      <c r="H351" s="26">
        <f t="shared" si="11"/>
        <v>2.4875176636834673</v>
      </c>
      <c r="I351" s="26">
        <v>1.41</v>
      </c>
      <c r="J351" s="25">
        <v>2</v>
      </c>
      <c r="K351" s="27" t="s">
        <v>927</v>
      </c>
    </row>
    <row r="352" spans="1:11" x14ac:dyDescent="0.25">
      <c r="A352" s="25" t="s">
        <v>227</v>
      </c>
      <c r="B352" s="25">
        <v>79</v>
      </c>
      <c r="C352" s="25"/>
      <c r="D352" s="25">
        <v>902</v>
      </c>
      <c r="E352" s="25">
        <v>103523</v>
      </c>
      <c r="F352" s="26">
        <v>0.21190000000000001</v>
      </c>
      <c r="G352" s="26">
        <f t="shared" si="10"/>
        <v>0.40124976330240486</v>
      </c>
      <c r="H352" s="26">
        <f t="shared" si="11"/>
        <v>2.4922133081642284</v>
      </c>
      <c r="I352" s="26">
        <v>1.121</v>
      </c>
      <c r="J352" s="25">
        <v>12</v>
      </c>
      <c r="K352" s="27" t="s">
        <v>228</v>
      </c>
    </row>
    <row r="353" spans="1:11" x14ac:dyDescent="0.25">
      <c r="A353" s="25" t="s">
        <v>55</v>
      </c>
      <c r="B353" s="25">
        <v>12</v>
      </c>
      <c r="C353" s="25">
        <v>3</v>
      </c>
      <c r="D353" s="25">
        <v>2397</v>
      </c>
      <c r="E353" s="25">
        <v>49639</v>
      </c>
      <c r="F353" s="26">
        <v>0.21</v>
      </c>
      <c r="G353" s="26">
        <f t="shared" si="10"/>
        <v>0.39765195985608781</v>
      </c>
      <c r="H353" s="26">
        <f t="shared" si="11"/>
        <v>2.514761904761905</v>
      </c>
      <c r="I353" s="26">
        <v>1.1879999999999999</v>
      </c>
      <c r="J353" s="25">
        <v>5</v>
      </c>
      <c r="K353" s="27" t="s">
        <v>56</v>
      </c>
    </row>
    <row r="354" spans="1:11" x14ac:dyDescent="0.25">
      <c r="A354" s="25" t="s">
        <v>9</v>
      </c>
      <c r="B354" s="25">
        <v>1</v>
      </c>
      <c r="C354" s="25">
        <v>3</v>
      </c>
      <c r="D354" s="25">
        <v>427</v>
      </c>
      <c r="E354" s="25">
        <v>93481</v>
      </c>
      <c r="F354" s="26">
        <v>0.2041</v>
      </c>
      <c r="G354" s="26">
        <f t="shared" si="10"/>
        <v>0.386479833364893</v>
      </c>
      <c r="H354" s="26">
        <f t="shared" si="11"/>
        <v>2.5874571288584027</v>
      </c>
      <c r="I354" s="26">
        <v>12.93</v>
      </c>
      <c r="J354" s="25">
        <v>2</v>
      </c>
      <c r="K354" s="27" t="s">
        <v>10</v>
      </c>
    </row>
    <row r="355" spans="1:11" x14ac:dyDescent="0.25">
      <c r="A355" s="25" t="s">
        <v>49</v>
      </c>
      <c r="B355" s="25">
        <v>12</v>
      </c>
      <c r="C355" s="25">
        <v>1</v>
      </c>
      <c r="D355" s="25">
        <v>3295</v>
      </c>
      <c r="E355" s="25">
        <v>49921</v>
      </c>
      <c r="F355" s="26">
        <v>0.19089999999999999</v>
      </c>
      <c r="G355" s="26">
        <f t="shared" si="10"/>
        <v>0.36148456731679601</v>
      </c>
      <c r="H355" s="26">
        <f t="shared" si="11"/>
        <v>2.7663698271346258</v>
      </c>
      <c r="I355" s="26">
        <v>1.19</v>
      </c>
      <c r="J355" s="25">
        <v>6</v>
      </c>
      <c r="K355" s="27" t="s">
        <v>50</v>
      </c>
    </row>
    <row r="356" spans="1:11" x14ac:dyDescent="0.25">
      <c r="A356" s="25" t="s">
        <v>778</v>
      </c>
      <c r="B356" s="25">
        <v>421</v>
      </c>
      <c r="C356" s="25"/>
      <c r="D356" s="25">
        <v>157</v>
      </c>
      <c r="E356" s="25">
        <v>42708</v>
      </c>
      <c r="F356" s="26">
        <v>0.19009999999999999</v>
      </c>
      <c r="G356" s="26">
        <f t="shared" si="10"/>
        <v>0.35996970270782047</v>
      </c>
      <c r="H356" s="26">
        <f t="shared" si="11"/>
        <v>2.7780115728563914</v>
      </c>
      <c r="I356" s="26">
        <v>1.17</v>
      </c>
      <c r="J356" s="25">
        <v>2</v>
      </c>
      <c r="K356" s="27" t="s">
        <v>779</v>
      </c>
    </row>
    <row r="357" spans="1:11" x14ac:dyDescent="0.25">
      <c r="A357" s="25" t="s">
        <v>125</v>
      </c>
      <c r="B357" s="25">
        <v>21</v>
      </c>
      <c r="C357" s="25"/>
      <c r="D357" s="25">
        <v>2184</v>
      </c>
      <c r="E357" s="25">
        <v>26657</v>
      </c>
      <c r="F357" s="26">
        <v>0.1883</v>
      </c>
      <c r="G357" s="26">
        <f t="shared" si="10"/>
        <v>0.35656125733762545</v>
      </c>
      <c r="H357" s="26">
        <f t="shared" si="11"/>
        <v>2.8045671800318641</v>
      </c>
      <c r="I357" s="26">
        <v>1.8320000000000001</v>
      </c>
      <c r="J357" s="25">
        <v>23</v>
      </c>
      <c r="K357" s="27" t="s">
        <v>126</v>
      </c>
    </row>
    <row r="358" spans="1:11" x14ac:dyDescent="0.25">
      <c r="A358" s="25" t="s">
        <v>57</v>
      </c>
      <c r="B358" s="25">
        <v>12</v>
      </c>
      <c r="C358" s="25">
        <v>4</v>
      </c>
      <c r="D358" s="25">
        <v>2265</v>
      </c>
      <c r="E358" s="25">
        <v>50386</v>
      </c>
      <c r="F358" s="26">
        <v>0.18240000000000001</v>
      </c>
      <c r="G358" s="26">
        <f t="shared" si="10"/>
        <v>0.34538913084643058</v>
      </c>
      <c r="H358" s="26">
        <f t="shared" si="11"/>
        <v>2.8952850877192984</v>
      </c>
      <c r="I358" s="26">
        <v>1.2609999999999999</v>
      </c>
      <c r="J358" s="25">
        <v>3</v>
      </c>
      <c r="K358" s="27" t="s">
        <v>58</v>
      </c>
    </row>
    <row r="359" spans="1:11" x14ac:dyDescent="0.25">
      <c r="A359" s="25" t="s">
        <v>53</v>
      </c>
      <c r="B359" s="25">
        <v>12</v>
      </c>
      <c r="C359" s="25">
        <v>2</v>
      </c>
      <c r="D359" s="25">
        <v>2852</v>
      </c>
      <c r="E359" s="25">
        <v>49769</v>
      </c>
      <c r="F359" s="26">
        <v>0.17879999999999999</v>
      </c>
      <c r="G359" s="26">
        <f t="shared" si="10"/>
        <v>0.33857224010604048</v>
      </c>
      <c r="H359" s="26">
        <f t="shared" si="11"/>
        <v>2.9535794183445194</v>
      </c>
      <c r="I359" s="26">
        <v>1.222</v>
      </c>
      <c r="J359" s="25">
        <v>5</v>
      </c>
      <c r="K359" s="27" t="s">
        <v>54</v>
      </c>
    </row>
    <row r="360" spans="1:11" x14ac:dyDescent="0.25">
      <c r="A360" s="25" t="s">
        <v>339</v>
      </c>
      <c r="B360" s="25">
        <v>93</v>
      </c>
      <c r="C360" s="25">
        <v>5</v>
      </c>
      <c r="D360" s="25">
        <v>273</v>
      </c>
      <c r="E360" s="25">
        <v>43984</v>
      </c>
      <c r="F360" s="26">
        <v>0.17780000000000001</v>
      </c>
      <c r="G360" s="26">
        <f t="shared" si="10"/>
        <v>0.33667865934482105</v>
      </c>
      <c r="H360" s="26">
        <f t="shared" si="11"/>
        <v>2.970191226096738</v>
      </c>
      <c r="I360" s="26">
        <v>1.5760000000000001</v>
      </c>
      <c r="J360" s="25">
        <v>2</v>
      </c>
      <c r="K360" s="27" t="s">
        <v>340</v>
      </c>
    </row>
    <row r="361" spans="1:11" x14ac:dyDescent="0.25">
      <c r="A361" s="25" t="s">
        <v>560</v>
      </c>
      <c r="B361" s="25">
        <v>201</v>
      </c>
      <c r="C361" s="25"/>
      <c r="D361" s="25">
        <v>404</v>
      </c>
      <c r="E361" s="25">
        <v>30172</v>
      </c>
      <c r="F361" s="26">
        <v>0.1731</v>
      </c>
      <c r="G361" s="26">
        <f t="shared" si="10"/>
        <v>0.32777882976708955</v>
      </c>
      <c r="H361" s="26">
        <f t="shared" si="11"/>
        <v>3.0508376660889662</v>
      </c>
      <c r="I361" s="26">
        <v>1.3049999999999999</v>
      </c>
      <c r="J361" s="25">
        <v>6</v>
      </c>
      <c r="K361" s="27" t="s">
        <v>561</v>
      </c>
    </row>
    <row r="362" spans="1:11" x14ac:dyDescent="0.25">
      <c r="A362" s="25" t="s">
        <v>391</v>
      </c>
      <c r="B362" s="25">
        <v>151</v>
      </c>
      <c r="C362" s="25">
        <v>1</v>
      </c>
      <c r="D362" s="25">
        <v>520</v>
      </c>
      <c r="E362" s="25">
        <v>63933</v>
      </c>
      <c r="F362" s="26">
        <v>0.1676</v>
      </c>
      <c r="G362" s="26">
        <f t="shared" si="10"/>
        <v>0.31736413558038251</v>
      </c>
      <c r="H362" s="26">
        <f t="shared" si="11"/>
        <v>3.1509546539379474</v>
      </c>
      <c r="I362" s="26">
        <v>1.17</v>
      </c>
      <c r="J362" s="25">
        <v>5</v>
      </c>
      <c r="K362" s="27" t="s">
        <v>392</v>
      </c>
    </row>
    <row r="363" spans="1:11" x14ac:dyDescent="0.25">
      <c r="A363" s="25" t="s">
        <v>503</v>
      </c>
      <c r="B363" s="25">
        <v>194</v>
      </c>
      <c r="C363" s="25">
        <v>1</v>
      </c>
      <c r="D363" s="25">
        <v>431</v>
      </c>
      <c r="E363" s="25">
        <v>80406</v>
      </c>
      <c r="F363" s="26">
        <v>0.16059999999999999</v>
      </c>
      <c r="G363" s="26">
        <f t="shared" si="10"/>
        <v>0.30410907025184619</v>
      </c>
      <c r="H363" s="26">
        <f t="shared" si="11"/>
        <v>3.2882938978829395</v>
      </c>
      <c r="I363" s="26">
        <v>1.28</v>
      </c>
      <c r="J363" s="25">
        <v>3</v>
      </c>
      <c r="K363" s="27" t="s">
        <v>504</v>
      </c>
    </row>
    <row r="364" spans="1:11" x14ac:dyDescent="0.25">
      <c r="A364" s="25" t="s">
        <v>640</v>
      </c>
      <c r="B364" s="25">
        <v>278</v>
      </c>
      <c r="C364" s="25"/>
      <c r="D364" s="25">
        <v>282</v>
      </c>
      <c r="E364" s="25">
        <v>24863</v>
      </c>
      <c r="F364" s="26">
        <v>0.1537</v>
      </c>
      <c r="G364" s="26">
        <f t="shared" si="10"/>
        <v>0.2910433629994319</v>
      </c>
      <c r="H364" s="26">
        <f t="shared" si="11"/>
        <v>3.4359141184124922</v>
      </c>
      <c r="I364" s="26">
        <v>1.3089999999999999</v>
      </c>
      <c r="J364" s="25">
        <v>6</v>
      </c>
      <c r="K364" s="27" t="s">
        <v>641</v>
      </c>
    </row>
    <row r="365" spans="1:11" x14ac:dyDescent="0.25">
      <c r="A365" s="25" t="s">
        <v>676</v>
      </c>
      <c r="B365" s="25">
        <v>260</v>
      </c>
      <c r="C365" s="25"/>
      <c r="D365" s="25">
        <v>295</v>
      </c>
      <c r="E365" s="25">
        <v>38957</v>
      </c>
      <c r="F365" s="26">
        <v>0.14319999999999999</v>
      </c>
      <c r="G365" s="26">
        <f t="shared" si="10"/>
        <v>0.2711607650066275</v>
      </c>
      <c r="H365" s="26">
        <f t="shared" si="11"/>
        <v>3.6878491620111737</v>
      </c>
      <c r="I365" s="26">
        <v>1.1859999999999999</v>
      </c>
      <c r="J365" s="25">
        <v>2</v>
      </c>
      <c r="K365" s="27" t="s">
        <v>677</v>
      </c>
    </row>
    <row r="366" spans="1:11" x14ac:dyDescent="0.25">
      <c r="A366" s="25" t="s">
        <v>447</v>
      </c>
      <c r="B366" s="25">
        <v>272</v>
      </c>
      <c r="C366" s="25"/>
      <c r="D366" s="25">
        <v>288</v>
      </c>
      <c r="E366" s="25">
        <v>39419</v>
      </c>
      <c r="F366" s="26">
        <v>0.13769999999999999</v>
      </c>
      <c r="G366" s="26">
        <f t="shared" si="10"/>
        <v>0.26074607081992046</v>
      </c>
      <c r="H366" s="26">
        <f t="shared" si="11"/>
        <v>3.835148874364561</v>
      </c>
      <c r="I366" s="26">
        <v>1.1870000000000001</v>
      </c>
      <c r="J366" s="25">
        <v>5</v>
      </c>
      <c r="K366" s="27" t="s">
        <v>448</v>
      </c>
    </row>
    <row r="367" spans="1:11" x14ac:dyDescent="0.25">
      <c r="A367" s="25" t="s">
        <v>429</v>
      </c>
      <c r="B367" s="25">
        <v>246</v>
      </c>
      <c r="C367" s="25"/>
      <c r="D367" s="25">
        <v>323</v>
      </c>
      <c r="E367" s="25">
        <v>34148</v>
      </c>
      <c r="F367" s="26">
        <v>0.1358</v>
      </c>
      <c r="G367" s="26">
        <f t="shared" si="10"/>
        <v>0.25714826737360347</v>
      </c>
      <c r="H367" s="26">
        <f t="shared" si="11"/>
        <v>3.8888070692194407</v>
      </c>
      <c r="I367" s="26">
        <v>2.5590000000000002</v>
      </c>
      <c r="J367" s="25">
        <v>3</v>
      </c>
      <c r="K367" s="27" t="s">
        <v>430</v>
      </c>
    </row>
    <row r="368" spans="1:11" x14ac:dyDescent="0.25">
      <c r="A368" s="25" t="s">
        <v>71</v>
      </c>
      <c r="B368" s="25">
        <v>18</v>
      </c>
      <c r="C368" s="25">
        <v>1</v>
      </c>
      <c r="D368" s="25">
        <v>2447</v>
      </c>
      <c r="E368" s="25">
        <v>35805</v>
      </c>
      <c r="F368" s="26">
        <v>0.1328</v>
      </c>
      <c r="G368" s="26">
        <f t="shared" si="10"/>
        <v>0.25146752508994508</v>
      </c>
      <c r="H368" s="26">
        <f t="shared" si="11"/>
        <v>3.9766566265060241</v>
      </c>
      <c r="I368" s="26">
        <v>1.6120000000000001</v>
      </c>
      <c r="J368" s="25">
        <v>12</v>
      </c>
      <c r="K368" s="27" t="s">
        <v>72</v>
      </c>
    </row>
    <row r="369" spans="1:11" x14ac:dyDescent="0.25">
      <c r="A369" s="25" t="s">
        <v>11</v>
      </c>
      <c r="B369" s="25">
        <v>1</v>
      </c>
      <c r="C369" s="25">
        <v>4</v>
      </c>
      <c r="D369" s="25">
        <v>258</v>
      </c>
      <c r="E369" s="25">
        <v>94875</v>
      </c>
      <c r="F369" s="26">
        <v>0.126</v>
      </c>
      <c r="G369" s="26">
        <f t="shared" si="10"/>
        <v>0.23859117591365273</v>
      </c>
      <c r="H369" s="26">
        <f t="shared" si="11"/>
        <v>4.1912698412698415</v>
      </c>
      <c r="I369" s="26">
        <v>1.5840000000000001</v>
      </c>
      <c r="J369" s="25">
        <v>2</v>
      </c>
      <c r="K369" s="27" t="s">
        <v>12</v>
      </c>
    </row>
    <row r="370" spans="1:11" x14ac:dyDescent="0.25">
      <c r="A370" s="25" t="s">
        <v>507</v>
      </c>
      <c r="B370" s="25">
        <v>276</v>
      </c>
      <c r="C370" s="25"/>
      <c r="D370" s="25">
        <v>284</v>
      </c>
      <c r="E370" s="25">
        <v>63687</v>
      </c>
      <c r="F370" s="26">
        <v>0.1173</v>
      </c>
      <c r="G370" s="26">
        <f t="shared" si="10"/>
        <v>0.22211702329104335</v>
      </c>
      <c r="H370" s="26">
        <f t="shared" si="11"/>
        <v>4.5021312872975283</v>
      </c>
      <c r="I370" s="26">
        <v>1.0660000000000001</v>
      </c>
      <c r="J370" s="25">
        <v>2</v>
      </c>
      <c r="K370" s="27" t="s">
        <v>508</v>
      </c>
    </row>
    <row r="371" spans="1:11" x14ac:dyDescent="0.25">
      <c r="A371" s="25" t="s">
        <v>33</v>
      </c>
      <c r="B371" s="25">
        <v>8</v>
      </c>
      <c r="C371" s="25">
        <v>2</v>
      </c>
      <c r="D371" s="25">
        <v>3210</v>
      </c>
      <c r="E371" s="25">
        <v>32968</v>
      </c>
      <c r="F371" s="26">
        <v>0.11269999999999999</v>
      </c>
      <c r="G371" s="26">
        <f t="shared" si="10"/>
        <v>0.2134065517894338</v>
      </c>
      <c r="H371" s="26">
        <f t="shared" si="11"/>
        <v>4.6858917480035496</v>
      </c>
      <c r="I371" s="26">
        <v>1.0980000000000001</v>
      </c>
      <c r="J371" s="25">
        <v>17</v>
      </c>
      <c r="K371" s="27" t="s">
        <v>34</v>
      </c>
    </row>
    <row r="372" spans="1:11" x14ac:dyDescent="0.25">
      <c r="A372" s="25" t="s">
        <v>423</v>
      </c>
      <c r="B372" s="25">
        <v>189</v>
      </c>
      <c r="C372" s="25"/>
      <c r="D372" s="25">
        <v>440</v>
      </c>
      <c r="E372" s="25">
        <v>37281</v>
      </c>
      <c r="F372" s="26">
        <v>0.1094</v>
      </c>
      <c r="G372" s="26">
        <f t="shared" si="10"/>
        <v>0.20715773527740958</v>
      </c>
      <c r="H372" s="26">
        <f t="shared" si="11"/>
        <v>4.8272394881170015</v>
      </c>
      <c r="I372" s="26">
        <v>1.238</v>
      </c>
      <c r="J372" s="25">
        <v>5</v>
      </c>
      <c r="K372" s="27" t="s">
        <v>424</v>
      </c>
    </row>
    <row r="373" spans="1:11" x14ac:dyDescent="0.25">
      <c r="A373" s="25" t="s">
        <v>31</v>
      </c>
      <c r="B373" s="25">
        <v>8</v>
      </c>
      <c r="C373" s="25">
        <v>1</v>
      </c>
      <c r="D373" s="25">
        <v>4319</v>
      </c>
      <c r="E373" s="25">
        <v>32880</v>
      </c>
      <c r="F373" s="26">
        <v>0.1084</v>
      </c>
      <c r="G373" s="26">
        <f t="shared" si="10"/>
        <v>0.20526415451619009</v>
      </c>
      <c r="H373" s="26">
        <f t="shared" si="11"/>
        <v>4.8717712177121779</v>
      </c>
      <c r="I373" s="26">
        <v>1.1459999999999999</v>
      </c>
      <c r="J373" s="25">
        <v>22</v>
      </c>
      <c r="K373" s="27" t="s">
        <v>32</v>
      </c>
    </row>
    <row r="374" spans="1:11" x14ac:dyDescent="0.25">
      <c r="A374" s="25" t="s">
        <v>399</v>
      </c>
      <c r="B374" s="25">
        <v>164</v>
      </c>
      <c r="C374" s="25"/>
      <c r="D374" s="25">
        <v>484</v>
      </c>
      <c r="E374" s="25">
        <v>67526</v>
      </c>
      <c r="F374" s="26">
        <v>0.1053</v>
      </c>
      <c r="G374" s="26">
        <f t="shared" si="10"/>
        <v>0.19939405415640976</v>
      </c>
      <c r="H374" s="26">
        <f t="shared" si="11"/>
        <v>5.0151946818613489</v>
      </c>
      <c r="I374" s="26">
        <v>1.823</v>
      </c>
      <c r="J374" s="25">
        <v>2</v>
      </c>
      <c r="K374" s="27" t="s">
        <v>400</v>
      </c>
    </row>
    <row r="375" spans="1:11" x14ac:dyDescent="0.25">
      <c r="A375" s="25" t="s">
        <v>331</v>
      </c>
      <c r="B375" s="25">
        <v>105</v>
      </c>
      <c r="C375" s="25">
        <v>1</v>
      </c>
      <c r="D375" s="25">
        <v>695</v>
      </c>
      <c r="E375" s="25">
        <v>35411</v>
      </c>
      <c r="F375" s="26">
        <v>9.7780000000000006E-2</v>
      </c>
      <c r="G375" s="26">
        <f t="shared" si="10"/>
        <v>0.18515432683203939</v>
      </c>
      <c r="H375" s="26">
        <f t="shared" si="11"/>
        <v>5.4008999795459189</v>
      </c>
      <c r="I375" s="26">
        <v>1.2030000000000001</v>
      </c>
      <c r="J375" s="25">
        <v>10</v>
      </c>
      <c r="K375" s="27" t="s">
        <v>332</v>
      </c>
    </row>
    <row r="376" spans="1:11" x14ac:dyDescent="0.25">
      <c r="A376" s="25" t="s">
        <v>820</v>
      </c>
      <c r="B376" s="25">
        <v>362</v>
      </c>
      <c r="C376" s="25"/>
      <c r="D376" s="25">
        <v>193</v>
      </c>
      <c r="E376" s="25">
        <v>17267</v>
      </c>
      <c r="F376" s="26">
        <v>9.758E-2</v>
      </c>
      <c r="G376" s="26">
        <f t="shared" si="10"/>
        <v>0.18477561067979548</v>
      </c>
      <c r="H376" s="26">
        <f t="shared" si="11"/>
        <v>5.4119696659151471</v>
      </c>
      <c r="I376" s="26">
        <v>4.3650000000000002</v>
      </c>
      <c r="J376" s="25">
        <v>2</v>
      </c>
      <c r="K376" s="27" t="s">
        <v>821</v>
      </c>
    </row>
    <row r="377" spans="1:11" x14ac:dyDescent="0.25">
      <c r="A377" s="25" t="s">
        <v>756</v>
      </c>
      <c r="B377" s="25">
        <v>519</v>
      </c>
      <c r="C377" s="25"/>
      <c r="D377" s="25">
        <v>107</v>
      </c>
      <c r="E377" s="25">
        <v>48285</v>
      </c>
      <c r="F377" s="26">
        <v>9.3530000000000002E-2</v>
      </c>
      <c r="G377" s="26">
        <f t="shared" si="10"/>
        <v>0.17710660859685665</v>
      </c>
      <c r="H377" s="26">
        <f t="shared" si="11"/>
        <v>5.6463166898321395</v>
      </c>
      <c r="I377" s="26">
        <v>1.669</v>
      </c>
      <c r="J377" s="25">
        <v>4</v>
      </c>
      <c r="K377" s="27" t="s">
        <v>757</v>
      </c>
    </row>
    <row r="378" spans="1:11" x14ac:dyDescent="0.25">
      <c r="A378" s="25" t="s">
        <v>361</v>
      </c>
      <c r="B378" s="25">
        <v>145</v>
      </c>
      <c r="C378" s="25"/>
      <c r="D378" s="25">
        <v>558</v>
      </c>
      <c r="E378" s="25">
        <v>33814</v>
      </c>
      <c r="F378" s="26">
        <v>8.7690000000000004E-2</v>
      </c>
      <c r="G378" s="26">
        <f t="shared" si="10"/>
        <v>0.16604809695133499</v>
      </c>
      <c r="H378" s="26">
        <f t="shared" si="11"/>
        <v>6.0223514653894394</v>
      </c>
      <c r="I378" s="26">
        <v>1.21</v>
      </c>
      <c r="J378" s="25">
        <v>8</v>
      </c>
      <c r="K378" s="27" t="s">
        <v>362</v>
      </c>
    </row>
    <row r="379" spans="1:11" x14ac:dyDescent="0.25">
      <c r="A379" s="25" t="s">
        <v>668</v>
      </c>
      <c r="B379" s="25">
        <v>176</v>
      </c>
      <c r="C379" s="25"/>
      <c r="D379" s="25">
        <v>461</v>
      </c>
      <c r="E379" s="25">
        <v>226196</v>
      </c>
      <c r="F379" s="26">
        <v>8.2140000000000005E-2</v>
      </c>
      <c r="G379" s="26">
        <f t="shared" si="10"/>
        <v>0.15553872372656694</v>
      </c>
      <c r="H379" s="26">
        <f t="shared" si="11"/>
        <v>6.429267104942781</v>
      </c>
      <c r="I379" s="26">
        <v>2.573</v>
      </c>
      <c r="J379" s="25">
        <v>2</v>
      </c>
      <c r="K379" s="27" t="s">
        <v>669</v>
      </c>
    </row>
    <row r="380" spans="1:11" x14ac:dyDescent="0.25">
      <c r="A380" s="25" t="s">
        <v>646</v>
      </c>
      <c r="B380" s="25">
        <v>295</v>
      </c>
      <c r="C380" s="25"/>
      <c r="D380" s="25">
        <v>259</v>
      </c>
      <c r="E380" s="25">
        <v>37346</v>
      </c>
      <c r="F380" s="26">
        <v>7.7499999999999999E-2</v>
      </c>
      <c r="G380" s="26">
        <f t="shared" si="10"/>
        <v>0.14675250899450862</v>
      </c>
      <c r="H380" s="26">
        <f t="shared" si="11"/>
        <v>6.814193548387097</v>
      </c>
      <c r="I380" s="26">
        <v>1.79</v>
      </c>
      <c r="J380" s="25">
        <v>3</v>
      </c>
      <c r="K380" s="27" t="s">
        <v>647</v>
      </c>
    </row>
    <row r="381" spans="1:11" x14ac:dyDescent="0.25">
      <c r="A381" s="25" t="s">
        <v>648</v>
      </c>
      <c r="B381" s="25">
        <v>296</v>
      </c>
      <c r="C381" s="25"/>
      <c r="D381" s="25">
        <v>257</v>
      </c>
      <c r="E381" s="25">
        <v>33401</v>
      </c>
      <c r="F381" s="26">
        <v>6.608E-2</v>
      </c>
      <c r="G381" s="26">
        <f t="shared" si="10"/>
        <v>0.12512781670138232</v>
      </c>
      <c r="H381" s="26">
        <f t="shared" si="11"/>
        <v>7.9918280871670699</v>
      </c>
      <c r="I381" s="26">
        <v>1.28</v>
      </c>
      <c r="J381" s="25">
        <v>3</v>
      </c>
      <c r="K381" s="27" t="s">
        <v>649</v>
      </c>
    </row>
    <row r="382" spans="1:11" x14ac:dyDescent="0.25">
      <c r="A382" s="25" t="s">
        <v>842</v>
      </c>
      <c r="B382" s="25">
        <v>371</v>
      </c>
      <c r="C382" s="25"/>
      <c r="D382" s="25">
        <v>185</v>
      </c>
      <c r="E382" s="25">
        <v>44666</v>
      </c>
      <c r="F382" s="26">
        <v>6.5140000000000003E-2</v>
      </c>
      <c r="G382" s="26">
        <f t="shared" si="10"/>
        <v>0.12334785078583602</v>
      </c>
      <c r="H382" s="26">
        <f t="shared" si="11"/>
        <v>8.1071538225360769</v>
      </c>
      <c r="I382" s="26">
        <v>1.2669999999999999</v>
      </c>
      <c r="J382" s="25">
        <v>2</v>
      </c>
      <c r="K382" s="27" t="s">
        <v>843</v>
      </c>
    </row>
    <row r="383" spans="1:11" x14ac:dyDescent="0.25">
      <c r="A383" s="25" t="s">
        <v>235</v>
      </c>
      <c r="B383" s="25">
        <v>77</v>
      </c>
      <c r="C383" s="25"/>
      <c r="D383" s="25">
        <v>907</v>
      </c>
      <c r="E383" s="25">
        <v>34222</v>
      </c>
      <c r="F383" s="26">
        <v>6.4159999999999995E-2</v>
      </c>
      <c r="G383" s="26">
        <f t="shared" si="10"/>
        <v>0.12149214163984093</v>
      </c>
      <c r="H383" s="26">
        <f t="shared" si="11"/>
        <v>8.2309850374064837</v>
      </c>
      <c r="I383" s="26">
        <v>1.726</v>
      </c>
      <c r="J383" s="25">
        <v>10</v>
      </c>
      <c r="K383" s="27" t="s">
        <v>236</v>
      </c>
    </row>
    <row r="384" spans="1:11" x14ac:dyDescent="0.25">
      <c r="A384" s="25" t="s">
        <v>329</v>
      </c>
      <c r="B384" s="25">
        <v>98</v>
      </c>
      <c r="C384" s="25"/>
      <c r="D384" s="25">
        <v>744</v>
      </c>
      <c r="E384" s="25">
        <v>71238</v>
      </c>
      <c r="F384" s="26">
        <v>6.1809999999999997E-2</v>
      </c>
      <c r="G384" s="26">
        <f t="shared" si="10"/>
        <v>0.11704222685097518</v>
      </c>
      <c r="H384" s="26">
        <f t="shared" si="11"/>
        <v>8.5439249312409</v>
      </c>
      <c r="I384" s="26">
        <v>1.171</v>
      </c>
      <c r="J384" s="25">
        <v>7</v>
      </c>
      <c r="K384" s="27" t="s">
        <v>330</v>
      </c>
    </row>
    <row r="385" spans="1:11" x14ac:dyDescent="0.25">
      <c r="A385" s="25" t="s">
        <v>123</v>
      </c>
      <c r="B385" s="25">
        <v>35</v>
      </c>
      <c r="C385" s="25">
        <v>3</v>
      </c>
      <c r="D385" s="25">
        <v>259</v>
      </c>
      <c r="E385" s="25">
        <v>61501</v>
      </c>
      <c r="F385" s="26">
        <v>5.7860000000000002E-2</v>
      </c>
      <c r="G385" s="26">
        <f t="shared" si="10"/>
        <v>0.1095625828441583</v>
      </c>
      <c r="H385" s="26">
        <f t="shared" si="11"/>
        <v>9.1272035948842039</v>
      </c>
      <c r="I385" s="26">
        <v>5.13</v>
      </c>
      <c r="J385" s="25">
        <v>3</v>
      </c>
      <c r="K385" s="27" t="s">
        <v>124</v>
      </c>
    </row>
    <row r="386" spans="1:11" x14ac:dyDescent="0.25">
      <c r="A386" s="25" t="s">
        <v>541</v>
      </c>
      <c r="B386" s="25">
        <v>339</v>
      </c>
      <c r="C386" s="25"/>
      <c r="D386" s="25">
        <v>212</v>
      </c>
      <c r="E386" s="25">
        <v>91111</v>
      </c>
      <c r="F386" s="26">
        <v>5.3150000000000003E-2</v>
      </c>
      <c r="G386" s="26">
        <f t="shared" si="10"/>
        <v>0.10064381745881462</v>
      </c>
      <c r="H386" s="26">
        <f t="shared" si="11"/>
        <v>9.9360301034807144</v>
      </c>
      <c r="I386" s="26">
        <v>1.1359999999999999</v>
      </c>
      <c r="J386" s="25">
        <v>2</v>
      </c>
      <c r="K386" s="27" t="s">
        <v>542</v>
      </c>
    </row>
    <row r="387" spans="1:11" x14ac:dyDescent="0.25">
      <c r="A387" s="25" t="s">
        <v>592</v>
      </c>
      <c r="B387" s="25">
        <v>353</v>
      </c>
      <c r="C387" s="25">
        <v>1</v>
      </c>
      <c r="D387" s="25">
        <v>197</v>
      </c>
      <c r="E387" s="25">
        <v>30208</v>
      </c>
      <c r="F387" s="26">
        <v>5.0049999999999997E-2</v>
      </c>
      <c r="G387" s="26">
        <f t="shared" ref="G387:G390" si="12">F387/F$1</f>
        <v>9.477371709903426E-2</v>
      </c>
      <c r="H387" s="26">
        <f t="shared" ref="H387:H390" si="13">1/G387</f>
        <v>10.551448551448553</v>
      </c>
      <c r="I387" s="26">
        <v>5.3810000000000002</v>
      </c>
      <c r="J387" s="25">
        <v>3</v>
      </c>
      <c r="K387" s="27" t="s">
        <v>593</v>
      </c>
    </row>
    <row r="388" spans="1:11" x14ac:dyDescent="0.25">
      <c r="A388" s="25" t="s">
        <v>626</v>
      </c>
      <c r="B388" s="25">
        <v>211</v>
      </c>
      <c r="C388" s="25"/>
      <c r="D388" s="25">
        <v>389</v>
      </c>
      <c r="E388" s="25">
        <v>45795</v>
      </c>
      <c r="F388" s="26">
        <v>3.9019999999999999E-2</v>
      </c>
      <c r="G388" s="26">
        <f t="shared" si="12"/>
        <v>7.388752130278356E-2</v>
      </c>
      <c r="H388" s="26">
        <f t="shared" si="13"/>
        <v>13.534085084572014</v>
      </c>
      <c r="I388" s="26">
        <v>1.3320000000000001</v>
      </c>
      <c r="J388" s="25">
        <v>3</v>
      </c>
      <c r="K388" s="27" t="s">
        <v>627</v>
      </c>
    </row>
    <row r="389" spans="1:11" x14ac:dyDescent="0.25">
      <c r="A389" s="36" t="s">
        <v>850</v>
      </c>
      <c r="B389" s="36">
        <v>222</v>
      </c>
      <c r="C389" s="36"/>
      <c r="D389" s="36">
        <v>372</v>
      </c>
      <c r="E389" s="36">
        <v>38707</v>
      </c>
      <c r="F389" s="37">
        <v>0.27779999999999999</v>
      </c>
      <c r="G389" s="37">
        <f t="shared" si="12"/>
        <v>0.52603673546676766</v>
      </c>
      <c r="H389" s="37">
        <f>1/G389</f>
        <v>1.9010079193664506</v>
      </c>
      <c r="I389" s="37">
        <v>1.2938000000000001</v>
      </c>
      <c r="J389" s="36">
        <v>2</v>
      </c>
      <c r="K389" s="38" t="s">
        <v>851</v>
      </c>
    </row>
    <row r="390" spans="1:11" x14ac:dyDescent="0.25">
      <c r="A390" s="25" t="s">
        <v>307</v>
      </c>
      <c r="B390" s="25">
        <v>156</v>
      </c>
      <c r="C390" s="25">
        <v>1</v>
      </c>
      <c r="D390" s="25">
        <v>512</v>
      </c>
      <c r="E390" s="25">
        <v>79817</v>
      </c>
      <c r="F390" s="26">
        <v>1.7479999999999999E-2</v>
      </c>
      <c r="G390" s="26">
        <f t="shared" si="12"/>
        <v>3.3099791706116266E-2</v>
      </c>
      <c r="H390" s="26">
        <f t="shared" si="13"/>
        <v>30.211670480549198</v>
      </c>
      <c r="I390" s="26">
        <v>4.3049999999999997</v>
      </c>
      <c r="J390" s="25">
        <v>2</v>
      </c>
      <c r="K390" s="27" t="s">
        <v>308</v>
      </c>
    </row>
  </sheetData>
  <autoFilter ref="A2:K2">
    <sortState ref="A3:K390">
      <sortCondition ref="H2"/>
    </sortState>
  </autoFilter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98"/>
  <sheetViews>
    <sheetView zoomScale="85" zoomScaleNormal="85" workbookViewId="0">
      <pane ySplit="2" topLeftCell="A3" activePane="bottomLeft" state="frozen"/>
      <selection pane="bottomLeft" activeCell="N29" sqref="N29"/>
    </sheetView>
  </sheetViews>
  <sheetFormatPr baseColWidth="10" defaultRowHeight="15" x14ac:dyDescent="0.25"/>
  <cols>
    <col min="1" max="1" width="14.28515625" style="5" bestFit="1" customWidth="1"/>
    <col min="2" max="5" width="15.7109375" style="5" customWidth="1"/>
    <col min="6" max="8" width="20.7109375" style="7" customWidth="1"/>
    <col min="9" max="9" width="19.5703125" style="7" bestFit="1" customWidth="1"/>
    <col min="10" max="10" width="20.7109375" style="7" customWidth="1"/>
    <col min="11" max="11" width="15.85546875" style="5" bestFit="1" customWidth="1"/>
    <col min="12" max="16" width="20.7109375" style="5" customWidth="1"/>
    <col min="17" max="19" width="20.7109375" style="7" customWidth="1"/>
    <col min="20" max="20" width="19.5703125" style="7" bestFit="1" customWidth="1"/>
    <col min="21" max="21" width="22.42578125" style="7" bestFit="1" customWidth="1"/>
    <col min="22" max="22" width="15.85546875" style="5" bestFit="1" customWidth="1"/>
    <col min="23" max="27" width="15.85546875" style="5" customWidth="1"/>
    <col min="28" max="32" width="15.85546875" style="7" customWidth="1"/>
    <col min="33" max="33" width="15.85546875" style="5" customWidth="1"/>
    <col min="34" max="34" width="115.28515625" customWidth="1"/>
    <col min="35" max="35" width="17.7109375" style="33" bestFit="1" customWidth="1"/>
  </cols>
  <sheetData>
    <row r="1" spans="1:35" x14ac:dyDescent="0.25">
      <c r="F1" s="7">
        <f>MEDIAN(F3:F397)</f>
        <v>0.81810000000000005</v>
      </c>
      <c r="H1" s="5" t="s">
        <v>961</v>
      </c>
      <c r="I1" s="5">
        <f xml:space="preserve"> SUBTOTAL(3,H3:H397)</f>
        <v>395</v>
      </c>
    </row>
    <row r="2" spans="1:35" x14ac:dyDescent="0.25">
      <c r="A2" s="10" t="s">
        <v>1</v>
      </c>
      <c r="B2" s="10" t="s">
        <v>3</v>
      </c>
      <c r="C2" s="6" t="s">
        <v>954</v>
      </c>
      <c r="D2" s="6" t="s">
        <v>0</v>
      </c>
      <c r="E2" s="6" t="s">
        <v>2</v>
      </c>
      <c r="F2" s="8" t="s">
        <v>955</v>
      </c>
      <c r="G2" s="8" t="s">
        <v>975</v>
      </c>
      <c r="H2" s="8" t="s">
        <v>959</v>
      </c>
      <c r="I2" s="21" t="s">
        <v>960</v>
      </c>
      <c r="J2" s="8" t="s">
        <v>956</v>
      </c>
      <c r="K2" s="6" t="s">
        <v>957</v>
      </c>
      <c r="L2" s="12" t="s">
        <v>1</v>
      </c>
      <c r="M2" s="12" t="s">
        <v>954</v>
      </c>
      <c r="N2" s="12" t="s">
        <v>0</v>
      </c>
      <c r="O2" s="12" t="s">
        <v>2</v>
      </c>
      <c r="P2" s="12" t="s">
        <v>3</v>
      </c>
      <c r="Q2" s="13" t="s">
        <v>955</v>
      </c>
      <c r="R2" s="13" t="s">
        <v>975</v>
      </c>
      <c r="S2" s="13" t="s">
        <v>959</v>
      </c>
      <c r="T2" s="20" t="s">
        <v>960</v>
      </c>
      <c r="U2" s="13" t="s">
        <v>956</v>
      </c>
      <c r="V2" s="12" t="s">
        <v>957</v>
      </c>
      <c r="W2" s="22" t="s">
        <v>1</v>
      </c>
      <c r="X2" s="22" t="s">
        <v>954</v>
      </c>
      <c r="Y2" s="22" t="s">
        <v>0</v>
      </c>
      <c r="Z2" s="22" t="s">
        <v>2</v>
      </c>
      <c r="AA2" s="22" t="s">
        <v>3</v>
      </c>
      <c r="AB2" s="23" t="s">
        <v>955</v>
      </c>
      <c r="AC2" s="23" t="s">
        <v>975</v>
      </c>
      <c r="AD2" s="23" t="s">
        <v>959</v>
      </c>
      <c r="AE2" s="32" t="s">
        <v>960</v>
      </c>
      <c r="AF2" s="23" t="s">
        <v>956</v>
      </c>
      <c r="AG2" s="22" t="s">
        <v>957</v>
      </c>
      <c r="AH2" s="11" t="s">
        <v>4</v>
      </c>
      <c r="AI2" s="34" t="s">
        <v>974</v>
      </c>
    </row>
    <row r="3" spans="1:35" x14ac:dyDescent="0.25">
      <c r="A3" s="14" t="s">
        <v>5</v>
      </c>
      <c r="B3" s="14">
        <v>80416</v>
      </c>
      <c r="C3" s="14">
        <v>1</v>
      </c>
      <c r="D3" s="14">
        <v>1</v>
      </c>
      <c r="E3" s="14">
        <v>33129</v>
      </c>
      <c r="F3" s="15">
        <v>2.194</v>
      </c>
      <c r="G3" s="15">
        <f t="shared" ref="G3:G66" si="0">1/F3</f>
        <v>0.45578851412944393</v>
      </c>
      <c r="H3" s="15">
        <f t="shared" ref="H3:H66" si="1">F3/F$1</f>
        <v>2.6818237379293484</v>
      </c>
      <c r="I3" s="15">
        <f t="shared" ref="I3:I66" si="2">1/H3</f>
        <v>0.37288058340929808</v>
      </c>
      <c r="J3" s="15">
        <v>1.456</v>
      </c>
      <c r="K3" s="14">
        <v>44</v>
      </c>
      <c r="L3" s="14" t="str">
        <f>VLOOKUP(A3,'B filtered'!$A:$K,1,0)</f>
        <v>DLG4_RAT</v>
      </c>
      <c r="M3" s="14">
        <f>VLOOKUP(A3,'B filtered'!$A:$K,2,0)</f>
        <v>1</v>
      </c>
      <c r="N3" s="14">
        <f>VLOOKUP(A3,'B filtered'!$A:$K,3,0)</f>
        <v>1</v>
      </c>
      <c r="O3" s="14">
        <f>VLOOKUP(A3,'B filtered'!$A:$K,4,0)</f>
        <v>25449</v>
      </c>
      <c r="P3" s="14">
        <f>VLOOKUP(A3,'B filtered'!$A:$K,5,0)</f>
        <v>80416</v>
      </c>
      <c r="Q3" s="15">
        <f>VLOOKUP(A3,'B filtered'!$A:$K,6,0)</f>
        <v>0.74839999999999995</v>
      </c>
      <c r="R3" s="15">
        <f t="shared" ref="R3:R66" si="3">1/Q3</f>
        <v>1.3361838588989845</v>
      </c>
      <c r="S3" s="15">
        <f>VLOOKUP(A3,'B filtered'!$A:$K,7,0)</f>
        <v>1.1148517801281095</v>
      </c>
      <c r="T3" s="15">
        <f t="shared" ref="T3:T66" si="4">1/S3</f>
        <v>0.89698022447888837</v>
      </c>
      <c r="U3" s="15">
        <f>VLOOKUP(A3,'B filtered'!$A:$K,8,0)</f>
        <v>1.3380000000000001</v>
      </c>
      <c r="V3" s="14">
        <f>VLOOKUP(A3,'B filtered'!$A:$K,9,0)</f>
        <v>43</v>
      </c>
      <c r="W3" s="14" t="str">
        <f>VLOOKUP(A3,'C filtered'!$A:$K,1,0)</f>
        <v>DLG4_RAT</v>
      </c>
      <c r="X3" s="14">
        <f>VLOOKUP($A3,'C filtered'!$A:$K,2,0)</f>
        <v>1</v>
      </c>
      <c r="Y3" s="14">
        <f>VLOOKUP($A3,'C filtered'!$A:$K,3,0)</f>
        <v>1</v>
      </c>
      <c r="Z3" s="14">
        <f>VLOOKUP($A3,'C filtered'!$A:$K,4,0)</f>
        <v>27581</v>
      </c>
      <c r="AA3" s="14">
        <f>VLOOKUP($A3,'C filtered'!$A:$K,5,0)</f>
        <v>80416</v>
      </c>
      <c r="AB3" s="15">
        <f>VLOOKUP($A3,'C filtered'!$A:$K,6,0)</f>
        <v>0.78200000000000003</v>
      </c>
      <c r="AC3" s="15">
        <f t="shared" ref="AC3:AC66" si="5">1/AB3</f>
        <v>1.2787723785166241</v>
      </c>
      <c r="AD3" s="15">
        <f>VLOOKUP($A3,'C filtered'!$A:$K,7,0)</f>
        <v>1.4807801552736224</v>
      </c>
      <c r="AE3" s="15">
        <f>VLOOKUP($A3,'C filtered'!$A:$K,8,0)</f>
        <v>0.67531969309462914</v>
      </c>
      <c r="AF3" s="15">
        <f>VLOOKUP($A3,'C filtered'!$A:$K,9,0)</f>
        <v>1.248</v>
      </c>
      <c r="AG3" s="14">
        <f>VLOOKUP($A3,'C filtered'!$A:$K,10,0)</f>
        <v>51</v>
      </c>
      <c r="AH3" s="16" t="s">
        <v>6</v>
      </c>
      <c r="AI3" s="35">
        <f t="shared" ref="AI3:AI66" si="6">AVERAGE(K3,V3,AG3)</f>
        <v>46</v>
      </c>
    </row>
    <row r="4" spans="1:35" x14ac:dyDescent="0.25">
      <c r="A4" s="14" t="s">
        <v>13</v>
      </c>
      <c r="B4" s="14">
        <v>299348</v>
      </c>
      <c r="C4" s="14">
        <v>2</v>
      </c>
      <c r="D4" s="14">
        <v>1</v>
      </c>
      <c r="E4" s="14">
        <v>19345</v>
      </c>
      <c r="F4" s="15">
        <v>1.169</v>
      </c>
      <c r="G4" s="15">
        <f t="shared" si="0"/>
        <v>0.85543199315654406</v>
      </c>
      <c r="H4" s="15">
        <f t="shared" si="1"/>
        <v>1.4289206698447623</v>
      </c>
      <c r="I4" s="15">
        <f t="shared" si="2"/>
        <v>0.69982891360136867</v>
      </c>
      <c r="J4" s="15">
        <v>1.0720000000000001</v>
      </c>
      <c r="K4" s="14">
        <v>131</v>
      </c>
      <c r="L4" s="14" t="str">
        <f>VLOOKUP(A4,'B filtered'!$A:$K,1,0)</f>
        <v>MAP1A_RAT</v>
      </c>
      <c r="M4" s="14">
        <f>VLOOKUP(A4,'B filtered'!$A:$K,2,0)</f>
        <v>2</v>
      </c>
      <c r="N4" s="14">
        <f>VLOOKUP(A4,'B filtered'!$A:$K,3,0)</f>
        <v>1</v>
      </c>
      <c r="O4" s="14">
        <f>VLOOKUP(A4,'B filtered'!$A:$K,4,0)</f>
        <v>15391</v>
      </c>
      <c r="P4" s="14">
        <f>VLOOKUP(A4,'B filtered'!$A:$K,5,0)</f>
        <v>299348</v>
      </c>
      <c r="Q4" s="15">
        <f>VLOOKUP(A4,'B filtered'!$A:$K,6,0)</f>
        <v>0.97060000000000002</v>
      </c>
      <c r="R4" s="15">
        <f t="shared" si="3"/>
        <v>1.030290541932825</v>
      </c>
      <c r="S4" s="15">
        <f>VLOOKUP(A4,'B filtered'!$A:$K,7,0)</f>
        <v>1.4458513332340235</v>
      </c>
      <c r="T4" s="15">
        <f t="shared" si="4"/>
        <v>0.69163404079950552</v>
      </c>
      <c r="U4" s="15">
        <f>VLOOKUP(A4,'B filtered'!$A:$K,8,0)</f>
        <v>1.05</v>
      </c>
      <c r="V4" s="14">
        <f>VLOOKUP(A4,'B filtered'!$A:$K,9,0)</f>
        <v>129</v>
      </c>
      <c r="W4" s="14" t="str">
        <f>VLOOKUP(A4,'C filtered'!$A:$K,1,0)</f>
        <v>MAP1A_RAT</v>
      </c>
      <c r="X4" s="14">
        <f>VLOOKUP($A4,'C filtered'!$A:$K,2,0)</f>
        <v>2</v>
      </c>
      <c r="Y4" s="14">
        <f>VLOOKUP($A4,'C filtered'!$A:$K,3,0)</f>
        <v>1</v>
      </c>
      <c r="Z4" s="14">
        <f>VLOOKUP($A4,'C filtered'!$A:$K,4,0)</f>
        <v>17184</v>
      </c>
      <c r="AA4" s="14">
        <f>VLOOKUP($A4,'C filtered'!$A:$K,5,0)</f>
        <v>299348</v>
      </c>
      <c r="AB4" s="15">
        <f>VLOOKUP($A4,'C filtered'!$A:$K,6,0)</f>
        <v>1.0329999999999999</v>
      </c>
      <c r="AC4" s="15">
        <f t="shared" si="5"/>
        <v>0.96805421103581812</v>
      </c>
      <c r="AD4" s="15">
        <f>VLOOKUP($A4,'C filtered'!$A:$K,7,0)</f>
        <v>1.9560689263397082</v>
      </c>
      <c r="AE4" s="15">
        <f>VLOOKUP($A4,'C filtered'!$A:$K,8,0)</f>
        <v>0.51122942884801559</v>
      </c>
      <c r="AF4" s="15">
        <f>VLOOKUP($A4,'C filtered'!$A:$K,9,0)</f>
        <v>1.0549999999999999</v>
      </c>
      <c r="AG4" s="14">
        <f>VLOOKUP($A4,'C filtered'!$A:$K,10,0)</f>
        <v>145</v>
      </c>
      <c r="AH4" s="16" t="s">
        <v>14</v>
      </c>
      <c r="AI4" s="35">
        <f t="shared" si="6"/>
        <v>135</v>
      </c>
    </row>
    <row r="5" spans="1:35" x14ac:dyDescent="0.25">
      <c r="A5" s="14" t="s">
        <v>17</v>
      </c>
      <c r="B5" s="14">
        <v>26611</v>
      </c>
      <c r="C5" s="14">
        <v>5</v>
      </c>
      <c r="D5" s="14">
        <v>1</v>
      </c>
      <c r="E5" s="14">
        <v>5477</v>
      </c>
      <c r="F5" s="15">
        <v>0.95679999999999998</v>
      </c>
      <c r="G5" s="15">
        <f t="shared" si="0"/>
        <v>1.0451505016722409</v>
      </c>
      <c r="H5" s="15">
        <f t="shared" si="1"/>
        <v>1.1695391761398362</v>
      </c>
      <c r="I5" s="15">
        <f t="shared" si="2"/>
        <v>0.85503762541806028</v>
      </c>
      <c r="J5" s="15">
        <v>1.1020000000000001</v>
      </c>
      <c r="K5" s="14">
        <v>18</v>
      </c>
      <c r="L5" s="14" t="str">
        <f>VLOOKUP(A5,'B filtered'!$A:$K,1,0)</f>
        <v>GSTM5_RAT</v>
      </c>
      <c r="M5" s="14">
        <f>VLOOKUP(A5,'B filtered'!$A:$K,2,0)</f>
        <v>3</v>
      </c>
      <c r="N5" s="14">
        <f>VLOOKUP(A5,'B filtered'!$A:$K,3,0)</f>
        <v>1</v>
      </c>
      <c r="O5" s="14">
        <f>VLOOKUP(A5,'B filtered'!$A:$K,4,0)</f>
        <v>6309</v>
      </c>
      <c r="P5" s="14">
        <f>VLOOKUP(A5,'B filtered'!$A:$K,5,0)</f>
        <v>26611</v>
      </c>
      <c r="Q5" s="15">
        <f>VLOOKUP(A5,'B filtered'!$A:$K,6,0)</f>
        <v>0.77400000000000002</v>
      </c>
      <c r="R5" s="15">
        <f t="shared" si="3"/>
        <v>1.2919896640826873</v>
      </c>
      <c r="S5" s="15">
        <f>VLOOKUP(A5,'B filtered'!$A:$K,7,0)</f>
        <v>1.1529867421421123</v>
      </c>
      <c r="T5" s="15">
        <f t="shared" si="4"/>
        <v>0.867312661498708</v>
      </c>
      <c r="U5" s="15">
        <f>VLOOKUP(A5,'B filtered'!$A:$K,8,0)</f>
        <v>1.2150000000000001</v>
      </c>
      <c r="V5" s="14">
        <f>VLOOKUP(A5,'B filtered'!$A:$K,9,0)</f>
        <v>19</v>
      </c>
      <c r="W5" s="14" t="str">
        <f>VLOOKUP(A5,'C filtered'!$A:$K,1,0)</f>
        <v>GSTM5_RAT</v>
      </c>
      <c r="X5" s="14">
        <f>VLOOKUP($A5,'C filtered'!$A:$K,2,0)</f>
        <v>4</v>
      </c>
      <c r="Y5" s="14">
        <f>VLOOKUP($A5,'C filtered'!$A:$K,3,0)</f>
        <v>3</v>
      </c>
      <c r="Z5" s="14">
        <f>VLOOKUP($A5,'C filtered'!$A:$K,4,0)</f>
        <v>5280</v>
      </c>
      <c r="AA5" s="14">
        <f>VLOOKUP($A5,'C filtered'!$A:$K,5,0)</f>
        <v>26611</v>
      </c>
      <c r="AB5" s="15">
        <f>VLOOKUP($A5,'C filtered'!$A:$K,6,0)</f>
        <v>0.47410000000000002</v>
      </c>
      <c r="AC5" s="15">
        <f t="shared" si="5"/>
        <v>2.1092596498628979</v>
      </c>
      <c r="AD5" s="15">
        <f>VLOOKUP($A5,'C filtered'!$A:$K,7,0)</f>
        <v>0.89774663889414885</v>
      </c>
      <c r="AE5" s="15">
        <f>VLOOKUP($A5,'C filtered'!$A:$K,8,0)</f>
        <v>1.1139000210925964</v>
      </c>
      <c r="AF5" s="15">
        <f>VLOOKUP($A5,'C filtered'!$A:$K,9,0)</f>
        <v>1.302</v>
      </c>
      <c r="AG5" s="14">
        <f>VLOOKUP($A5,'C filtered'!$A:$K,10,0)</f>
        <v>22</v>
      </c>
      <c r="AH5" s="16" t="s">
        <v>18</v>
      </c>
      <c r="AI5" s="35">
        <f t="shared" si="6"/>
        <v>19.666666666666668</v>
      </c>
    </row>
    <row r="6" spans="1:35" x14ac:dyDescent="0.25">
      <c r="A6" s="14" t="s">
        <v>25</v>
      </c>
      <c r="B6" s="14">
        <v>202288</v>
      </c>
      <c r="C6" s="14">
        <v>6</v>
      </c>
      <c r="D6" s="14"/>
      <c r="E6" s="14">
        <v>5341</v>
      </c>
      <c r="F6" s="15">
        <v>0.71909999999999996</v>
      </c>
      <c r="G6" s="15">
        <f t="shared" si="0"/>
        <v>1.3906271728549577</v>
      </c>
      <c r="H6" s="15">
        <f t="shared" si="1"/>
        <v>0.87898789878987893</v>
      </c>
      <c r="I6" s="15">
        <f t="shared" si="2"/>
        <v>1.1376720901126409</v>
      </c>
      <c r="J6" s="15">
        <v>1.0489999999999999</v>
      </c>
      <c r="K6" s="14">
        <v>39</v>
      </c>
      <c r="L6" s="14" t="str">
        <f>VLOOKUP(A6,'B filtered'!$A:$K,1,0)</f>
        <v>MTAP2_RAT</v>
      </c>
      <c r="M6" s="14">
        <f>VLOOKUP(A6,'B filtered'!$A:$K,2,0)</f>
        <v>5</v>
      </c>
      <c r="N6" s="14">
        <f>VLOOKUP(A6,'B filtered'!$A:$K,3,0)</f>
        <v>0</v>
      </c>
      <c r="O6" s="14">
        <f>VLOOKUP(A6,'B filtered'!$A:$K,4,0)</f>
        <v>5491</v>
      </c>
      <c r="P6" s="14">
        <f>VLOOKUP(A6,'B filtered'!$A:$K,5,0)</f>
        <v>202288</v>
      </c>
      <c r="Q6" s="15">
        <f>VLOOKUP(A6,'B filtered'!$A:$K,6,0)</f>
        <v>0.57740000000000002</v>
      </c>
      <c r="R6" s="15">
        <f t="shared" si="3"/>
        <v>1.7319016279875303</v>
      </c>
      <c r="S6" s="15">
        <f>VLOOKUP(A6,'B filtered'!$A:$K,7,0)</f>
        <v>0.86012215105020118</v>
      </c>
      <c r="T6" s="15">
        <f t="shared" si="4"/>
        <v>1.1626255628680291</v>
      </c>
      <c r="U6" s="15">
        <f>VLOOKUP(A6,'B filtered'!$A:$K,8,0)</f>
        <v>1.044</v>
      </c>
      <c r="V6" s="14">
        <f>VLOOKUP(A6,'B filtered'!$A:$K,9,0)</f>
        <v>38</v>
      </c>
      <c r="W6" s="14" t="str">
        <f>VLOOKUP(A6,'C filtered'!$A:$K,1,0)</f>
        <v>MTAP2_RAT</v>
      </c>
      <c r="X6" s="14">
        <f>VLOOKUP($A6,'C filtered'!$A:$K,2,0)</f>
        <v>6</v>
      </c>
      <c r="Y6" s="14">
        <f>VLOOKUP($A6,'C filtered'!$A:$K,3,0)</f>
        <v>1</v>
      </c>
      <c r="Z6" s="14">
        <f>VLOOKUP($A6,'C filtered'!$A:$K,4,0)</f>
        <v>5324</v>
      </c>
      <c r="AA6" s="14">
        <f>VLOOKUP($A6,'C filtered'!$A:$K,5,0)</f>
        <v>202288</v>
      </c>
      <c r="AB6" s="15">
        <f>VLOOKUP($A6,'C filtered'!$A:$K,6,0)</f>
        <v>0.56269999999999998</v>
      </c>
      <c r="AC6" s="15">
        <f t="shared" si="5"/>
        <v>1.7771459036786921</v>
      </c>
      <c r="AD6" s="15">
        <f>VLOOKUP($A6,'C filtered'!$A:$K,7,0)</f>
        <v>1.0655178943381935</v>
      </c>
      <c r="AE6" s="15">
        <f>VLOOKUP($A6,'C filtered'!$A:$K,8,0)</f>
        <v>0.93851075173271725</v>
      </c>
      <c r="AF6" s="15">
        <f>VLOOKUP($A6,'C filtered'!$A:$K,9,0)</f>
        <v>1.05</v>
      </c>
      <c r="AG6" s="14">
        <f>VLOOKUP($A6,'C filtered'!$A:$K,10,0)</f>
        <v>39</v>
      </c>
      <c r="AH6" s="16" t="s">
        <v>26</v>
      </c>
      <c r="AI6" s="35">
        <f t="shared" si="6"/>
        <v>38.666666666666664</v>
      </c>
    </row>
    <row r="7" spans="1:35" x14ac:dyDescent="0.25">
      <c r="A7" s="14" t="s">
        <v>27</v>
      </c>
      <c r="B7" s="14">
        <v>100423</v>
      </c>
      <c r="C7" s="14">
        <v>7</v>
      </c>
      <c r="D7" s="14"/>
      <c r="E7" s="14">
        <v>4975</v>
      </c>
      <c r="F7" s="15">
        <v>0.72660000000000002</v>
      </c>
      <c r="G7" s="15">
        <f t="shared" si="0"/>
        <v>1.3762730525736306</v>
      </c>
      <c r="H7" s="15">
        <f t="shared" si="1"/>
        <v>0.88815548221488816</v>
      </c>
      <c r="I7" s="15">
        <f t="shared" si="2"/>
        <v>1.1259289843104872</v>
      </c>
      <c r="J7" s="15">
        <v>1.044</v>
      </c>
      <c r="K7" s="14">
        <v>39</v>
      </c>
      <c r="L7" s="14" t="str">
        <f>VLOOKUP(A7,'B filtered'!$A:$K,1,0)</f>
        <v>MAP6_RAT</v>
      </c>
      <c r="M7" s="14">
        <f>VLOOKUP(A7,'B filtered'!$A:$K,2,0)</f>
        <v>8</v>
      </c>
      <c r="N7" s="14">
        <f>VLOOKUP(A7,'B filtered'!$A:$K,3,0)</f>
        <v>0</v>
      </c>
      <c r="O7" s="14">
        <f>VLOOKUP(A7,'B filtered'!$A:$K,4,0)</f>
        <v>4252</v>
      </c>
      <c r="P7" s="14">
        <f>VLOOKUP(A7,'B filtered'!$A:$K,5,0)</f>
        <v>100423</v>
      </c>
      <c r="Q7" s="15">
        <f>VLOOKUP(A7,'B filtered'!$A:$K,6,0)</f>
        <v>0.63639999999999997</v>
      </c>
      <c r="R7" s="15">
        <f t="shared" si="3"/>
        <v>1.5713387806411063</v>
      </c>
      <c r="S7" s="15">
        <f>VLOOKUP(A7,'B filtered'!$A:$K,7,0)</f>
        <v>0.94801132131684784</v>
      </c>
      <c r="T7" s="15">
        <f t="shared" si="4"/>
        <v>1.0548397234443747</v>
      </c>
      <c r="U7" s="15">
        <f>VLOOKUP(A7,'B filtered'!$A:$K,8,0)</f>
        <v>1.048</v>
      </c>
      <c r="V7" s="14">
        <f>VLOOKUP(A7,'B filtered'!$A:$K,9,0)</f>
        <v>43</v>
      </c>
      <c r="W7" s="14" t="str">
        <f>VLOOKUP(A7,'C filtered'!$A:$K,1,0)</f>
        <v>MAP6_RAT</v>
      </c>
      <c r="X7" s="14">
        <f>VLOOKUP($A7,'C filtered'!$A:$K,2,0)</f>
        <v>9</v>
      </c>
      <c r="Y7" s="14">
        <f>VLOOKUP($A7,'C filtered'!$A:$K,3,0)</f>
        <v>0</v>
      </c>
      <c r="Z7" s="14">
        <f>VLOOKUP($A7,'C filtered'!$A:$K,4,0)</f>
        <v>4308</v>
      </c>
      <c r="AA7" s="14">
        <f>VLOOKUP($A7,'C filtered'!$A:$K,5,0)</f>
        <v>100423</v>
      </c>
      <c r="AB7" s="15">
        <f>VLOOKUP($A7,'C filtered'!$A:$K,6,0)</f>
        <v>0.55789999999999995</v>
      </c>
      <c r="AC7" s="15">
        <f t="shared" si="5"/>
        <v>1.7924359204158453</v>
      </c>
      <c r="AD7" s="15">
        <f>VLOOKUP($A7,'C filtered'!$A:$K,7,0)</f>
        <v>1.0564287066843399</v>
      </c>
      <c r="AE7" s="15">
        <f>VLOOKUP($A7,'C filtered'!$A:$K,8,0)</f>
        <v>0.94658540957160797</v>
      </c>
      <c r="AF7" s="15">
        <f>VLOOKUP($A7,'C filtered'!$A:$K,9,0)</f>
        <v>1.048</v>
      </c>
      <c r="AG7" s="14">
        <f>VLOOKUP($A7,'C filtered'!$A:$K,10,0)</f>
        <v>44</v>
      </c>
      <c r="AH7" s="16" t="s">
        <v>28</v>
      </c>
      <c r="AI7" s="35">
        <f t="shared" si="6"/>
        <v>42</v>
      </c>
    </row>
    <row r="8" spans="1:35" x14ac:dyDescent="0.25">
      <c r="A8" s="14" t="s">
        <v>29</v>
      </c>
      <c r="B8" s="14">
        <v>129665</v>
      </c>
      <c r="C8" s="14">
        <v>8</v>
      </c>
      <c r="D8" s="14"/>
      <c r="E8" s="14">
        <v>4872</v>
      </c>
      <c r="F8" s="15">
        <v>0.45960000000000001</v>
      </c>
      <c r="G8" s="15">
        <f t="shared" si="0"/>
        <v>2.1758050478677111</v>
      </c>
      <c r="H8" s="15">
        <f t="shared" si="1"/>
        <v>0.56178951228456175</v>
      </c>
      <c r="I8" s="15">
        <f t="shared" si="2"/>
        <v>1.7800261096605745</v>
      </c>
      <c r="J8" s="15">
        <v>1.04</v>
      </c>
      <c r="K8" s="14">
        <v>46</v>
      </c>
      <c r="L8" s="14" t="str">
        <f>VLOOKUP(A8,'B filtered'!$A:$K,1,0)</f>
        <v>SRCN1_RAT</v>
      </c>
      <c r="M8" s="14">
        <f>VLOOKUP(A8,'B filtered'!$A:$K,2,0)</f>
        <v>10</v>
      </c>
      <c r="N8" s="14">
        <f>VLOOKUP(A8,'B filtered'!$A:$K,3,0)</f>
        <v>0</v>
      </c>
      <c r="O8" s="14">
        <f>VLOOKUP(A8,'B filtered'!$A:$K,4,0)</f>
        <v>3803</v>
      </c>
      <c r="P8" s="14">
        <f>VLOOKUP(A8,'B filtered'!$A:$K,5,0)</f>
        <v>129665</v>
      </c>
      <c r="Q8" s="15">
        <f>VLOOKUP(A8,'B filtered'!$A:$K,6,0)</f>
        <v>0.43669999999999998</v>
      </c>
      <c r="R8" s="15">
        <f t="shared" si="3"/>
        <v>2.2899015342340281</v>
      </c>
      <c r="S8" s="15">
        <f>VLOOKUP(A8,'B filtered'!$A:$K,7,0)</f>
        <v>0.65052882466855355</v>
      </c>
      <c r="T8" s="15">
        <f t="shared" si="4"/>
        <v>1.537210899931303</v>
      </c>
      <c r="U8" s="15">
        <f>VLOOKUP(A8,'B filtered'!$A:$K,8,0)</f>
        <v>1.069</v>
      </c>
      <c r="V8" s="14">
        <f>VLOOKUP(A8,'B filtered'!$A:$K,9,0)</f>
        <v>38</v>
      </c>
      <c r="W8" s="14" t="str">
        <f>VLOOKUP(A8,'C filtered'!$A:$K,1,0)</f>
        <v>SRCN1_RAT</v>
      </c>
      <c r="X8" s="14">
        <f>VLOOKUP($A8,'C filtered'!$A:$K,2,0)</f>
        <v>5</v>
      </c>
      <c r="Y8" s="14">
        <f>VLOOKUP($A8,'C filtered'!$A:$K,3,0)</f>
        <v>0</v>
      </c>
      <c r="Z8" s="14">
        <f>VLOOKUP($A8,'C filtered'!$A:$K,4,0)</f>
        <v>5420</v>
      </c>
      <c r="AA8" s="14">
        <f>VLOOKUP($A8,'C filtered'!$A:$K,5,0)</f>
        <v>129665</v>
      </c>
      <c r="AB8" s="15">
        <f>VLOOKUP($A8,'C filtered'!$A:$K,6,0)</f>
        <v>0.28170000000000001</v>
      </c>
      <c r="AC8" s="15">
        <f t="shared" si="5"/>
        <v>3.5498757543485979</v>
      </c>
      <c r="AD8" s="15">
        <f>VLOOKUP($A8,'C filtered'!$A:$K,7,0)</f>
        <v>0.53342170043552362</v>
      </c>
      <c r="AE8" s="15">
        <f>VLOOKUP($A8,'C filtered'!$A:$K,8,0)</f>
        <v>1.8746893858714944</v>
      </c>
      <c r="AF8" s="15">
        <f>VLOOKUP($A8,'C filtered'!$A:$K,9,0)</f>
        <v>1.07</v>
      </c>
      <c r="AG8" s="14">
        <f>VLOOKUP($A8,'C filtered'!$A:$K,10,0)</f>
        <v>47</v>
      </c>
      <c r="AH8" s="16" t="s">
        <v>30</v>
      </c>
      <c r="AI8" s="35">
        <f t="shared" si="6"/>
        <v>43.666666666666664</v>
      </c>
    </row>
    <row r="9" spans="1:35" x14ac:dyDescent="0.25">
      <c r="A9" s="14" t="s">
        <v>19</v>
      </c>
      <c r="B9" s="14">
        <v>25664</v>
      </c>
      <c r="C9" s="14">
        <v>5</v>
      </c>
      <c r="D9" s="14">
        <v>2</v>
      </c>
      <c r="E9" s="14">
        <v>4837</v>
      </c>
      <c r="F9" s="15">
        <v>1.0229999999999999</v>
      </c>
      <c r="G9" s="15">
        <f t="shared" si="0"/>
        <v>0.97751710654936474</v>
      </c>
      <c r="H9" s="15">
        <f t="shared" si="1"/>
        <v>1.2504583791712502</v>
      </c>
      <c r="I9" s="15">
        <f t="shared" si="2"/>
        <v>0.79970674486803528</v>
      </c>
      <c r="J9" s="15">
        <v>1.073</v>
      </c>
      <c r="K9" s="14">
        <v>23</v>
      </c>
      <c r="L9" s="14" t="str">
        <f>VLOOKUP(A9,'B filtered'!$A:$K,1,0)</f>
        <v>GSTM4_RAT</v>
      </c>
      <c r="M9" s="14">
        <f>VLOOKUP(A9,'B filtered'!$A:$K,2,0)</f>
        <v>3</v>
      </c>
      <c r="N9" s="14">
        <f>VLOOKUP(A9,'B filtered'!$A:$K,3,0)</f>
        <v>3</v>
      </c>
      <c r="O9" s="14">
        <f>VLOOKUP(A9,'B filtered'!$A:$K,4,0)</f>
        <v>5876</v>
      </c>
      <c r="P9" s="14">
        <f>VLOOKUP(A9,'B filtered'!$A:$K,5,0)</f>
        <v>25664</v>
      </c>
      <c r="Q9" s="15">
        <f>VLOOKUP(A9,'B filtered'!$A:$K,6,0)</f>
        <v>0.8508</v>
      </c>
      <c r="R9" s="15">
        <f t="shared" si="3"/>
        <v>1.1753643629525152</v>
      </c>
      <c r="S9" s="15">
        <f>VLOOKUP(A9,'B filtered'!$A:$K,7,0)</f>
        <v>1.2673916281841204</v>
      </c>
      <c r="T9" s="15">
        <f t="shared" si="4"/>
        <v>0.78902209685002345</v>
      </c>
      <c r="U9" s="15">
        <f>VLOOKUP(A9,'B filtered'!$A:$K,8,0)</f>
        <v>1.077</v>
      </c>
      <c r="V9" s="14">
        <f>VLOOKUP(A9,'B filtered'!$A:$K,9,0)</f>
        <v>29</v>
      </c>
      <c r="W9" s="14" t="str">
        <f>VLOOKUP(A9,'C filtered'!$A:$K,1,0)</f>
        <v>GSTM4_RAT</v>
      </c>
      <c r="X9" s="14">
        <f>VLOOKUP($A9,'C filtered'!$A:$K,2,0)</f>
        <v>4</v>
      </c>
      <c r="Y9" s="14">
        <f>VLOOKUP($A9,'C filtered'!$A:$K,3,0)</f>
        <v>2</v>
      </c>
      <c r="Z9" s="14">
        <f>VLOOKUP($A9,'C filtered'!$A:$K,4,0)</f>
        <v>5601</v>
      </c>
      <c r="AA9" s="14">
        <f>VLOOKUP($A9,'C filtered'!$A:$K,5,0)</f>
        <v>25664</v>
      </c>
      <c r="AB9" s="15">
        <f>VLOOKUP($A9,'C filtered'!$A:$K,6,0)</f>
        <v>0.50280000000000002</v>
      </c>
      <c r="AC9" s="15">
        <f t="shared" si="5"/>
        <v>1.9888623707239459</v>
      </c>
      <c r="AD9" s="15">
        <f>VLOOKUP($A9,'C filtered'!$A:$K,7,0)</f>
        <v>0.95209240674114748</v>
      </c>
      <c r="AE9" s="15">
        <f>VLOOKUP($A9,'C filtered'!$A:$K,8,0)</f>
        <v>1.0503182179793158</v>
      </c>
      <c r="AF9" s="15">
        <f>VLOOKUP($A9,'C filtered'!$A:$K,9,0)</f>
        <v>1.1120000000000001</v>
      </c>
      <c r="AG9" s="14">
        <f>VLOOKUP($A9,'C filtered'!$A:$K,10,0)</f>
        <v>24</v>
      </c>
      <c r="AH9" s="16" t="s">
        <v>20</v>
      </c>
      <c r="AI9" s="35">
        <f t="shared" si="6"/>
        <v>25.333333333333332</v>
      </c>
    </row>
    <row r="10" spans="1:35" x14ac:dyDescent="0.25">
      <c r="A10" s="14" t="s">
        <v>21</v>
      </c>
      <c r="B10" s="14">
        <v>25897</v>
      </c>
      <c r="C10" s="14">
        <v>5</v>
      </c>
      <c r="D10" s="14">
        <v>3</v>
      </c>
      <c r="E10" s="14">
        <v>4765</v>
      </c>
      <c r="F10" s="15">
        <v>1.089</v>
      </c>
      <c r="G10" s="15">
        <f t="shared" si="0"/>
        <v>0.91827364554637281</v>
      </c>
      <c r="H10" s="15">
        <f t="shared" si="1"/>
        <v>1.3311331133113311</v>
      </c>
      <c r="I10" s="15">
        <f t="shared" si="2"/>
        <v>0.75123966942148757</v>
      </c>
      <c r="J10" s="15">
        <v>1.125</v>
      </c>
      <c r="K10" s="14">
        <v>22</v>
      </c>
      <c r="L10" s="14" t="str">
        <f>VLOOKUP(A10,'B filtered'!$A:$K,1,0)</f>
        <v>GSTM1_RAT</v>
      </c>
      <c r="M10" s="14">
        <f>VLOOKUP(A10,'B filtered'!$A:$K,2,0)</f>
        <v>3</v>
      </c>
      <c r="N10" s="14">
        <f>VLOOKUP(A10,'B filtered'!$A:$K,3,0)</f>
        <v>2</v>
      </c>
      <c r="O10" s="14">
        <f>VLOOKUP(A10,'B filtered'!$A:$K,4,0)</f>
        <v>6155</v>
      </c>
      <c r="P10" s="14">
        <f>VLOOKUP(A10,'B filtered'!$A:$K,5,0)</f>
        <v>25897</v>
      </c>
      <c r="Q10" s="15">
        <f>VLOOKUP(A10,'B filtered'!$A:$K,6,0)</f>
        <v>0.88139999999999996</v>
      </c>
      <c r="R10" s="15">
        <f t="shared" si="3"/>
        <v>1.1345586566825505</v>
      </c>
      <c r="S10" s="15">
        <f>VLOOKUP(A10,'B filtered'!$A:$K,7,0)</f>
        <v>1.3129748249664828</v>
      </c>
      <c r="T10" s="15">
        <f t="shared" si="4"/>
        <v>0.76162922623099627</v>
      </c>
      <c r="U10" s="15">
        <f>VLOOKUP(A10,'B filtered'!$A:$K,8,0)</f>
        <v>1.0840000000000001</v>
      </c>
      <c r="V10" s="14">
        <f>VLOOKUP(A10,'B filtered'!$A:$K,9,0)</f>
        <v>23</v>
      </c>
      <c r="W10" s="14" t="str">
        <f>VLOOKUP(A10,'C filtered'!$A:$K,1,0)</f>
        <v>GSTM1_RAT</v>
      </c>
      <c r="X10" s="14">
        <f>VLOOKUP($A10,'C filtered'!$A:$K,2,0)</f>
        <v>4</v>
      </c>
      <c r="Y10" s="14">
        <f>VLOOKUP($A10,'C filtered'!$A:$K,3,0)</f>
        <v>1</v>
      </c>
      <c r="Z10" s="14">
        <f>VLOOKUP($A10,'C filtered'!$A:$K,4,0)</f>
        <v>6375</v>
      </c>
      <c r="AA10" s="14">
        <f>VLOOKUP($A10,'C filtered'!$A:$K,5,0)</f>
        <v>25897</v>
      </c>
      <c r="AB10" s="15">
        <f>VLOOKUP($A10,'C filtered'!$A:$K,6,0)</f>
        <v>0.49070000000000003</v>
      </c>
      <c r="AC10" s="15">
        <f t="shared" si="5"/>
        <v>2.037905033625433</v>
      </c>
      <c r="AD10" s="15">
        <f>VLOOKUP($A10,'C filtered'!$A:$K,7,0)</f>
        <v>0.92918007953039194</v>
      </c>
      <c r="AE10" s="15">
        <f>VLOOKUP($A10,'C filtered'!$A:$K,8,0)</f>
        <v>1.0762176482575911</v>
      </c>
      <c r="AF10" s="15">
        <f>VLOOKUP($A10,'C filtered'!$A:$K,9,0)</f>
        <v>1.1830000000000001</v>
      </c>
      <c r="AG10" s="14">
        <f>VLOOKUP($A10,'C filtered'!$A:$K,10,0)</f>
        <v>26</v>
      </c>
      <c r="AH10" s="16" t="s">
        <v>22</v>
      </c>
      <c r="AI10" s="35">
        <f t="shared" si="6"/>
        <v>23.666666666666668</v>
      </c>
    </row>
    <row r="11" spans="1:35" x14ac:dyDescent="0.25">
      <c r="A11" s="14" t="s">
        <v>31</v>
      </c>
      <c r="B11" s="14">
        <v>32880</v>
      </c>
      <c r="C11" s="14">
        <v>9</v>
      </c>
      <c r="D11" s="14">
        <v>1</v>
      </c>
      <c r="E11" s="14">
        <v>4494</v>
      </c>
      <c r="F11" s="15">
        <v>0.24779999999999999</v>
      </c>
      <c r="G11" s="15">
        <f t="shared" si="0"/>
        <v>4.0355125100887816</v>
      </c>
      <c r="H11" s="15">
        <f t="shared" si="1"/>
        <v>0.30289695636230285</v>
      </c>
      <c r="I11" s="15">
        <f t="shared" si="2"/>
        <v>3.3014527845036326</v>
      </c>
      <c r="J11" s="15">
        <v>1.077</v>
      </c>
      <c r="K11" s="14">
        <v>21</v>
      </c>
      <c r="L11" s="14" t="str">
        <f>VLOOKUP(A11,'B filtered'!$A:$K,1,0)</f>
        <v>ADT2_RAT</v>
      </c>
      <c r="M11" s="14">
        <f>VLOOKUP(A11,'B filtered'!$A:$K,2,0)</f>
        <v>9</v>
      </c>
      <c r="N11" s="14">
        <f>VLOOKUP(A11,'B filtered'!$A:$K,3,0)</f>
        <v>1</v>
      </c>
      <c r="O11" s="14">
        <f>VLOOKUP(A11,'B filtered'!$A:$K,4,0)</f>
        <v>3926</v>
      </c>
      <c r="P11" s="14">
        <f>VLOOKUP(A11,'B filtered'!$A:$K,5,0)</f>
        <v>32880</v>
      </c>
      <c r="Q11" s="15">
        <f>VLOOKUP(A11,'B filtered'!$A:$K,6,0)</f>
        <v>0.18970000000000001</v>
      </c>
      <c r="R11" s="15">
        <f t="shared" si="3"/>
        <v>5.2714812862414338</v>
      </c>
      <c r="S11" s="15">
        <f>VLOOKUP(A11,'B filtered'!$A:$K,7,0)</f>
        <v>0.28258602711157454</v>
      </c>
      <c r="T11" s="15">
        <f t="shared" si="4"/>
        <v>3.5387453874538748</v>
      </c>
      <c r="U11" s="15">
        <f>VLOOKUP(A11,'B filtered'!$A:$K,8,0)</f>
        <v>1.1220000000000001</v>
      </c>
      <c r="V11" s="14">
        <f>VLOOKUP(A11,'B filtered'!$A:$K,9,0)</f>
        <v>20</v>
      </c>
      <c r="W11" s="14" t="str">
        <f>VLOOKUP(A11,'C filtered'!$A:$K,1,0)</f>
        <v>ADT2_RAT</v>
      </c>
      <c r="X11" s="14">
        <f>VLOOKUP($A11,'C filtered'!$A:$K,2,0)</f>
        <v>8</v>
      </c>
      <c r="Y11" s="14">
        <f>VLOOKUP($A11,'C filtered'!$A:$K,3,0)</f>
        <v>1</v>
      </c>
      <c r="Z11" s="14">
        <f>VLOOKUP($A11,'C filtered'!$A:$K,4,0)</f>
        <v>4319</v>
      </c>
      <c r="AA11" s="14">
        <f>VLOOKUP($A11,'C filtered'!$A:$K,5,0)</f>
        <v>32880</v>
      </c>
      <c r="AB11" s="15">
        <f>VLOOKUP($A11,'C filtered'!$A:$K,6,0)</f>
        <v>0.1084</v>
      </c>
      <c r="AC11" s="15">
        <f t="shared" si="5"/>
        <v>9.2250922509225095</v>
      </c>
      <c r="AD11" s="15">
        <f>VLOOKUP($A11,'C filtered'!$A:$K,7,0)</f>
        <v>0.20526415451619009</v>
      </c>
      <c r="AE11" s="15">
        <f>VLOOKUP($A11,'C filtered'!$A:$K,8,0)</f>
        <v>4.8717712177121779</v>
      </c>
      <c r="AF11" s="15">
        <f>VLOOKUP($A11,'C filtered'!$A:$K,9,0)</f>
        <v>1.1459999999999999</v>
      </c>
      <c r="AG11" s="14">
        <f>VLOOKUP($A11,'C filtered'!$A:$K,10,0)</f>
        <v>22</v>
      </c>
      <c r="AH11" s="16" t="s">
        <v>32</v>
      </c>
      <c r="AI11" s="35">
        <f t="shared" si="6"/>
        <v>21</v>
      </c>
    </row>
    <row r="12" spans="1:35" x14ac:dyDescent="0.25">
      <c r="A12" s="14" t="s">
        <v>33</v>
      </c>
      <c r="B12" s="14">
        <v>32968</v>
      </c>
      <c r="C12" s="14">
        <v>9</v>
      </c>
      <c r="D12" s="14">
        <v>2</v>
      </c>
      <c r="E12" s="14">
        <v>4287</v>
      </c>
      <c r="F12" s="15">
        <v>0.25509999999999999</v>
      </c>
      <c r="G12" s="15">
        <f t="shared" si="0"/>
        <v>3.9200313602508823</v>
      </c>
      <c r="H12" s="15">
        <f t="shared" si="1"/>
        <v>0.31182007089597846</v>
      </c>
      <c r="I12" s="15">
        <f t="shared" si="2"/>
        <v>3.2069776558212468</v>
      </c>
      <c r="J12" s="15">
        <v>1.0720000000000001</v>
      </c>
      <c r="K12" s="14">
        <v>18</v>
      </c>
      <c r="L12" s="14" t="str">
        <f>VLOOKUP(A12,'B filtered'!$A:$K,1,0)</f>
        <v>ADT1_RAT</v>
      </c>
      <c r="M12" s="14">
        <f>VLOOKUP(A12,'B filtered'!$A:$K,2,0)</f>
        <v>9</v>
      </c>
      <c r="N12" s="14">
        <f>VLOOKUP(A12,'B filtered'!$A:$K,3,0)</f>
        <v>2</v>
      </c>
      <c r="O12" s="14">
        <f>VLOOKUP(A12,'B filtered'!$A:$K,4,0)</f>
        <v>3431</v>
      </c>
      <c r="P12" s="14">
        <f>VLOOKUP(A12,'B filtered'!$A:$K,5,0)</f>
        <v>32968</v>
      </c>
      <c r="Q12" s="15">
        <f>VLOOKUP(A12,'B filtered'!$A:$K,6,0)</f>
        <v>0.1971</v>
      </c>
      <c r="R12" s="15">
        <f t="shared" si="3"/>
        <v>5.0735667174023336</v>
      </c>
      <c r="S12" s="15">
        <f>VLOOKUP(A12,'B filtered'!$A:$K,7,0)</f>
        <v>0.29360941456874717</v>
      </c>
      <c r="T12" s="15">
        <f t="shared" si="4"/>
        <v>3.4058853373921871</v>
      </c>
      <c r="U12" s="15">
        <f>VLOOKUP(A12,'B filtered'!$A:$K,8,0)</f>
        <v>1.123</v>
      </c>
      <c r="V12" s="14">
        <f>VLOOKUP(A12,'B filtered'!$A:$K,9,0)</f>
        <v>18</v>
      </c>
      <c r="W12" s="14" t="str">
        <f>VLOOKUP(A12,'C filtered'!$A:$K,1,0)</f>
        <v>ADT1_RAT</v>
      </c>
      <c r="X12" s="14">
        <f>VLOOKUP($A12,'C filtered'!$A:$K,2,0)</f>
        <v>8</v>
      </c>
      <c r="Y12" s="14">
        <f>VLOOKUP($A12,'C filtered'!$A:$K,3,0)</f>
        <v>2</v>
      </c>
      <c r="Z12" s="14">
        <f>VLOOKUP($A12,'C filtered'!$A:$K,4,0)</f>
        <v>3210</v>
      </c>
      <c r="AA12" s="14">
        <f>VLOOKUP($A12,'C filtered'!$A:$K,5,0)</f>
        <v>32968</v>
      </c>
      <c r="AB12" s="15">
        <f>VLOOKUP($A12,'C filtered'!$A:$K,6,0)</f>
        <v>0.11269999999999999</v>
      </c>
      <c r="AC12" s="15">
        <f t="shared" si="5"/>
        <v>8.8731144631765755</v>
      </c>
      <c r="AD12" s="15">
        <f>VLOOKUP($A12,'C filtered'!$A:$K,7,0)</f>
        <v>0.2134065517894338</v>
      </c>
      <c r="AE12" s="15">
        <f>VLOOKUP($A12,'C filtered'!$A:$K,8,0)</f>
        <v>4.6858917480035496</v>
      </c>
      <c r="AF12" s="15">
        <f>VLOOKUP($A12,'C filtered'!$A:$K,9,0)</f>
        <v>1.0980000000000001</v>
      </c>
      <c r="AG12" s="14">
        <f>VLOOKUP($A12,'C filtered'!$A:$K,10,0)</f>
        <v>17</v>
      </c>
      <c r="AH12" s="16" t="s">
        <v>34</v>
      </c>
      <c r="AI12" s="35">
        <f t="shared" si="6"/>
        <v>17.666666666666668</v>
      </c>
    </row>
    <row r="13" spans="1:35" x14ac:dyDescent="0.25">
      <c r="A13" s="14" t="s">
        <v>35</v>
      </c>
      <c r="B13" s="14">
        <v>111620</v>
      </c>
      <c r="C13" s="14">
        <v>10</v>
      </c>
      <c r="D13" s="14">
        <v>1</v>
      </c>
      <c r="E13" s="14">
        <v>3839</v>
      </c>
      <c r="F13" s="15">
        <v>0.71530000000000005</v>
      </c>
      <c r="G13" s="15">
        <f t="shared" si="0"/>
        <v>1.3980148189570809</v>
      </c>
      <c r="H13" s="15">
        <f t="shared" si="1"/>
        <v>0.87434298985454106</v>
      </c>
      <c r="I13" s="15">
        <f t="shared" si="2"/>
        <v>1.1437159233887879</v>
      </c>
      <c r="J13" s="15">
        <v>1.0640000000000001</v>
      </c>
      <c r="K13" s="14">
        <v>31</v>
      </c>
      <c r="L13" s="14" t="str">
        <f>VLOOKUP(A13,'B filtered'!$A:$K,1,0)</f>
        <v>AT1A3_RAT</v>
      </c>
      <c r="M13" s="14">
        <f>VLOOKUP(A13,'B filtered'!$A:$K,2,0)</f>
        <v>11</v>
      </c>
      <c r="N13" s="14">
        <f>VLOOKUP(A13,'B filtered'!$A:$K,3,0)</f>
        <v>1</v>
      </c>
      <c r="O13" s="14">
        <f>VLOOKUP(A13,'B filtered'!$A:$K,4,0)</f>
        <v>3412</v>
      </c>
      <c r="P13" s="14">
        <f>VLOOKUP(A13,'B filtered'!$A:$K,5,0)</f>
        <v>111620</v>
      </c>
      <c r="Q13" s="15">
        <f>VLOOKUP(A13,'B filtered'!$A:$K,6,0)</f>
        <v>0.68220000000000003</v>
      </c>
      <c r="R13" s="15">
        <f t="shared" si="3"/>
        <v>1.4658457930225739</v>
      </c>
      <c r="S13" s="15">
        <f>VLOOKUP(A13,'B filtered'!$A:$K,7,0)</f>
        <v>1.0162371517950246</v>
      </c>
      <c r="T13" s="15">
        <f t="shared" si="4"/>
        <v>0.98402228085605392</v>
      </c>
      <c r="U13" s="15">
        <f>VLOOKUP(A13,'B filtered'!$A:$K,8,0)</f>
        <v>1.0609999999999999</v>
      </c>
      <c r="V13" s="14">
        <f>VLOOKUP(A13,'B filtered'!$A:$K,9,0)</f>
        <v>27</v>
      </c>
      <c r="W13" s="14" t="str">
        <f>VLOOKUP(A13,'C filtered'!$A:$K,1,0)</f>
        <v>AT1A3_RAT</v>
      </c>
      <c r="X13" s="14">
        <f>VLOOKUP($A13,'C filtered'!$A:$K,2,0)</f>
        <v>10</v>
      </c>
      <c r="Y13" s="14">
        <f>VLOOKUP($A13,'C filtered'!$A:$K,3,0)</f>
        <v>1</v>
      </c>
      <c r="Z13" s="14">
        <f>VLOOKUP($A13,'C filtered'!$A:$K,4,0)</f>
        <v>3871</v>
      </c>
      <c r="AA13" s="14">
        <f>VLOOKUP($A13,'C filtered'!$A:$K,5,0)</f>
        <v>111620</v>
      </c>
      <c r="AB13" s="15">
        <f>VLOOKUP($A13,'C filtered'!$A:$K,6,0)</f>
        <v>0.49790000000000001</v>
      </c>
      <c r="AC13" s="15">
        <f t="shared" si="5"/>
        <v>2.008435428800964</v>
      </c>
      <c r="AD13" s="15">
        <f>VLOOKUP($A13,'C filtered'!$A:$K,7,0)</f>
        <v>0.94281386101117215</v>
      </c>
      <c r="AE13" s="15">
        <f>VLOOKUP($A13,'C filtered'!$A:$K,8,0)</f>
        <v>1.0606547499497891</v>
      </c>
      <c r="AF13" s="15">
        <f>VLOOKUP($A13,'C filtered'!$A:$K,9,0)</f>
        <v>1.077</v>
      </c>
      <c r="AG13" s="14">
        <f>VLOOKUP($A13,'C filtered'!$A:$K,10,0)</f>
        <v>26</v>
      </c>
      <c r="AH13" s="16" t="s">
        <v>36</v>
      </c>
      <c r="AI13" s="35">
        <f t="shared" si="6"/>
        <v>28</v>
      </c>
    </row>
    <row r="14" spans="1:35" x14ac:dyDescent="0.25">
      <c r="A14" s="14" t="s">
        <v>15</v>
      </c>
      <c r="B14" s="14">
        <v>269334</v>
      </c>
      <c r="C14" s="14">
        <v>2</v>
      </c>
      <c r="D14" s="14">
        <v>2</v>
      </c>
      <c r="E14" s="14">
        <v>3618</v>
      </c>
      <c r="F14" s="15">
        <v>1.028</v>
      </c>
      <c r="G14" s="15">
        <f t="shared" si="0"/>
        <v>0.97276264591439687</v>
      </c>
      <c r="H14" s="15">
        <f t="shared" si="1"/>
        <v>1.2565701014545898</v>
      </c>
      <c r="I14" s="15">
        <f t="shared" si="2"/>
        <v>0.79581712062256815</v>
      </c>
      <c r="J14" s="15">
        <v>1.0620000000000001</v>
      </c>
      <c r="K14" s="14">
        <v>39</v>
      </c>
      <c r="L14" s="14" t="str">
        <f>VLOOKUP(A14,'B filtered'!$A:$K,1,0)</f>
        <v>MAP1B_RAT</v>
      </c>
      <c r="M14" s="14">
        <f>VLOOKUP(A14,'B filtered'!$A:$K,2,0)</f>
        <v>2</v>
      </c>
      <c r="N14" s="14">
        <f>VLOOKUP(A14,'B filtered'!$A:$K,3,0)</f>
        <v>2</v>
      </c>
      <c r="O14" s="14">
        <f>VLOOKUP(A14,'B filtered'!$A:$K,4,0)</f>
        <v>3978</v>
      </c>
      <c r="P14" s="14">
        <f>VLOOKUP(A14,'B filtered'!$A:$K,5,0)</f>
        <v>269334</v>
      </c>
      <c r="Q14" s="15">
        <f>VLOOKUP(A14,'B filtered'!$A:$K,6,0)</f>
        <v>0.84150000000000003</v>
      </c>
      <c r="R14" s="15">
        <f t="shared" si="3"/>
        <v>1.1883541295306002</v>
      </c>
      <c r="S14" s="15">
        <f>VLOOKUP(A14,'B filtered'!$A:$K,7,0)</f>
        <v>1.253537911514971</v>
      </c>
      <c r="T14" s="15">
        <f t="shared" si="4"/>
        <v>0.79774212715389181</v>
      </c>
      <c r="U14" s="15">
        <f>VLOOKUP(A14,'B filtered'!$A:$K,8,0)</f>
        <v>1.038</v>
      </c>
      <c r="V14" s="14">
        <f>VLOOKUP(A14,'B filtered'!$A:$K,9,0)</f>
        <v>38</v>
      </c>
      <c r="W14" s="14" t="str">
        <f>VLOOKUP(A14,'C filtered'!$A:$K,1,0)</f>
        <v>MAP1B_RAT</v>
      </c>
      <c r="X14" s="14">
        <f>VLOOKUP($A14,'C filtered'!$A:$K,2,0)</f>
        <v>2</v>
      </c>
      <c r="Y14" s="14">
        <f>VLOOKUP($A14,'C filtered'!$A:$K,3,0)</f>
        <v>2</v>
      </c>
      <c r="Z14" s="14">
        <f>VLOOKUP($A14,'C filtered'!$A:$K,4,0)</f>
        <v>4732</v>
      </c>
      <c r="AA14" s="14">
        <f>VLOOKUP($A14,'C filtered'!$A:$K,5,0)</f>
        <v>269334</v>
      </c>
      <c r="AB14" s="15">
        <f>VLOOKUP($A14,'C filtered'!$A:$K,6,0)</f>
        <v>0.62970000000000004</v>
      </c>
      <c r="AC14" s="15">
        <f t="shared" si="5"/>
        <v>1.588057805304113</v>
      </c>
      <c r="AD14" s="15">
        <f>VLOOKUP($A14,'C filtered'!$A:$K,7,0)</f>
        <v>1.1923878053398977</v>
      </c>
      <c r="AE14" s="15">
        <f>VLOOKUP($A14,'C filtered'!$A:$K,8,0)</f>
        <v>0.83865332698110207</v>
      </c>
      <c r="AF14" s="15">
        <f>VLOOKUP($A14,'C filtered'!$A:$K,9,0)</f>
        <v>1.1040000000000001</v>
      </c>
      <c r="AG14" s="14">
        <f>VLOOKUP($A14,'C filtered'!$A:$K,10,0)</f>
        <v>45</v>
      </c>
      <c r="AH14" s="16" t="s">
        <v>16</v>
      </c>
      <c r="AI14" s="35">
        <f t="shared" si="6"/>
        <v>40.666666666666664</v>
      </c>
    </row>
    <row r="15" spans="1:35" x14ac:dyDescent="0.25">
      <c r="A15" s="14" t="s">
        <v>43</v>
      </c>
      <c r="B15" s="14">
        <v>23424</v>
      </c>
      <c r="C15" s="14">
        <v>11</v>
      </c>
      <c r="D15" s="14">
        <v>1</v>
      </c>
      <c r="E15" s="14">
        <v>3558</v>
      </c>
      <c r="F15" s="15">
        <v>0.77710000000000001</v>
      </c>
      <c r="G15" s="15">
        <f t="shared" si="0"/>
        <v>1.2868356710848023</v>
      </c>
      <c r="H15" s="15">
        <f t="shared" si="1"/>
        <v>0.9498838772766165</v>
      </c>
      <c r="I15" s="15">
        <f t="shared" si="2"/>
        <v>1.052760262514477</v>
      </c>
      <c r="J15" s="15">
        <v>1.141</v>
      </c>
      <c r="K15" s="14">
        <v>10</v>
      </c>
      <c r="L15" s="14" t="str">
        <f>VLOOKUP(A15,'B filtered'!$A:$K,1,0)</f>
        <v>GSTP1_RAT</v>
      </c>
      <c r="M15" s="14">
        <f>VLOOKUP(A15,'B filtered'!$A:$K,2,0)</f>
        <v>6</v>
      </c>
      <c r="N15" s="14">
        <f>VLOOKUP(A15,'B filtered'!$A:$K,3,0)</f>
        <v>0</v>
      </c>
      <c r="O15" s="14">
        <f>VLOOKUP(A15,'B filtered'!$A:$K,4,0)</f>
        <v>5001</v>
      </c>
      <c r="P15" s="14">
        <f>VLOOKUP(A15,'B filtered'!$A:$K,5,0)</f>
        <v>23424</v>
      </c>
      <c r="Q15" s="15">
        <f>VLOOKUP(A15,'B filtered'!$A:$K,6,0)</f>
        <v>0.61929999999999996</v>
      </c>
      <c r="R15" s="15">
        <f t="shared" si="3"/>
        <v>1.6147263038914905</v>
      </c>
      <c r="S15" s="15">
        <f>VLOOKUP(A15,'B filtered'!$A:$K,7,0)</f>
        <v>0.92253835840905696</v>
      </c>
      <c r="T15" s="15">
        <f t="shared" si="4"/>
        <v>1.0839657678023575</v>
      </c>
      <c r="U15" s="15">
        <f>VLOOKUP(A15,'B filtered'!$A:$K,8,0)</f>
        <v>1.109</v>
      </c>
      <c r="V15" s="14">
        <f>VLOOKUP(A15,'B filtered'!$A:$K,9,0)</f>
        <v>13</v>
      </c>
      <c r="W15" s="14" t="str">
        <f>VLOOKUP(A15,'C filtered'!$A:$K,1,0)</f>
        <v>GSTP1_RAT</v>
      </c>
      <c r="X15" s="14">
        <f>VLOOKUP($A15,'C filtered'!$A:$K,2,0)</f>
        <v>3</v>
      </c>
      <c r="Y15" s="14">
        <f>VLOOKUP($A15,'C filtered'!$A:$K,3,0)</f>
        <v>1</v>
      </c>
      <c r="Z15" s="14">
        <f>VLOOKUP($A15,'C filtered'!$A:$K,4,0)</f>
        <v>6528</v>
      </c>
      <c r="AA15" s="14">
        <f>VLOOKUP($A15,'C filtered'!$A:$K,5,0)</f>
        <v>23424</v>
      </c>
      <c r="AB15" s="15">
        <f>VLOOKUP($A15,'C filtered'!$A:$K,6,0)</f>
        <v>0.3705</v>
      </c>
      <c r="AC15" s="15">
        <f t="shared" si="5"/>
        <v>2.6990553306342782</v>
      </c>
      <c r="AD15" s="15">
        <f>VLOOKUP($A15,'C filtered'!$A:$K,7,0)</f>
        <v>0.70157167203181214</v>
      </c>
      <c r="AE15" s="15">
        <f>VLOOKUP($A15,'C filtered'!$A:$K,8,0)</f>
        <v>1.4253711201079622</v>
      </c>
      <c r="AF15" s="15">
        <f>VLOOKUP($A15,'C filtered'!$A:$K,9,0)</f>
        <v>1.2350000000000001</v>
      </c>
      <c r="AG15" s="14">
        <f>VLOOKUP($A15,'C filtered'!$A:$K,10,0)</f>
        <v>11</v>
      </c>
      <c r="AH15" s="16" t="s">
        <v>44</v>
      </c>
      <c r="AI15" s="35">
        <f t="shared" si="6"/>
        <v>11.333333333333334</v>
      </c>
    </row>
    <row r="16" spans="1:35" x14ac:dyDescent="0.25">
      <c r="A16" s="14" t="s">
        <v>37</v>
      </c>
      <c r="B16" s="14">
        <v>112145</v>
      </c>
      <c r="C16" s="14">
        <v>10</v>
      </c>
      <c r="D16" s="14">
        <v>2</v>
      </c>
      <c r="E16" s="14">
        <v>3397</v>
      </c>
      <c r="F16" s="15">
        <v>0.71879999999999999</v>
      </c>
      <c r="G16" s="15">
        <f t="shared" si="0"/>
        <v>1.3912075681691709</v>
      </c>
      <c r="H16" s="15">
        <f t="shared" si="1"/>
        <v>0.87862119545287853</v>
      </c>
      <c r="I16" s="15">
        <f t="shared" si="2"/>
        <v>1.1381469115191987</v>
      </c>
      <c r="J16" s="15">
        <v>1.07</v>
      </c>
      <c r="K16" s="14">
        <v>28</v>
      </c>
      <c r="L16" s="14" t="str">
        <f>VLOOKUP(A16,'B filtered'!$A:$K,1,0)</f>
        <v>AT1A2_RAT</v>
      </c>
      <c r="M16" s="14">
        <f>VLOOKUP(A16,'B filtered'!$A:$K,2,0)</f>
        <v>11</v>
      </c>
      <c r="N16" s="14">
        <f>VLOOKUP(A16,'B filtered'!$A:$K,3,0)</f>
        <v>2</v>
      </c>
      <c r="O16" s="14">
        <f>VLOOKUP(A16,'B filtered'!$A:$K,4,0)</f>
        <v>3055</v>
      </c>
      <c r="P16" s="14">
        <f>VLOOKUP(A16,'B filtered'!$A:$K,5,0)</f>
        <v>112145</v>
      </c>
      <c r="Q16" s="15">
        <f>VLOOKUP(A16,'B filtered'!$A:$K,6,0)</f>
        <v>0.69710000000000005</v>
      </c>
      <c r="R16" s="15">
        <f t="shared" si="3"/>
        <v>1.4345144168698893</v>
      </c>
      <c r="S16" s="15">
        <f>VLOOKUP(A16,'B filtered'!$A:$K,7,0)</f>
        <v>1.0384328914047372</v>
      </c>
      <c r="T16" s="15">
        <f t="shared" si="4"/>
        <v>0.96298952804475679</v>
      </c>
      <c r="U16" s="15">
        <f>VLOOKUP(A16,'B filtered'!$A:$K,8,0)</f>
        <v>1.07</v>
      </c>
      <c r="V16" s="14">
        <f>VLOOKUP(A16,'B filtered'!$A:$K,9,0)</f>
        <v>24</v>
      </c>
      <c r="W16" s="14" t="str">
        <f>VLOOKUP(A16,'C filtered'!$A:$K,1,0)</f>
        <v>AT1A2_RAT</v>
      </c>
      <c r="X16" s="14">
        <f>VLOOKUP($A16,'C filtered'!$A:$K,2,0)</f>
        <v>10</v>
      </c>
      <c r="Y16" s="14">
        <f>VLOOKUP($A16,'C filtered'!$A:$K,3,0)</f>
        <v>2</v>
      </c>
      <c r="Z16" s="14">
        <f>VLOOKUP($A16,'C filtered'!$A:$K,4,0)</f>
        <v>3402</v>
      </c>
      <c r="AA16" s="14">
        <f>VLOOKUP($A16,'C filtered'!$A:$K,5,0)</f>
        <v>112145</v>
      </c>
      <c r="AB16" s="15">
        <f>VLOOKUP($A16,'C filtered'!$A:$K,6,0)</f>
        <v>0.50129999999999997</v>
      </c>
      <c r="AC16" s="15">
        <f t="shared" si="5"/>
        <v>1.9948134849391583</v>
      </c>
      <c r="AD16" s="15">
        <f>VLOOKUP($A16,'C filtered'!$A:$K,7,0)</f>
        <v>0.94925203559931826</v>
      </c>
      <c r="AE16" s="15">
        <f>VLOOKUP($A16,'C filtered'!$A:$K,8,0)</f>
        <v>1.0534610013963694</v>
      </c>
      <c r="AF16" s="15">
        <f>VLOOKUP($A16,'C filtered'!$A:$K,9,0)</f>
        <v>1.0960000000000001</v>
      </c>
      <c r="AG16" s="14">
        <f>VLOOKUP($A16,'C filtered'!$A:$K,10,0)</f>
        <v>24</v>
      </c>
      <c r="AH16" s="16" t="s">
        <v>38</v>
      </c>
      <c r="AI16" s="35">
        <f t="shared" si="6"/>
        <v>25.333333333333332</v>
      </c>
    </row>
    <row r="17" spans="1:35" x14ac:dyDescent="0.25">
      <c r="A17" s="14" t="s">
        <v>45</v>
      </c>
      <c r="B17" s="14">
        <v>284462</v>
      </c>
      <c r="C17" s="14">
        <v>12</v>
      </c>
      <c r="D17" s="14"/>
      <c r="E17" s="14">
        <v>3396</v>
      </c>
      <c r="F17" s="15">
        <v>1.1479999999999999</v>
      </c>
      <c r="G17" s="15">
        <f t="shared" si="0"/>
        <v>0.87108013937282236</v>
      </c>
      <c r="H17" s="15">
        <f t="shared" si="1"/>
        <v>1.4032514362547364</v>
      </c>
      <c r="I17" s="15">
        <f t="shared" si="2"/>
        <v>0.71263066202090608</v>
      </c>
      <c r="J17" s="15">
        <v>1.0249999999999999</v>
      </c>
      <c r="K17" s="14">
        <v>41</v>
      </c>
      <c r="L17" s="14" t="str">
        <f>VLOOKUP(A17,'B filtered'!$A:$K,1,0)</f>
        <v>SPTN1_RAT</v>
      </c>
      <c r="M17" s="14">
        <f>VLOOKUP(A17,'B filtered'!$A:$K,2,0)</f>
        <v>12</v>
      </c>
      <c r="N17" s="14">
        <f>VLOOKUP(A17,'B filtered'!$A:$K,3,0)</f>
        <v>1</v>
      </c>
      <c r="O17" s="14">
        <f>VLOOKUP(A17,'B filtered'!$A:$K,4,0)</f>
        <v>2903</v>
      </c>
      <c r="P17" s="14">
        <f>VLOOKUP(A17,'B filtered'!$A:$K,5,0)</f>
        <v>284462</v>
      </c>
      <c r="Q17" s="15">
        <f>VLOOKUP(A17,'B filtered'!$A:$K,6,0)</f>
        <v>0.84730000000000005</v>
      </c>
      <c r="R17" s="15">
        <f t="shared" si="3"/>
        <v>1.1802195208308746</v>
      </c>
      <c r="S17" s="15">
        <f>VLOOKUP(A17,'B filtered'!$A:$K,7,0)</f>
        <v>1.2621778638462684</v>
      </c>
      <c r="T17" s="15">
        <f t="shared" si="4"/>
        <v>0.79228136433376606</v>
      </c>
      <c r="U17" s="15">
        <f>VLOOKUP(A17,'B filtered'!$A:$K,8,0)</f>
        <v>1.026</v>
      </c>
      <c r="V17" s="14">
        <f>VLOOKUP(A17,'B filtered'!$A:$K,9,0)</f>
        <v>38</v>
      </c>
      <c r="W17" s="14" t="str">
        <f>VLOOKUP(A17,'C filtered'!$A:$K,1,0)</f>
        <v>SPTN1_RAT</v>
      </c>
      <c r="X17" s="14">
        <f>VLOOKUP($A17,'C filtered'!$A:$K,2,0)</f>
        <v>13</v>
      </c>
      <c r="Y17" s="14">
        <f>VLOOKUP($A17,'C filtered'!$A:$K,3,0)</f>
        <v>0</v>
      </c>
      <c r="Z17" s="14">
        <f>VLOOKUP($A17,'C filtered'!$A:$K,4,0)</f>
        <v>2997</v>
      </c>
      <c r="AA17" s="14">
        <f>VLOOKUP($A17,'C filtered'!$A:$K,5,0)</f>
        <v>284462</v>
      </c>
      <c r="AB17" s="15">
        <f>VLOOKUP($A17,'C filtered'!$A:$K,6,0)</f>
        <v>0.81559999999999999</v>
      </c>
      <c r="AC17" s="15">
        <f t="shared" si="5"/>
        <v>1.2260912211868562</v>
      </c>
      <c r="AD17" s="15">
        <f>VLOOKUP($A17,'C filtered'!$A:$K,7,0)</f>
        <v>1.5444044688505965</v>
      </c>
      <c r="AE17" s="15">
        <f>VLOOKUP($A17,'C filtered'!$A:$K,8,0)</f>
        <v>0.64749877390877886</v>
      </c>
      <c r="AF17" s="15">
        <f>VLOOKUP($A17,'C filtered'!$A:$K,9,0)</f>
        <v>1.034</v>
      </c>
      <c r="AG17" s="14">
        <f>VLOOKUP($A17,'C filtered'!$A:$K,10,0)</f>
        <v>35</v>
      </c>
      <c r="AH17" s="16" t="s">
        <v>46</v>
      </c>
      <c r="AI17" s="35">
        <f t="shared" si="6"/>
        <v>38</v>
      </c>
    </row>
    <row r="18" spans="1:35" x14ac:dyDescent="0.25">
      <c r="A18" s="14" t="s">
        <v>39</v>
      </c>
      <c r="B18" s="14">
        <v>112982</v>
      </c>
      <c r="C18" s="14">
        <v>10</v>
      </c>
      <c r="D18" s="14">
        <v>3</v>
      </c>
      <c r="E18" s="14">
        <v>3265</v>
      </c>
      <c r="F18" s="15">
        <v>0.71950000000000003</v>
      </c>
      <c r="G18" s="15">
        <f t="shared" si="0"/>
        <v>1.389854065323141</v>
      </c>
      <c r="H18" s="15">
        <f t="shared" si="1"/>
        <v>0.87947683657254616</v>
      </c>
      <c r="I18" s="15">
        <f t="shared" si="2"/>
        <v>1.1370396108408616</v>
      </c>
      <c r="J18" s="15">
        <v>1.0780000000000001</v>
      </c>
      <c r="K18" s="14">
        <v>20</v>
      </c>
      <c r="L18" s="14" t="str">
        <f>VLOOKUP(A18,'B filtered'!$A:$K,1,0)</f>
        <v>AT1A1_RAT</v>
      </c>
      <c r="M18" s="14">
        <f>VLOOKUP(A18,'B filtered'!$A:$K,2,0)</f>
        <v>11</v>
      </c>
      <c r="N18" s="14">
        <f>VLOOKUP(A18,'B filtered'!$A:$K,3,0)</f>
        <v>3</v>
      </c>
      <c r="O18" s="14">
        <f>VLOOKUP(A18,'B filtered'!$A:$K,4,0)</f>
        <v>2890</v>
      </c>
      <c r="P18" s="14">
        <f>VLOOKUP(A18,'B filtered'!$A:$K,5,0)</f>
        <v>112982</v>
      </c>
      <c r="Q18" s="15">
        <f>VLOOKUP(A18,'B filtered'!$A:$K,6,0)</f>
        <v>0.69769999999999999</v>
      </c>
      <c r="R18" s="15">
        <f t="shared" si="3"/>
        <v>1.4332807797047442</v>
      </c>
      <c r="S18" s="15">
        <f>VLOOKUP(A18,'B filtered'!$A:$K,7,0)</f>
        <v>1.0393266795769402</v>
      </c>
      <c r="T18" s="15">
        <f t="shared" si="4"/>
        <v>0.96216138741579482</v>
      </c>
      <c r="U18" s="15">
        <f>VLOOKUP(A18,'B filtered'!$A:$K,8,0)</f>
        <v>1.0860000000000001</v>
      </c>
      <c r="V18" s="14">
        <f>VLOOKUP(A18,'B filtered'!$A:$K,9,0)</f>
        <v>22</v>
      </c>
      <c r="W18" s="14" t="str">
        <f>VLOOKUP(A18,'C filtered'!$A:$K,1,0)</f>
        <v>AT1A1_RAT</v>
      </c>
      <c r="X18" s="14">
        <f>VLOOKUP($A18,'C filtered'!$A:$K,2,0)</f>
        <v>10</v>
      </c>
      <c r="Y18" s="14">
        <f>VLOOKUP($A18,'C filtered'!$A:$K,3,0)</f>
        <v>3</v>
      </c>
      <c r="Z18" s="14">
        <f>VLOOKUP($A18,'C filtered'!$A:$K,4,0)</f>
        <v>3145</v>
      </c>
      <c r="AA18" s="14">
        <f>VLOOKUP($A18,'C filtered'!$A:$K,5,0)</f>
        <v>112982</v>
      </c>
      <c r="AB18" s="15">
        <f>VLOOKUP($A18,'C filtered'!$A:$K,6,0)</f>
        <v>0.4829</v>
      </c>
      <c r="AC18" s="15">
        <f t="shared" si="5"/>
        <v>2.070822116380203</v>
      </c>
      <c r="AD18" s="15">
        <f>VLOOKUP($A18,'C filtered'!$A:$K,7,0)</f>
        <v>0.91441014959288014</v>
      </c>
      <c r="AE18" s="15">
        <f>VLOOKUP($A18,'C filtered'!$A:$K,8,0)</f>
        <v>1.0936011596603852</v>
      </c>
      <c r="AF18" s="15">
        <f>VLOOKUP($A18,'C filtered'!$A:$K,9,0)</f>
        <v>1.095</v>
      </c>
      <c r="AG18" s="14">
        <f>VLOOKUP($A18,'C filtered'!$A:$K,10,0)</f>
        <v>22</v>
      </c>
      <c r="AH18" s="16" t="s">
        <v>40</v>
      </c>
      <c r="AI18" s="35">
        <f t="shared" si="6"/>
        <v>21.333333333333332</v>
      </c>
    </row>
    <row r="19" spans="1:35" x14ac:dyDescent="0.25">
      <c r="A19" s="14" t="s">
        <v>23</v>
      </c>
      <c r="B19" s="14">
        <v>25686</v>
      </c>
      <c r="C19" s="14">
        <v>5</v>
      </c>
      <c r="D19" s="14">
        <v>4</v>
      </c>
      <c r="E19" s="14">
        <v>2750</v>
      </c>
      <c r="F19" s="15">
        <v>1.008</v>
      </c>
      <c r="G19" s="15">
        <f t="shared" si="0"/>
        <v>0.99206349206349209</v>
      </c>
      <c r="H19" s="15">
        <f t="shared" si="1"/>
        <v>1.232123212321232</v>
      </c>
      <c r="I19" s="15">
        <f t="shared" si="2"/>
        <v>0.81160714285714297</v>
      </c>
      <c r="J19" s="15">
        <v>1.0760000000000001</v>
      </c>
      <c r="K19" s="14">
        <v>19</v>
      </c>
      <c r="L19" s="14" t="str">
        <f>VLOOKUP(A19,'B filtered'!$A:$K,1,0)</f>
        <v>GSTM2_RAT</v>
      </c>
      <c r="M19" s="14">
        <f>VLOOKUP(A19,'B filtered'!$A:$K,2,0)</f>
        <v>3</v>
      </c>
      <c r="N19" s="14">
        <f>VLOOKUP(A19,'B filtered'!$A:$K,3,0)</f>
        <v>4</v>
      </c>
      <c r="O19" s="14">
        <f>VLOOKUP(A19,'B filtered'!$A:$K,4,0)</f>
        <v>2902</v>
      </c>
      <c r="P19" s="14">
        <f>VLOOKUP(A19,'B filtered'!$A:$K,5,0)</f>
        <v>25686</v>
      </c>
      <c r="Q19" s="15">
        <f>VLOOKUP(A19,'B filtered'!$A:$K,6,0)</f>
        <v>0.85340000000000005</v>
      </c>
      <c r="R19" s="15">
        <f t="shared" si="3"/>
        <v>1.1717834544176235</v>
      </c>
      <c r="S19" s="15">
        <f>VLOOKUP(A19,'B filtered'!$A:$K,7,0)</f>
        <v>1.2712647102636676</v>
      </c>
      <c r="T19" s="15">
        <f t="shared" si="4"/>
        <v>0.78661823295055067</v>
      </c>
      <c r="U19" s="15">
        <f>VLOOKUP(A19,'B filtered'!$A:$K,8,0)</f>
        <v>1.1339999999999999</v>
      </c>
      <c r="V19" s="14">
        <f>VLOOKUP(A19,'B filtered'!$A:$K,9,0)</f>
        <v>25</v>
      </c>
      <c r="W19" s="14" t="str">
        <f>VLOOKUP(A19,'C filtered'!$A:$K,1,0)</f>
        <v>GSTM2_RAT</v>
      </c>
      <c r="X19" s="14">
        <f>VLOOKUP($A19,'C filtered'!$A:$K,2,0)</f>
        <v>4</v>
      </c>
      <c r="Y19" s="14">
        <f>VLOOKUP($A19,'C filtered'!$A:$K,3,0)</f>
        <v>4</v>
      </c>
      <c r="Z19" s="14">
        <f>VLOOKUP($A19,'C filtered'!$A:$K,4,0)</f>
        <v>3174</v>
      </c>
      <c r="AA19" s="14">
        <f>VLOOKUP($A19,'C filtered'!$A:$K,5,0)</f>
        <v>25686</v>
      </c>
      <c r="AB19" s="15">
        <f>VLOOKUP($A19,'C filtered'!$A:$K,6,0)</f>
        <v>0.50419999999999998</v>
      </c>
      <c r="AC19" s="15">
        <f t="shared" si="5"/>
        <v>1.9833399444664817</v>
      </c>
      <c r="AD19" s="15">
        <f>VLOOKUP($A19,'C filtered'!$A:$K,7,0)</f>
        <v>0.95474341980685473</v>
      </c>
      <c r="AE19" s="15">
        <f>VLOOKUP($A19,'C filtered'!$A:$K,8,0)</f>
        <v>1.047401824672749</v>
      </c>
      <c r="AF19" s="15">
        <f>VLOOKUP($A19,'C filtered'!$A:$K,9,0)</f>
        <v>1.1479999999999999</v>
      </c>
      <c r="AG19" s="14">
        <f>VLOOKUP($A19,'C filtered'!$A:$K,10,0)</f>
        <v>22</v>
      </c>
      <c r="AH19" s="16" t="s">
        <v>24</v>
      </c>
      <c r="AI19" s="35">
        <f t="shared" si="6"/>
        <v>22</v>
      </c>
    </row>
    <row r="20" spans="1:35" x14ac:dyDescent="0.25">
      <c r="A20" s="14" t="s">
        <v>47</v>
      </c>
      <c r="B20" s="14">
        <v>140551</v>
      </c>
      <c r="C20" s="14">
        <v>13</v>
      </c>
      <c r="D20" s="14"/>
      <c r="E20" s="14">
        <v>2736</v>
      </c>
      <c r="F20" s="15">
        <v>1.0900000000000001</v>
      </c>
      <c r="G20" s="15">
        <f t="shared" si="0"/>
        <v>0.9174311926605504</v>
      </c>
      <c r="H20" s="15">
        <f t="shared" si="1"/>
        <v>1.332355457767999</v>
      </c>
      <c r="I20" s="15">
        <f t="shared" si="2"/>
        <v>0.75055045871559634</v>
      </c>
      <c r="J20" s="15">
        <v>1.0229999999999999</v>
      </c>
      <c r="K20" s="14">
        <v>31</v>
      </c>
      <c r="L20" s="14" t="str">
        <f>VLOOKUP(A20,'B filtered'!$A:$K,1,0)</f>
        <v>CLAP2_RAT</v>
      </c>
      <c r="M20" s="14">
        <f>VLOOKUP(A20,'B filtered'!$A:$K,2,0)</f>
        <v>21</v>
      </c>
      <c r="N20" s="14">
        <f>VLOOKUP(A20,'B filtered'!$A:$K,3,0)</f>
        <v>0</v>
      </c>
      <c r="O20" s="14">
        <f>VLOOKUP(A20,'B filtered'!$A:$K,4,0)</f>
        <v>1771</v>
      </c>
      <c r="P20" s="14">
        <f>VLOOKUP(A20,'B filtered'!$A:$K,5,0)</f>
        <v>140551</v>
      </c>
      <c r="Q20" s="15">
        <f>VLOOKUP(A20,'B filtered'!$A:$K,6,0)</f>
        <v>0.73780000000000001</v>
      </c>
      <c r="R20" s="15">
        <f t="shared" si="3"/>
        <v>1.3553808620222283</v>
      </c>
      <c r="S20" s="15">
        <f>VLOOKUP(A20,'B filtered'!$A:$K,7,0)</f>
        <v>1.0990615224191866</v>
      </c>
      <c r="T20" s="15">
        <f t="shared" si="4"/>
        <v>0.90986717267552186</v>
      </c>
      <c r="U20" s="15">
        <f>VLOOKUP(A20,'B filtered'!$A:$K,8,0)</f>
        <v>1.1479999999999999</v>
      </c>
      <c r="V20" s="14">
        <f>VLOOKUP(A20,'B filtered'!$A:$K,9,0)</f>
        <v>25</v>
      </c>
      <c r="W20" s="14" t="str">
        <f>VLOOKUP(A20,'C filtered'!$A:$K,1,0)</f>
        <v>CLAP2_RAT</v>
      </c>
      <c r="X20" s="14">
        <f>VLOOKUP($A20,'C filtered'!$A:$K,2,0)</f>
        <v>14</v>
      </c>
      <c r="Y20" s="14">
        <f>VLOOKUP($A20,'C filtered'!$A:$K,3,0)</f>
        <v>0</v>
      </c>
      <c r="Z20" s="14">
        <f>VLOOKUP($A20,'C filtered'!$A:$K,4,0)</f>
        <v>2690</v>
      </c>
      <c r="AA20" s="14">
        <f>VLOOKUP($A20,'C filtered'!$A:$K,5,0)</f>
        <v>140551</v>
      </c>
      <c r="AB20" s="15">
        <f>VLOOKUP($A20,'C filtered'!$A:$K,6,0)</f>
        <v>0.61309999999999998</v>
      </c>
      <c r="AC20" s="15">
        <f t="shared" si="5"/>
        <v>1.6310552927744251</v>
      </c>
      <c r="AD20" s="15">
        <f>VLOOKUP($A20,'C filtered'!$A:$K,7,0)</f>
        <v>1.1609543647036544</v>
      </c>
      <c r="AE20" s="15">
        <f>VLOOKUP($A20,'C filtered'!$A:$K,8,0)</f>
        <v>0.86136030011417397</v>
      </c>
      <c r="AF20" s="15">
        <f>VLOOKUP($A20,'C filtered'!$A:$K,9,0)</f>
        <v>1.1919999999999999</v>
      </c>
      <c r="AG20" s="14">
        <f>VLOOKUP($A20,'C filtered'!$A:$K,10,0)</f>
        <v>28</v>
      </c>
      <c r="AH20" s="16" t="s">
        <v>48</v>
      </c>
      <c r="AI20" s="35">
        <f t="shared" si="6"/>
        <v>28</v>
      </c>
    </row>
    <row r="21" spans="1:35" x14ac:dyDescent="0.25">
      <c r="A21" s="14" t="s">
        <v>49</v>
      </c>
      <c r="B21" s="14">
        <v>49921</v>
      </c>
      <c r="C21" s="14">
        <v>14</v>
      </c>
      <c r="D21" s="14">
        <v>1</v>
      </c>
      <c r="E21" s="14">
        <v>2600</v>
      </c>
      <c r="F21" s="15">
        <v>0.49609999999999999</v>
      </c>
      <c r="G21" s="15">
        <f t="shared" si="0"/>
        <v>2.0157226365652088</v>
      </c>
      <c r="H21" s="15">
        <f t="shared" si="1"/>
        <v>0.60640508495293965</v>
      </c>
      <c r="I21" s="15">
        <f t="shared" si="2"/>
        <v>1.6490626889739974</v>
      </c>
      <c r="J21" s="15">
        <v>1.117</v>
      </c>
      <c r="K21" s="14">
        <v>8</v>
      </c>
      <c r="L21" s="14" t="str">
        <f>VLOOKUP(A21,'B filtered'!$A:$K,1,0)</f>
        <v>TBB2B_RAT</v>
      </c>
      <c r="M21" s="14">
        <f>VLOOKUP(A21,'B filtered'!$A:$K,2,0)</f>
        <v>15</v>
      </c>
      <c r="N21" s="14">
        <f>VLOOKUP(A21,'B filtered'!$A:$K,3,0)</f>
        <v>1</v>
      </c>
      <c r="O21" s="14">
        <f>VLOOKUP(A21,'B filtered'!$A:$K,4,0)</f>
        <v>2348</v>
      </c>
      <c r="P21" s="14">
        <f>VLOOKUP(A21,'B filtered'!$A:$K,5,0)</f>
        <v>49921</v>
      </c>
      <c r="Q21" s="15">
        <f>VLOOKUP(A21,'B filtered'!$A:$K,6,0)</f>
        <v>0.30819999999999997</v>
      </c>
      <c r="R21" s="15">
        <f t="shared" si="3"/>
        <v>3.2446463335496434</v>
      </c>
      <c r="S21" s="15">
        <f>VLOOKUP(A21,'B filtered'!$A:$K,7,0)</f>
        <v>0.45910919112170412</v>
      </c>
      <c r="T21" s="15">
        <f t="shared" si="4"/>
        <v>2.1781310837118757</v>
      </c>
      <c r="U21" s="15">
        <f>VLOOKUP(A21,'B filtered'!$A:$K,8,0)</f>
        <v>1.2749999999999999</v>
      </c>
      <c r="V21" s="14">
        <f>VLOOKUP(A21,'B filtered'!$A:$K,9,0)</f>
        <v>6</v>
      </c>
      <c r="W21" s="14" t="str">
        <f>VLOOKUP(A21,'C filtered'!$A:$K,1,0)</f>
        <v>TBB2B_RAT</v>
      </c>
      <c r="X21" s="14">
        <f>VLOOKUP($A21,'C filtered'!$A:$K,2,0)</f>
        <v>12</v>
      </c>
      <c r="Y21" s="14">
        <f>VLOOKUP($A21,'C filtered'!$A:$K,3,0)</f>
        <v>1</v>
      </c>
      <c r="Z21" s="14">
        <f>VLOOKUP($A21,'C filtered'!$A:$K,4,0)</f>
        <v>3295</v>
      </c>
      <c r="AA21" s="14">
        <f>VLOOKUP($A21,'C filtered'!$A:$K,5,0)</f>
        <v>49921</v>
      </c>
      <c r="AB21" s="15">
        <f>VLOOKUP($A21,'C filtered'!$A:$K,6,0)</f>
        <v>0.19089999999999999</v>
      </c>
      <c r="AC21" s="15">
        <f t="shared" si="5"/>
        <v>5.2383446830801468</v>
      </c>
      <c r="AD21" s="15">
        <f>VLOOKUP($A21,'C filtered'!$A:$K,7,0)</f>
        <v>0.36148456731679601</v>
      </c>
      <c r="AE21" s="15">
        <f>VLOOKUP($A21,'C filtered'!$A:$K,8,0)</f>
        <v>2.7663698271346258</v>
      </c>
      <c r="AF21" s="15">
        <f>VLOOKUP($A21,'C filtered'!$A:$K,9,0)</f>
        <v>1.19</v>
      </c>
      <c r="AG21" s="14">
        <f>VLOOKUP($A21,'C filtered'!$A:$K,10,0)</f>
        <v>6</v>
      </c>
      <c r="AH21" s="16" t="s">
        <v>50</v>
      </c>
      <c r="AI21" s="35">
        <f t="shared" si="6"/>
        <v>6.666666666666667</v>
      </c>
    </row>
    <row r="22" spans="1:35" x14ac:dyDescent="0.25">
      <c r="A22" s="14" t="s">
        <v>51</v>
      </c>
      <c r="B22" s="14">
        <v>49875</v>
      </c>
      <c r="C22" s="14">
        <v>14</v>
      </c>
      <c r="D22" s="14">
        <v>2</v>
      </c>
      <c r="E22" s="14">
        <v>2577</v>
      </c>
      <c r="F22" s="15">
        <v>0.49609999999999999</v>
      </c>
      <c r="G22" s="15">
        <f t="shared" si="0"/>
        <v>2.0157226365652088</v>
      </c>
      <c r="H22" s="15">
        <f t="shared" si="1"/>
        <v>0.60640508495293965</v>
      </c>
      <c r="I22" s="15">
        <f t="shared" si="2"/>
        <v>1.6490626889739974</v>
      </c>
      <c r="J22" s="15">
        <v>1.117</v>
      </c>
      <c r="K22" s="14">
        <v>8</v>
      </c>
      <c r="L22" s="14" t="e">
        <f>VLOOKUP(A22,'B filtered'!$A:$K,1,0)</f>
        <v>#N/A</v>
      </c>
      <c r="M22" s="14" t="e">
        <f>VLOOKUP(A22,'B filtered'!$A:$K,2,0)</f>
        <v>#N/A</v>
      </c>
      <c r="N22" s="14" t="e">
        <f>VLOOKUP(A22,'B filtered'!$A:$K,3,0)</f>
        <v>#N/A</v>
      </c>
      <c r="O22" s="14" t="e">
        <f>VLOOKUP(A22,'B filtered'!$A:$K,4,0)</f>
        <v>#N/A</v>
      </c>
      <c r="P22" s="14" t="e">
        <f>VLOOKUP(A22,'B filtered'!$A:$K,5,0)</f>
        <v>#N/A</v>
      </c>
      <c r="Q22" s="15" t="e">
        <f>VLOOKUP(A22,'B filtered'!$A:$K,6,0)</f>
        <v>#N/A</v>
      </c>
      <c r="R22" s="15" t="e">
        <f t="shared" si="3"/>
        <v>#N/A</v>
      </c>
      <c r="S22" s="15" t="e">
        <f>VLOOKUP(A22,'B filtered'!$A:$K,7,0)</f>
        <v>#N/A</v>
      </c>
      <c r="T22" s="15" t="e">
        <f t="shared" si="4"/>
        <v>#N/A</v>
      </c>
      <c r="U22" s="15" t="e">
        <f>VLOOKUP(A22,'B filtered'!$A:$K,8,0)</f>
        <v>#N/A</v>
      </c>
      <c r="V22" s="14" t="e">
        <f>VLOOKUP(A22,'B filtered'!$A:$K,9,0)</f>
        <v>#N/A</v>
      </c>
      <c r="W22" s="14" t="e">
        <f>VLOOKUP(A22,'C filtered'!$A:$K,1,0)</f>
        <v>#N/A</v>
      </c>
      <c r="X22" s="14" t="e">
        <f>VLOOKUP($A22,'C filtered'!$A:$K,2,0)</f>
        <v>#N/A</v>
      </c>
      <c r="Y22" s="14" t="e">
        <f>VLOOKUP($A22,'C filtered'!$A:$K,3,0)</f>
        <v>#N/A</v>
      </c>
      <c r="Z22" s="14" t="e">
        <f>VLOOKUP($A22,'C filtered'!$A:$K,4,0)</f>
        <v>#N/A</v>
      </c>
      <c r="AA22" s="14" t="e">
        <f>VLOOKUP($A22,'C filtered'!$A:$K,5,0)</f>
        <v>#N/A</v>
      </c>
      <c r="AB22" s="15" t="e">
        <f>VLOOKUP($A22,'C filtered'!$A:$K,6,0)</f>
        <v>#N/A</v>
      </c>
      <c r="AC22" s="15" t="e">
        <f t="shared" si="5"/>
        <v>#N/A</v>
      </c>
      <c r="AD22" s="15" t="e">
        <f>VLOOKUP($A22,'C filtered'!$A:$K,7,0)</f>
        <v>#N/A</v>
      </c>
      <c r="AE22" s="15" t="e">
        <f>VLOOKUP($A22,'C filtered'!$A:$K,8,0)</f>
        <v>#N/A</v>
      </c>
      <c r="AF22" s="15" t="e">
        <f>VLOOKUP($A22,'C filtered'!$A:$K,9,0)</f>
        <v>#N/A</v>
      </c>
      <c r="AG22" s="14" t="e">
        <f>VLOOKUP($A22,'C filtered'!$A:$K,10,0)</f>
        <v>#N/A</v>
      </c>
      <c r="AH22" s="16" t="s">
        <v>52</v>
      </c>
      <c r="AI22" s="35" t="e">
        <f t="shared" si="6"/>
        <v>#N/A</v>
      </c>
    </row>
    <row r="23" spans="1:35" x14ac:dyDescent="0.25">
      <c r="A23" s="14" t="s">
        <v>59</v>
      </c>
      <c r="B23" s="14">
        <v>70827</v>
      </c>
      <c r="C23" s="14">
        <v>15</v>
      </c>
      <c r="D23" s="14">
        <v>1</v>
      </c>
      <c r="E23" s="14">
        <v>2541</v>
      </c>
      <c r="F23" s="15">
        <v>1.0880000000000001</v>
      </c>
      <c r="G23" s="15">
        <f t="shared" si="0"/>
        <v>0.91911764705882348</v>
      </c>
      <c r="H23" s="15">
        <f t="shared" si="1"/>
        <v>1.3299107688546632</v>
      </c>
      <c r="I23" s="15">
        <f t="shared" si="2"/>
        <v>0.75193014705882355</v>
      </c>
      <c r="J23" s="15">
        <v>1.0309999999999999</v>
      </c>
      <c r="K23" s="14">
        <v>20</v>
      </c>
      <c r="L23" s="14" t="str">
        <f>VLOOKUP(A23,'B filtered'!$A:$K,1,0)</f>
        <v>HSP7C_RAT</v>
      </c>
      <c r="M23" s="14">
        <f>VLOOKUP(A23,'B filtered'!$A:$K,2,0)</f>
        <v>23</v>
      </c>
      <c r="N23" s="14">
        <f>VLOOKUP(A23,'B filtered'!$A:$K,3,0)</f>
        <v>1</v>
      </c>
      <c r="O23" s="14">
        <f>VLOOKUP(A23,'B filtered'!$A:$K,4,0)</f>
        <v>1684</v>
      </c>
      <c r="P23" s="14">
        <f>VLOOKUP(A23,'B filtered'!$A:$K,5,0)</f>
        <v>70827</v>
      </c>
      <c r="Q23" s="15">
        <f>VLOOKUP(A23,'B filtered'!$A:$K,6,0)</f>
        <v>0.88519999999999999</v>
      </c>
      <c r="R23" s="15">
        <f t="shared" si="3"/>
        <v>1.1296882060551288</v>
      </c>
      <c r="S23" s="15">
        <f>VLOOKUP(A23,'B filtered'!$A:$K,7,0)</f>
        <v>1.3186354833904363</v>
      </c>
      <c r="T23" s="15">
        <f t="shared" si="4"/>
        <v>0.75835969272480808</v>
      </c>
      <c r="U23" s="15">
        <f>VLOOKUP(A23,'B filtered'!$A:$K,8,0)</f>
        <v>1.53</v>
      </c>
      <c r="V23" s="14">
        <f>VLOOKUP(A23,'B filtered'!$A:$K,9,0)</f>
        <v>24</v>
      </c>
      <c r="W23" s="14" t="str">
        <f>VLOOKUP(A23,'C filtered'!$A:$K,1,0)</f>
        <v>HSP7C_RAT</v>
      </c>
      <c r="X23" s="14">
        <f>VLOOKUP($A23,'C filtered'!$A:$K,2,0)</f>
        <v>16</v>
      </c>
      <c r="Y23" s="14">
        <f>VLOOKUP($A23,'C filtered'!$A:$K,3,0)</f>
        <v>1</v>
      </c>
      <c r="Z23" s="14">
        <f>VLOOKUP($A23,'C filtered'!$A:$K,4,0)</f>
        <v>2496</v>
      </c>
      <c r="AA23" s="14">
        <f>VLOOKUP($A23,'C filtered'!$A:$K,5,0)</f>
        <v>70827</v>
      </c>
      <c r="AB23" s="15">
        <f>VLOOKUP($A23,'C filtered'!$A:$K,6,0)</f>
        <v>0.82820000000000005</v>
      </c>
      <c r="AC23" s="15">
        <f t="shared" si="5"/>
        <v>1.2074378169524269</v>
      </c>
      <c r="AD23" s="15">
        <f>VLOOKUP($A23,'C filtered'!$A:$K,7,0)</f>
        <v>1.5682635864419618</v>
      </c>
      <c r="AE23" s="15">
        <f>VLOOKUP($A23,'C filtered'!$A:$K,8,0)</f>
        <v>0.63764791113257668</v>
      </c>
      <c r="AF23" s="15">
        <f>VLOOKUP($A23,'C filtered'!$A:$K,9,0)</f>
        <v>1.048</v>
      </c>
      <c r="AG23" s="14">
        <f>VLOOKUP($A23,'C filtered'!$A:$K,10,0)</f>
        <v>28</v>
      </c>
      <c r="AH23" s="16" t="s">
        <v>60</v>
      </c>
      <c r="AI23" s="35">
        <f t="shared" si="6"/>
        <v>24</v>
      </c>
    </row>
    <row r="24" spans="1:35" x14ac:dyDescent="0.25">
      <c r="A24" s="14" t="s">
        <v>67</v>
      </c>
      <c r="B24" s="14">
        <v>191477</v>
      </c>
      <c r="C24" s="14">
        <v>16</v>
      </c>
      <c r="D24" s="14"/>
      <c r="E24" s="14">
        <v>2455</v>
      </c>
      <c r="F24" s="15">
        <v>1.202</v>
      </c>
      <c r="G24" s="15">
        <f t="shared" si="0"/>
        <v>0.83194675540765395</v>
      </c>
      <c r="H24" s="15">
        <f t="shared" si="1"/>
        <v>1.4692580369148025</v>
      </c>
      <c r="I24" s="15">
        <f t="shared" si="2"/>
        <v>0.6806156405990017</v>
      </c>
      <c r="J24" s="15">
        <v>1.0289999999999999</v>
      </c>
      <c r="K24" s="14">
        <v>38</v>
      </c>
      <c r="L24" s="14" t="str">
        <f>VLOOKUP(A24,'B filtered'!$A:$K,1,0)</f>
        <v>CLH1_RAT</v>
      </c>
      <c r="M24" s="14">
        <f>VLOOKUP(A24,'B filtered'!$A:$K,2,0)</f>
        <v>27</v>
      </c>
      <c r="N24" s="14">
        <f>VLOOKUP(A24,'B filtered'!$A:$K,3,0)</f>
        <v>0</v>
      </c>
      <c r="O24" s="14">
        <f>VLOOKUP(A24,'B filtered'!$A:$K,4,0)</f>
        <v>1513</v>
      </c>
      <c r="P24" s="14">
        <f>VLOOKUP(A24,'B filtered'!$A:$K,5,0)</f>
        <v>191477</v>
      </c>
      <c r="Q24" s="15">
        <f>VLOOKUP(A24,'B filtered'!$A:$K,6,0)</f>
        <v>1.121</v>
      </c>
      <c r="R24" s="15">
        <f t="shared" si="3"/>
        <v>0.89206066012488849</v>
      </c>
      <c r="S24" s="15">
        <f>VLOOKUP(A24,'B filtered'!$A:$K,7,0)</f>
        <v>1.6698942350662893</v>
      </c>
      <c r="T24" s="15">
        <f t="shared" si="4"/>
        <v>0.59884032114183761</v>
      </c>
      <c r="U24" s="15">
        <f>VLOOKUP(A24,'B filtered'!$A:$K,8,0)</f>
        <v>1.044</v>
      </c>
      <c r="V24" s="14">
        <f>VLOOKUP(A24,'B filtered'!$A:$K,9,0)</f>
        <v>34</v>
      </c>
      <c r="W24" s="14" t="str">
        <f>VLOOKUP(A24,'C filtered'!$A:$K,1,0)</f>
        <v>CLH1_RAT</v>
      </c>
      <c r="X24" s="14">
        <f>VLOOKUP($A24,'C filtered'!$A:$K,2,0)</f>
        <v>22</v>
      </c>
      <c r="Y24" s="14">
        <f>VLOOKUP($A24,'C filtered'!$A:$K,3,0)</f>
        <v>0</v>
      </c>
      <c r="Z24" s="14">
        <f>VLOOKUP($A24,'C filtered'!$A:$K,4,0)</f>
        <v>2156</v>
      </c>
      <c r="AA24" s="14">
        <f>VLOOKUP($A24,'C filtered'!$A:$K,5,0)</f>
        <v>191477</v>
      </c>
      <c r="AB24" s="15">
        <f>VLOOKUP($A24,'C filtered'!$A:$K,6,0)</f>
        <v>0.91749999999999998</v>
      </c>
      <c r="AC24" s="15">
        <f t="shared" si="5"/>
        <v>1.0899182561307903</v>
      </c>
      <c r="AD24" s="15">
        <f>VLOOKUP($A24,'C filtered'!$A:$K,7,0)</f>
        <v>1.73736034841886</v>
      </c>
      <c r="AE24" s="15">
        <f>VLOOKUP($A24,'C filtered'!$A:$K,8,0)</f>
        <v>0.57558583106267036</v>
      </c>
      <c r="AF24" s="15">
        <f>VLOOKUP($A24,'C filtered'!$A:$K,9,0)</f>
        <v>1.032</v>
      </c>
      <c r="AG24" s="14">
        <f>VLOOKUP($A24,'C filtered'!$A:$K,10,0)</f>
        <v>28</v>
      </c>
      <c r="AH24" s="16" t="s">
        <v>68</v>
      </c>
      <c r="AI24" s="35">
        <f t="shared" si="6"/>
        <v>33.333333333333336</v>
      </c>
    </row>
    <row r="25" spans="1:35" x14ac:dyDescent="0.25">
      <c r="A25" s="14" t="s">
        <v>69</v>
      </c>
      <c r="B25" s="14">
        <v>21489</v>
      </c>
      <c r="C25" s="14">
        <v>17</v>
      </c>
      <c r="D25" s="14"/>
      <c r="E25" s="14">
        <v>2411</v>
      </c>
      <c r="F25" s="15">
        <v>0.63260000000000005</v>
      </c>
      <c r="G25" s="15">
        <f t="shared" si="0"/>
        <v>1.5807777426493834</v>
      </c>
      <c r="H25" s="15">
        <f t="shared" si="1"/>
        <v>0.77325510328810665</v>
      </c>
      <c r="I25" s="15">
        <f t="shared" si="2"/>
        <v>1.2932342712614606</v>
      </c>
      <c r="J25" s="15">
        <v>1.4159999999999999</v>
      </c>
      <c r="K25" s="14">
        <v>12</v>
      </c>
      <c r="L25" s="14" t="str">
        <f>VLOOKUP(A25,'B filtered'!$A:$K,1,0)</f>
        <v>MBP_RAT</v>
      </c>
      <c r="M25" s="14">
        <f>VLOOKUP(A25,'B filtered'!$A:$K,2,0)</f>
        <v>14</v>
      </c>
      <c r="N25" s="14">
        <f>VLOOKUP(A25,'B filtered'!$A:$K,3,0)</f>
        <v>0</v>
      </c>
      <c r="O25" s="14">
        <f>VLOOKUP(A25,'B filtered'!$A:$K,4,0)</f>
        <v>2379</v>
      </c>
      <c r="P25" s="14">
        <f>VLOOKUP(A25,'B filtered'!$A:$K,5,0)</f>
        <v>21489</v>
      </c>
      <c r="Q25" s="15">
        <f>VLOOKUP(A25,'B filtered'!$A:$K,6,0)</f>
        <v>0.4471</v>
      </c>
      <c r="R25" s="15">
        <f t="shared" si="3"/>
        <v>2.2366360993066428</v>
      </c>
      <c r="S25" s="15">
        <f>VLOOKUP(A25,'B filtered'!$A:$K,7,0)</f>
        <v>0.66602115298674214</v>
      </c>
      <c r="T25" s="15">
        <f t="shared" si="4"/>
        <v>1.5014538134645494</v>
      </c>
      <c r="U25" s="15">
        <f>VLOOKUP(A25,'B filtered'!$A:$K,8,0)</f>
        <v>1.329</v>
      </c>
      <c r="V25" s="14">
        <f>VLOOKUP(A25,'B filtered'!$A:$K,9,0)</f>
        <v>12</v>
      </c>
      <c r="W25" s="14" t="str">
        <f>VLOOKUP(A25,'C filtered'!$A:$K,1,0)</f>
        <v>MBP_RAT</v>
      </c>
      <c r="X25" s="14">
        <f>VLOOKUP($A25,'C filtered'!$A:$K,2,0)</f>
        <v>19</v>
      </c>
      <c r="Y25" s="14">
        <f>VLOOKUP($A25,'C filtered'!$A:$K,3,0)</f>
        <v>0</v>
      </c>
      <c r="Z25" s="14">
        <f>VLOOKUP($A25,'C filtered'!$A:$K,4,0)</f>
        <v>2369</v>
      </c>
      <c r="AA25" s="14">
        <f>VLOOKUP($A25,'C filtered'!$A:$K,5,0)</f>
        <v>21489</v>
      </c>
      <c r="AB25" s="15">
        <f>VLOOKUP($A25,'C filtered'!$A:$K,6,0)</f>
        <v>0.3543</v>
      </c>
      <c r="AC25" s="15">
        <f t="shared" si="5"/>
        <v>2.822466836014677</v>
      </c>
      <c r="AD25" s="15">
        <f>VLOOKUP($A25,'C filtered'!$A:$K,7,0)</f>
        <v>0.67089566370005682</v>
      </c>
      <c r="AE25" s="15">
        <f>VLOOKUP($A25,'C filtered'!$A:$K,8,0)</f>
        <v>1.4905447360993509</v>
      </c>
      <c r="AF25" s="15">
        <f>VLOOKUP($A25,'C filtered'!$A:$K,9,0)</f>
        <v>1.4319999999999999</v>
      </c>
      <c r="AG25" s="14">
        <f>VLOOKUP($A25,'C filtered'!$A:$K,10,0)</f>
        <v>12</v>
      </c>
      <c r="AH25" s="16" t="s">
        <v>70</v>
      </c>
      <c r="AI25" s="35">
        <f t="shared" si="6"/>
        <v>12</v>
      </c>
    </row>
    <row r="26" spans="1:35" x14ac:dyDescent="0.25">
      <c r="A26" s="14" t="s">
        <v>53</v>
      </c>
      <c r="B26" s="14">
        <v>49769</v>
      </c>
      <c r="C26" s="14">
        <v>14</v>
      </c>
      <c r="D26" s="14">
        <v>3</v>
      </c>
      <c r="E26" s="14">
        <v>2336</v>
      </c>
      <c r="F26" s="15">
        <v>0.4985</v>
      </c>
      <c r="G26" s="15">
        <f t="shared" si="0"/>
        <v>2.0060180541624875</v>
      </c>
      <c r="H26" s="15">
        <f t="shared" si="1"/>
        <v>0.6093387116489426</v>
      </c>
      <c r="I26" s="15">
        <f t="shared" si="2"/>
        <v>1.6411233701103312</v>
      </c>
      <c r="J26" s="15">
        <v>1.133</v>
      </c>
      <c r="K26" s="14">
        <v>5</v>
      </c>
      <c r="L26" s="14" t="str">
        <f>VLOOKUP(A26,'B filtered'!$A:$K,1,0)</f>
        <v>TBB4B_RAT</v>
      </c>
      <c r="M26" s="14">
        <f>VLOOKUP(A26,'B filtered'!$A:$K,2,0)</f>
        <v>15</v>
      </c>
      <c r="N26" s="14">
        <f>VLOOKUP(A26,'B filtered'!$A:$K,3,0)</f>
        <v>2</v>
      </c>
      <c r="O26" s="14">
        <f>VLOOKUP(A26,'B filtered'!$A:$K,4,0)</f>
        <v>2098</v>
      </c>
      <c r="P26" s="14">
        <f>VLOOKUP(A26,'B filtered'!$A:$K,5,0)</f>
        <v>49769</v>
      </c>
      <c r="Q26" s="15">
        <f>VLOOKUP(A26,'B filtered'!$A:$K,6,0)</f>
        <v>0.32229999999999998</v>
      </c>
      <c r="R26" s="15">
        <f t="shared" si="3"/>
        <v>3.1026993484331369</v>
      </c>
      <c r="S26" s="15">
        <f>VLOOKUP(A26,'B filtered'!$A:$K,7,0)</f>
        <v>0.48011321316847905</v>
      </c>
      <c r="T26" s="15">
        <f t="shared" si="4"/>
        <v>2.0828420726031647</v>
      </c>
      <c r="U26" s="15">
        <f>VLOOKUP(A26,'B filtered'!$A:$K,8,0)</f>
        <v>1.1599999999999999</v>
      </c>
      <c r="V26" s="14">
        <f>VLOOKUP(A26,'B filtered'!$A:$K,9,0)</f>
        <v>3</v>
      </c>
      <c r="W26" s="14" t="str">
        <f>VLOOKUP(A26,'C filtered'!$A:$K,1,0)</f>
        <v>TBB4B_RAT</v>
      </c>
      <c r="X26" s="14">
        <f>VLOOKUP($A26,'C filtered'!$A:$K,2,0)</f>
        <v>12</v>
      </c>
      <c r="Y26" s="14">
        <f>VLOOKUP($A26,'C filtered'!$A:$K,3,0)</f>
        <v>2</v>
      </c>
      <c r="Z26" s="14">
        <f>VLOOKUP($A26,'C filtered'!$A:$K,4,0)</f>
        <v>2852</v>
      </c>
      <c r="AA26" s="14">
        <f>VLOOKUP($A26,'C filtered'!$A:$K,5,0)</f>
        <v>49769</v>
      </c>
      <c r="AB26" s="15">
        <f>VLOOKUP($A26,'C filtered'!$A:$K,6,0)</f>
        <v>0.17879999999999999</v>
      </c>
      <c r="AC26" s="15">
        <f t="shared" si="5"/>
        <v>5.592841163310962</v>
      </c>
      <c r="AD26" s="15">
        <f>VLOOKUP($A26,'C filtered'!$A:$K,7,0)</f>
        <v>0.33857224010604048</v>
      </c>
      <c r="AE26" s="15">
        <f>VLOOKUP($A26,'C filtered'!$A:$K,8,0)</f>
        <v>2.9535794183445194</v>
      </c>
      <c r="AF26" s="15">
        <f>VLOOKUP($A26,'C filtered'!$A:$K,9,0)</f>
        <v>1.222</v>
      </c>
      <c r="AG26" s="14">
        <f>VLOOKUP($A26,'C filtered'!$A:$K,10,0)</f>
        <v>5</v>
      </c>
      <c r="AH26" s="16" t="s">
        <v>54</v>
      </c>
      <c r="AI26" s="35">
        <f t="shared" si="6"/>
        <v>4.333333333333333</v>
      </c>
    </row>
    <row r="27" spans="1:35" x14ac:dyDescent="0.25">
      <c r="A27" s="14" t="s">
        <v>71</v>
      </c>
      <c r="B27" s="14">
        <v>35805</v>
      </c>
      <c r="C27" s="14">
        <v>18</v>
      </c>
      <c r="D27" s="14">
        <v>1</v>
      </c>
      <c r="E27" s="14">
        <v>2261</v>
      </c>
      <c r="F27" s="15">
        <v>0.30599999999999999</v>
      </c>
      <c r="G27" s="15">
        <f t="shared" si="0"/>
        <v>3.2679738562091503</v>
      </c>
      <c r="H27" s="15">
        <f t="shared" si="1"/>
        <v>0.37403740374037403</v>
      </c>
      <c r="I27" s="15">
        <f t="shared" si="2"/>
        <v>2.6735294117647062</v>
      </c>
      <c r="J27" s="15">
        <v>1.395</v>
      </c>
      <c r="K27" s="14">
        <v>14</v>
      </c>
      <c r="L27" s="14" t="str">
        <f>VLOOKUP(A27,'B filtered'!$A:$K,1,0)</f>
        <v>G3P_RAT</v>
      </c>
      <c r="M27" s="14">
        <f>VLOOKUP(A27,'B filtered'!$A:$K,2,0)</f>
        <v>17</v>
      </c>
      <c r="N27" s="14">
        <f>VLOOKUP(A27,'B filtered'!$A:$K,3,0)</f>
        <v>0</v>
      </c>
      <c r="O27" s="14">
        <f>VLOOKUP(A27,'B filtered'!$A:$K,4,0)</f>
        <v>1956</v>
      </c>
      <c r="P27" s="14">
        <f>VLOOKUP(A27,'B filtered'!$A:$K,5,0)</f>
        <v>35805</v>
      </c>
      <c r="Q27" s="15">
        <f>VLOOKUP(A27,'B filtered'!$A:$K,6,0)</f>
        <v>0.20580000000000001</v>
      </c>
      <c r="R27" s="15">
        <f t="shared" si="3"/>
        <v>4.8590864917395526</v>
      </c>
      <c r="S27" s="15">
        <f>VLOOKUP(A27,'B filtered'!$A:$K,7,0)</f>
        <v>0.30656934306569344</v>
      </c>
      <c r="T27" s="15">
        <f t="shared" si="4"/>
        <v>3.2619047619047619</v>
      </c>
      <c r="U27" s="15">
        <f>VLOOKUP(A27,'B filtered'!$A:$K,8,0)</f>
        <v>2.1619999999999999</v>
      </c>
      <c r="V27" s="14">
        <f>VLOOKUP(A27,'B filtered'!$A:$K,9,0)</f>
        <v>12</v>
      </c>
      <c r="W27" s="14" t="str">
        <f>VLOOKUP(A27,'C filtered'!$A:$K,1,0)</f>
        <v>G3P_RAT</v>
      </c>
      <c r="X27" s="14">
        <f>VLOOKUP($A27,'C filtered'!$A:$K,2,0)</f>
        <v>18</v>
      </c>
      <c r="Y27" s="14">
        <f>VLOOKUP($A27,'C filtered'!$A:$K,3,0)</f>
        <v>1</v>
      </c>
      <c r="Z27" s="14">
        <f>VLOOKUP($A27,'C filtered'!$A:$K,4,0)</f>
        <v>2447</v>
      </c>
      <c r="AA27" s="14">
        <f>VLOOKUP($A27,'C filtered'!$A:$K,5,0)</f>
        <v>35805</v>
      </c>
      <c r="AB27" s="15">
        <f>VLOOKUP($A27,'C filtered'!$A:$K,6,0)</f>
        <v>0.1328</v>
      </c>
      <c r="AC27" s="15">
        <f t="shared" si="5"/>
        <v>7.5301204819277103</v>
      </c>
      <c r="AD27" s="15">
        <f>VLOOKUP($A27,'C filtered'!$A:$K,7,0)</f>
        <v>0.25146752508994508</v>
      </c>
      <c r="AE27" s="15">
        <f>VLOOKUP($A27,'C filtered'!$A:$K,8,0)</f>
        <v>3.9766566265060241</v>
      </c>
      <c r="AF27" s="15">
        <f>VLOOKUP($A27,'C filtered'!$A:$K,9,0)</f>
        <v>1.6120000000000001</v>
      </c>
      <c r="AG27" s="14">
        <f>VLOOKUP($A27,'C filtered'!$A:$K,10,0)</f>
        <v>12</v>
      </c>
      <c r="AH27" s="16" t="s">
        <v>72</v>
      </c>
      <c r="AI27" s="35">
        <f t="shared" si="6"/>
        <v>12.666666666666666</v>
      </c>
    </row>
    <row r="28" spans="1:35" x14ac:dyDescent="0.25">
      <c r="A28" s="14" t="s">
        <v>75</v>
      </c>
      <c r="B28" s="14">
        <v>50104</v>
      </c>
      <c r="C28" s="14">
        <v>19</v>
      </c>
      <c r="D28" s="14">
        <v>1</v>
      </c>
      <c r="E28" s="14">
        <v>2099</v>
      </c>
      <c r="F28" s="15">
        <v>0.62509999999999999</v>
      </c>
      <c r="G28" s="15">
        <f t="shared" si="0"/>
        <v>1.5997440409534476</v>
      </c>
      <c r="H28" s="15">
        <f t="shared" si="1"/>
        <v>0.76408751986309731</v>
      </c>
      <c r="I28" s="15">
        <f t="shared" si="2"/>
        <v>1.3087505999040157</v>
      </c>
      <c r="J28" s="15">
        <v>1.1839999999999999</v>
      </c>
      <c r="K28" s="14">
        <v>6</v>
      </c>
      <c r="L28" s="14" t="str">
        <f>VLOOKUP(A28,'B filtered'!$A:$K,1,0)</f>
        <v>TBA1A_RAT</v>
      </c>
      <c r="M28" s="14">
        <f>VLOOKUP(A28,'B filtered'!$A:$K,2,0)</f>
        <v>13</v>
      </c>
      <c r="N28" s="14">
        <f>VLOOKUP(A28,'B filtered'!$A:$K,3,0)</f>
        <v>1</v>
      </c>
      <c r="O28" s="14">
        <f>VLOOKUP(A28,'B filtered'!$A:$K,4,0)</f>
        <v>2382</v>
      </c>
      <c r="P28" s="14">
        <f>VLOOKUP(A28,'B filtered'!$A:$K,5,0)</f>
        <v>50104</v>
      </c>
      <c r="Q28" s="15">
        <f>VLOOKUP(A28,'B filtered'!$A:$K,6,0)</f>
        <v>0.41210000000000002</v>
      </c>
      <c r="R28" s="15">
        <f t="shared" si="3"/>
        <v>2.4265954865323951</v>
      </c>
      <c r="S28" s="15">
        <f>VLOOKUP(A28,'B filtered'!$A:$K,7,0)</f>
        <v>0.61388350960822291</v>
      </c>
      <c r="T28" s="15">
        <f t="shared" si="4"/>
        <v>1.6289735501091966</v>
      </c>
      <c r="U28" s="15">
        <f>VLOOKUP(A28,'B filtered'!$A:$K,8,0)</f>
        <v>1.159</v>
      </c>
      <c r="V28" s="14">
        <f>VLOOKUP(A28,'B filtered'!$A:$K,9,0)</f>
        <v>5</v>
      </c>
      <c r="W28" s="14" t="str">
        <f>VLOOKUP(A28,'C filtered'!$A:$K,1,0)</f>
        <v>TBA1A_RAT</v>
      </c>
      <c r="X28" s="14">
        <f>VLOOKUP($A28,'C filtered'!$A:$K,2,0)</f>
        <v>20</v>
      </c>
      <c r="Y28" s="14">
        <f>VLOOKUP($A28,'C filtered'!$A:$K,3,0)</f>
        <v>1</v>
      </c>
      <c r="Z28" s="14">
        <f>VLOOKUP($A28,'C filtered'!$A:$K,4,0)</f>
        <v>2281</v>
      </c>
      <c r="AA28" s="14">
        <f>VLOOKUP($A28,'C filtered'!$A:$K,5,0)</f>
        <v>50104</v>
      </c>
      <c r="AB28" s="15">
        <f>VLOOKUP($A28,'C filtered'!$A:$K,6,0)</f>
        <v>0.31630000000000003</v>
      </c>
      <c r="AC28" s="15">
        <f t="shared" si="5"/>
        <v>3.1615554852987668</v>
      </c>
      <c r="AD28" s="15">
        <f>VLOOKUP($A28,'C filtered'!$A:$K,7,0)</f>
        <v>0.59893959477371717</v>
      </c>
      <c r="AE28" s="15">
        <f>VLOOKUP($A28,'C filtered'!$A:$K,8,0)</f>
        <v>1.6696174517862787</v>
      </c>
      <c r="AF28" s="15">
        <f>VLOOKUP($A28,'C filtered'!$A:$K,9,0)</f>
        <v>1.2709999999999999</v>
      </c>
      <c r="AG28" s="14">
        <f>VLOOKUP($A28,'C filtered'!$A:$K,10,0)</f>
        <v>6</v>
      </c>
      <c r="AH28" s="16" t="s">
        <v>76</v>
      </c>
      <c r="AI28" s="35">
        <f t="shared" si="6"/>
        <v>5.666666666666667</v>
      </c>
    </row>
    <row r="29" spans="1:35" x14ac:dyDescent="0.25">
      <c r="A29" s="14" t="s">
        <v>79</v>
      </c>
      <c r="B29" s="14">
        <v>80821</v>
      </c>
      <c r="C29" s="14">
        <v>20</v>
      </c>
      <c r="D29" s="14">
        <v>1</v>
      </c>
      <c r="E29" s="14">
        <v>1915</v>
      </c>
      <c r="F29" s="15">
        <v>0.79410000000000003</v>
      </c>
      <c r="G29" s="15">
        <f t="shared" si="0"/>
        <v>1.259287243420224</v>
      </c>
      <c r="H29" s="15">
        <f t="shared" si="1"/>
        <v>0.97066373303997067</v>
      </c>
      <c r="I29" s="15">
        <f t="shared" si="2"/>
        <v>1.0302228938420854</v>
      </c>
      <c r="J29" s="15">
        <v>1.091</v>
      </c>
      <c r="K29" s="14">
        <v>17</v>
      </c>
      <c r="L29" s="14" t="str">
        <f>VLOOKUP(A29,'B filtered'!$A:$K,1,0)</f>
        <v>MARK2_RAT</v>
      </c>
      <c r="M29" s="14">
        <f>VLOOKUP(A29,'B filtered'!$A:$K,2,0)</f>
        <v>24</v>
      </c>
      <c r="N29" s="14">
        <f>VLOOKUP(A29,'B filtered'!$A:$K,3,0)</f>
        <v>1</v>
      </c>
      <c r="O29" s="14">
        <f>VLOOKUP(A29,'B filtered'!$A:$K,4,0)</f>
        <v>1668</v>
      </c>
      <c r="P29" s="14">
        <f>VLOOKUP(A29,'B filtered'!$A:$K,5,0)</f>
        <v>80821</v>
      </c>
      <c r="Q29" s="15">
        <f>VLOOKUP(A29,'B filtered'!$A:$K,6,0)</f>
        <v>0.59919999999999995</v>
      </c>
      <c r="R29" s="15">
        <f t="shared" si="3"/>
        <v>1.6688918558077437</v>
      </c>
      <c r="S29" s="15">
        <f>VLOOKUP(A29,'B filtered'!$A:$K,7,0)</f>
        <v>0.89259645464025017</v>
      </c>
      <c r="T29" s="15">
        <f t="shared" si="4"/>
        <v>1.1203271028037385</v>
      </c>
      <c r="U29" s="15">
        <f>VLOOKUP(A29,'B filtered'!$A:$K,8,0)</f>
        <v>1.135</v>
      </c>
      <c r="V29" s="14">
        <f>VLOOKUP(A29,'B filtered'!$A:$K,9,0)</f>
        <v>18</v>
      </c>
      <c r="W29" s="14" t="str">
        <f>VLOOKUP(A29,'C filtered'!$A:$K,1,0)</f>
        <v>MARK2_RAT</v>
      </c>
      <c r="X29" s="14">
        <f>VLOOKUP($A29,'C filtered'!$A:$K,2,0)</f>
        <v>32</v>
      </c>
      <c r="Y29" s="14">
        <f>VLOOKUP($A29,'C filtered'!$A:$K,3,0)</f>
        <v>1</v>
      </c>
      <c r="Z29" s="14">
        <f>VLOOKUP($A29,'C filtered'!$A:$K,4,0)</f>
        <v>1783</v>
      </c>
      <c r="AA29" s="14">
        <f>VLOOKUP($A29,'C filtered'!$A:$K,5,0)</f>
        <v>80821</v>
      </c>
      <c r="AB29" s="15">
        <f>VLOOKUP($A29,'C filtered'!$A:$K,6,0)</f>
        <v>0.54249999999999998</v>
      </c>
      <c r="AC29" s="15">
        <f t="shared" si="5"/>
        <v>1.8433179723502304</v>
      </c>
      <c r="AD29" s="15">
        <f>VLOOKUP($A29,'C filtered'!$A:$K,7,0)</f>
        <v>1.0272675629615602</v>
      </c>
      <c r="AE29" s="15">
        <f>VLOOKUP($A29,'C filtered'!$A:$K,8,0)</f>
        <v>0.97345622119815678</v>
      </c>
      <c r="AF29" s="15">
        <f>VLOOKUP($A29,'C filtered'!$A:$K,9,0)</f>
        <v>1.3720000000000001</v>
      </c>
      <c r="AG29" s="14">
        <f>VLOOKUP($A29,'C filtered'!$A:$K,10,0)</f>
        <v>23</v>
      </c>
      <c r="AH29" s="16" t="s">
        <v>80</v>
      </c>
      <c r="AI29" s="35">
        <f t="shared" si="6"/>
        <v>19.333333333333332</v>
      </c>
    </row>
    <row r="30" spans="1:35" x14ac:dyDescent="0.25">
      <c r="A30" s="14" t="s">
        <v>85</v>
      </c>
      <c r="B30" s="14">
        <v>70656</v>
      </c>
      <c r="C30" s="14">
        <v>21</v>
      </c>
      <c r="D30" s="14"/>
      <c r="E30" s="14">
        <v>1897</v>
      </c>
      <c r="F30" s="15">
        <v>1.18</v>
      </c>
      <c r="G30" s="15">
        <f t="shared" si="0"/>
        <v>0.84745762711864414</v>
      </c>
      <c r="H30" s="15">
        <f t="shared" si="1"/>
        <v>1.4423664588681089</v>
      </c>
      <c r="I30" s="15">
        <f t="shared" si="2"/>
        <v>0.6933050847457628</v>
      </c>
      <c r="J30" s="15">
        <v>1.034</v>
      </c>
      <c r="K30" s="14">
        <v>29</v>
      </c>
      <c r="L30" s="14" t="str">
        <f>VLOOKUP(A30,'B filtered'!$A:$K,1,0)</f>
        <v>PABP1_RAT</v>
      </c>
      <c r="M30" s="14">
        <f>VLOOKUP(A30,'B filtered'!$A:$K,2,0)</f>
        <v>20</v>
      </c>
      <c r="N30" s="14">
        <f>VLOOKUP(A30,'B filtered'!$A:$K,3,0)</f>
        <v>0</v>
      </c>
      <c r="O30" s="14">
        <f>VLOOKUP(A30,'B filtered'!$A:$K,4,0)</f>
        <v>1781</v>
      </c>
      <c r="P30" s="14">
        <f>VLOOKUP(A30,'B filtered'!$A:$K,5,0)</f>
        <v>70656</v>
      </c>
      <c r="Q30" s="15">
        <f>VLOOKUP(A30,'B filtered'!$A:$K,6,0)</f>
        <v>1.042</v>
      </c>
      <c r="R30" s="15">
        <f t="shared" si="3"/>
        <v>0.95969289827255277</v>
      </c>
      <c r="S30" s="15">
        <f>VLOOKUP(A30,'B filtered'!$A:$K,7,0)</f>
        <v>1.5522121257262029</v>
      </c>
      <c r="T30" s="15">
        <f t="shared" si="4"/>
        <v>0.64424184261036466</v>
      </c>
      <c r="U30" s="15">
        <f>VLOOKUP(A30,'B filtered'!$A:$K,8,0)</f>
        <v>1.0900000000000001</v>
      </c>
      <c r="V30" s="14">
        <f>VLOOKUP(A30,'B filtered'!$A:$K,9,0)</f>
        <v>26</v>
      </c>
      <c r="W30" s="14" t="str">
        <f>VLOOKUP(A30,'C filtered'!$A:$K,1,0)</f>
        <v>PABP1_RAT</v>
      </c>
      <c r="X30" s="14">
        <f>VLOOKUP($A30,'C filtered'!$A:$K,2,0)</f>
        <v>27</v>
      </c>
      <c r="Y30" s="14">
        <f>VLOOKUP($A30,'C filtered'!$A:$K,3,0)</f>
        <v>0</v>
      </c>
      <c r="Z30" s="14">
        <f>VLOOKUP($A30,'C filtered'!$A:$K,4,0)</f>
        <v>1856</v>
      </c>
      <c r="AA30" s="14">
        <f>VLOOKUP($A30,'C filtered'!$A:$K,5,0)</f>
        <v>70656</v>
      </c>
      <c r="AB30" s="15">
        <f>VLOOKUP($A30,'C filtered'!$A:$K,6,0)</f>
        <v>0.89510000000000001</v>
      </c>
      <c r="AC30" s="15">
        <f t="shared" si="5"/>
        <v>1.1171936096525528</v>
      </c>
      <c r="AD30" s="15">
        <f>VLOOKUP($A30,'C filtered'!$A:$K,7,0)</f>
        <v>1.694944139367544</v>
      </c>
      <c r="AE30" s="15">
        <f>VLOOKUP($A30,'C filtered'!$A:$K,8,0)</f>
        <v>0.58998994525751314</v>
      </c>
      <c r="AF30" s="15">
        <f>VLOOKUP($A30,'C filtered'!$A:$K,9,0)</f>
        <v>1.0309999999999999</v>
      </c>
      <c r="AG30" s="14">
        <f>VLOOKUP($A30,'C filtered'!$A:$K,10,0)</f>
        <v>31</v>
      </c>
      <c r="AH30" s="16" t="s">
        <v>86</v>
      </c>
      <c r="AI30" s="35">
        <f t="shared" si="6"/>
        <v>28.666666666666668</v>
      </c>
    </row>
    <row r="31" spans="1:35" x14ac:dyDescent="0.25">
      <c r="A31" s="14" t="s">
        <v>87</v>
      </c>
      <c r="B31" s="14">
        <v>111840</v>
      </c>
      <c r="C31" s="14">
        <v>22</v>
      </c>
      <c r="D31" s="14"/>
      <c r="E31" s="14">
        <v>1896</v>
      </c>
      <c r="F31" s="15">
        <v>1.181</v>
      </c>
      <c r="G31" s="15">
        <f t="shared" si="0"/>
        <v>0.84674005080440307</v>
      </c>
      <c r="H31" s="15">
        <f t="shared" si="1"/>
        <v>1.4435888033247768</v>
      </c>
      <c r="I31" s="15">
        <f t="shared" si="2"/>
        <v>0.6927180355630822</v>
      </c>
      <c r="J31" s="15">
        <v>1.139</v>
      </c>
      <c r="K31" s="14">
        <v>31</v>
      </c>
      <c r="L31" s="14" t="str">
        <f>VLOOKUP(A31,'B filtered'!$A:$K,1,0)</f>
        <v>ARHG2_RAT</v>
      </c>
      <c r="M31" s="14">
        <f>VLOOKUP(A31,'B filtered'!$A:$K,2,0)</f>
        <v>38</v>
      </c>
      <c r="N31" s="14">
        <f>VLOOKUP(A31,'B filtered'!$A:$K,3,0)</f>
        <v>0</v>
      </c>
      <c r="O31" s="14">
        <f>VLOOKUP(A31,'B filtered'!$A:$K,4,0)</f>
        <v>1319</v>
      </c>
      <c r="P31" s="14">
        <f>VLOOKUP(A31,'B filtered'!$A:$K,5,0)</f>
        <v>111840</v>
      </c>
      <c r="Q31" s="15">
        <f>VLOOKUP(A31,'B filtered'!$A:$K,6,0)</f>
        <v>1.0289999999999999</v>
      </c>
      <c r="R31" s="15">
        <f t="shared" si="3"/>
        <v>0.97181729834791064</v>
      </c>
      <c r="S31" s="15">
        <f>VLOOKUP(A31,'B filtered'!$A:$K,7,0)</f>
        <v>1.5328467153284671</v>
      </c>
      <c r="T31" s="15">
        <f t="shared" si="4"/>
        <v>0.65238095238095239</v>
      </c>
      <c r="U31" s="15">
        <f>VLOOKUP(A31,'B filtered'!$A:$K,8,0)</f>
        <v>1.0369999999999999</v>
      </c>
      <c r="V31" s="14">
        <f>VLOOKUP(A31,'B filtered'!$A:$K,9,0)</f>
        <v>24</v>
      </c>
      <c r="W31" s="14" t="str">
        <f>VLOOKUP(A31,'C filtered'!$A:$K,1,0)</f>
        <v>ARHG2_RAT</v>
      </c>
      <c r="X31" s="14">
        <f>VLOOKUP($A31,'C filtered'!$A:$K,2,0)</f>
        <v>45</v>
      </c>
      <c r="Y31" s="14">
        <f>VLOOKUP($A31,'C filtered'!$A:$K,3,0)</f>
        <v>0</v>
      </c>
      <c r="Z31" s="14">
        <f>VLOOKUP($A31,'C filtered'!$A:$K,4,0)</f>
        <v>1392</v>
      </c>
      <c r="AA31" s="14">
        <f>VLOOKUP($A31,'C filtered'!$A:$K,5,0)</f>
        <v>111840</v>
      </c>
      <c r="AB31" s="15">
        <f>VLOOKUP($A31,'C filtered'!$A:$K,6,0)</f>
        <v>0.6925</v>
      </c>
      <c r="AC31" s="15">
        <f t="shared" si="5"/>
        <v>1.4440433212996391</v>
      </c>
      <c r="AD31" s="15">
        <f>VLOOKUP($A31,'C filtered'!$A:$K,7,0)</f>
        <v>1.3113046771444803</v>
      </c>
      <c r="AE31" s="15">
        <f>VLOOKUP($A31,'C filtered'!$A:$K,8,0)</f>
        <v>0.76259927797833926</v>
      </c>
      <c r="AF31" s="15">
        <f>VLOOKUP($A31,'C filtered'!$A:$K,9,0)</f>
        <v>1.0509999999999999</v>
      </c>
      <c r="AG31" s="14">
        <f>VLOOKUP($A31,'C filtered'!$A:$K,10,0)</f>
        <v>24</v>
      </c>
      <c r="AH31" s="16" t="s">
        <v>88</v>
      </c>
      <c r="AI31" s="35">
        <f t="shared" si="6"/>
        <v>26.333333333333332</v>
      </c>
    </row>
    <row r="32" spans="1:35" x14ac:dyDescent="0.25">
      <c r="A32" s="14" t="s">
        <v>55</v>
      </c>
      <c r="B32" s="14">
        <v>49639</v>
      </c>
      <c r="C32" s="14">
        <v>14</v>
      </c>
      <c r="D32" s="14">
        <v>4</v>
      </c>
      <c r="E32" s="14">
        <v>1892</v>
      </c>
      <c r="F32" s="15">
        <v>0.51649999999999996</v>
      </c>
      <c r="G32" s="15">
        <f t="shared" si="0"/>
        <v>1.9361084220716362</v>
      </c>
      <c r="H32" s="15">
        <f t="shared" si="1"/>
        <v>0.63134091186896457</v>
      </c>
      <c r="I32" s="15">
        <f t="shared" si="2"/>
        <v>1.5839303000968057</v>
      </c>
      <c r="J32" s="15">
        <v>1.137</v>
      </c>
      <c r="K32" s="14">
        <v>5</v>
      </c>
      <c r="L32" s="14" t="str">
        <f>VLOOKUP(A32,'B filtered'!$A:$K,1,0)</f>
        <v>TBB5_RAT</v>
      </c>
      <c r="M32" s="14">
        <f>VLOOKUP(A32,'B filtered'!$A:$K,2,0)</f>
        <v>15</v>
      </c>
      <c r="N32" s="14">
        <f>VLOOKUP(A32,'B filtered'!$A:$K,3,0)</f>
        <v>3</v>
      </c>
      <c r="O32" s="14">
        <f>VLOOKUP(A32,'B filtered'!$A:$K,4,0)</f>
        <v>1790</v>
      </c>
      <c r="P32" s="14">
        <f>VLOOKUP(A32,'B filtered'!$A:$K,5,0)</f>
        <v>49639</v>
      </c>
      <c r="Q32" s="15">
        <f>VLOOKUP(A32,'B filtered'!$A:$K,6,0)</f>
        <v>0.36220000000000002</v>
      </c>
      <c r="R32" s="15">
        <f t="shared" si="3"/>
        <v>2.7609055770292654</v>
      </c>
      <c r="S32" s="15">
        <f>VLOOKUP(A32,'B filtered'!$A:$K,7,0)</f>
        <v>0.53955012661999113</v>
      </c>
      <c r="T32" s="15">
        <f t="shared" si="4"/>
        <v>1.8533959138597458</v>
      </c>
      <c r="U32" s="15">
        <f>VLOOKUP(A32,'B filtered'!$A:$K,8,0)</f>
        <v>1.345</v>
      </c>
      <c r="V32" s="14">
        <f>VLOOKUP(A32,'B filtered'!$A:$K,9,0)</f>
        <v>3</v>
      </c>
      <c r="W32" s="14" t="str">
        <f>VLOOKUP(A32,'C filtered'!$A:$K,1,0)</f>
        <v>TBB5_RAT</v>
      </c>
      <c r="X32" s="14">
        <f>VLOOKUP($A32,'C filtered'!$A:$K,2,0)</f>
        <v>12</v>
      </c>
      <c r="Y32" s="14">
        <f>VLOOKUP($A32,'C filtered'!$A:$K,3,0)</f>
        <v>3</v>
      </c>
      <c r="Z32" s="14">
        <f>VLOOKUP($A32,'C filtered'!$A:$K,4,0)</f>
        <v>2397</v>
      </c>
      <c r="AA32" s="14">
        <f>VLOOKUP($A32,'C filtered'!$A:$K,5,0)</f>
        <v>49639</v>
      </c>
      <c r="AB32" s="15">
        <f>VLOOKUP($A32,'C filtered'!$A:$K,6,0)</f>
        <v>0.21</v>
      </c>
      <c r="AC32" s="15">
        <f t="shared" si="5"/>
        <v>4.7619047619047619</v>
      </c>
      <c r="AD32" s="15">
        <f>VLOOKUP($A32,'C filtered'!$A:$K,7,0)</f>
        <v>0.39765195985608781</v>
      </c>
      <c r="AE32" s="15">
        <f>VLOOKUP($A32,'C filtered'!$A:$K,8,0)</f>
        <v>2.514761904761905</v>
      </c>
      <c r="AF32" s="15">
        <f>VLOOKUP($A32,'C filtered'!$A:$K,9,0)</f>
        <v>1.1879999999999999</v>
      </c>
      <c r="AG32" s="14">
        <f>VLOOKUP($A32,'C filtered'!$A:$K,10,0)</f>
        <v>5</v>
      </c>
      <c r="AH32" s="16" t="s">
        <v>56</v>
      </c>
      <c r="AI32" s="35">
        <f t="shared" si="6"/>
        <v>4.333333333333333</v>
      </c>
    </row>
    <row r="33" spans="1:35" x14ac:dyDescent="0.25">
      <c r="A33" s="14" t="s">
        <v>89</v>
      </c>
      <c r="B33" s="14">
        <v>85130</v>
      </c>
      <c r="C33" s="14">
        <v>23</v>
      </c>
      <c r="D33" s="14">
        <v>1</v>
      </c>
      <c r="E33" s="14">
        <v>1889</v>
      </c>
      <c r="F33" s="15">
        <v>0.33200000000000002</v>
      </c>
      <c r="G33" s="15">
        <f t="shared" si="0"/>
        <v>3.012048192771084</v>
      </c>
      <c r="H33" s="15">
        <f t="shared" si="1"/>
        <v>0.40581835961373913</v>
      </c>
      <c r="I33" s="15">
        <f t="shared" si="2"/>
        <v>2.4641566265060244</v>
      </c>
      <c r="J33" s="15">
        <v>1.08</v>
      </c>
      <c r="K33" s="14">
        <v>22</v>
      </c>
      <c r="L33" s="14" t="str">
        <f>VLOOKUP(A33,'B filtered'!$A:$K,1,0)</f>
        <v>BRSK1_RAT</v>
      </c>
      <c r="M33" s="14">
        <f>VLOOKUP(A33,'B filtered'!$A:$K,2,0)</f>
        <v>34</v>
      </c>
      <c r="N33" s="14">
        <f>VLOOKUP(A33,'B filtered'!$A:$K,3,0)</f>
        <v>1</v>
      </c>
      <c r="O33" s="14">
        <f>VLOOKUP(A33,'B filtered'!$A:$K,4,0)</f>
        <v>1418</v>
      </c>
      <c r="P33" s="14">
        <f>VLOOKUP(A33,'B filtered'!$A:$K,5,0)</f>
        <v>85130</v>
      </c>
      <c r="Q33" s="15">
        <f>VLOOKUP(A33,'B filtered'!$A:$K,6,0)</f>
        <v>0.2873</v>
      </c>
      <c r="R33" s="15">
        <f t="shared" si="3"/>
        <v>3.4806822137138878</v>
      </c>
      <c r="S33" s="15">
        <f>VLOOKUP(A33,'B filtered'!$A:$K,7,0)</f>
        <v>0.42797556978995976</v>
      </c>
      <c r="T33" s="15">
        <f t="shared" si="4"/>
        <v>2.336581970066133</v>
      </c>
      <c r="U33" s="15">
        <f>VLOOKUP(A33,'B filtered'!$A:$K,8,0)</f>
        <v>1.0720000000000001</v>
      </c>
      <c r="V33" s="14">
        <f>VLOOKUP(A33,'B filtered'!$A:$K,9,0)</f>
        <v>23</v>
      </c>
      <c r="W33" s="14" t="str">
        <f>VLOOKUP(A33,'C filtered'!$A:$K,1,0)</f>
        <v>BRSK1_RAT</v>
      </c>
      <c r="X33" s="14">
        <f>VLOOKUP($A33,'C filtered'!$A:$K,2,0)</f>
        <v>38</v>
      </c>
      <c r="Y33" s="14">
        <f>VLOOKUP($A33,'C filtered'!$A:$K,3,0)</f>
        <v>1</v>
      </c>
      <c r="Z33" s="14">
        <f>VLOOKUP($A33,'C filtered'!$A:$K,4,0)</f>
        <v>1573</v>
      </c>
      <c r="AA33" s="14">
        <f>VLOOKUP($A33,'C filtered'!$A:$K,5,0)</f>
        <v>85130</v>
      </c>
      <c r="AB33" s="15">
        <f>VLOOKUP($A33,'C filtered'!$A:$K,6,0)</f>
        <v>0.24929999999999999</v>
      </c>
      <c r="AC33" s="15">
        <f t="shared" si="5"/>
        <v>4.011231448054553</v>
      </c>
      <c r="AD33" s="15">
        <f>VLOOKUP($A33,'C filtered'!$A:$K,7,0)</f>
        <v>0.47206968377201286</v>
      </c>
      <c r="AE33" s="15">
        <f>VLOOKUP($A33,'C filtered'!$A:$K,8,0)</f>
        <v>2.1183313277176095</v>
      </c>
      <c r="AF33" s="15">
        <f>VLOOKUP($A33,'C filtered'!$A:$K,9,0)</f>
        <v>1.109</v>
      </c>
      <c r="AG33" s="14">
        <f>VLOOKUP($A33,'C filtered'!$A:$K,10,0)</f>
        <v>23</v>
      </c>
      <c r="AH33" s="16" t="s">
        <v>90</v>
      </c>
      <c r="AI33" s="35">
        <f t="shared" si="6"/>
        <v>22.666666666666668</v>
      </c>
    </row>
    <row r="34" spans="1:35" x14ac:dyDescent="0.25">
      <c r="A34" s="14" t="s">
        <v>93</v>
      </c>
      <c r="B34" s="14">
        <v>83964</v>
      </c>
      <c r="C34" s="14">
        <v>24</v>
      </c>
      <c r="D34" s="14">
        <v>1</v>
      </c>
      <c r="E34" s="14">
        <v>1872</v>
      </c>
      <c r="F34" s="15">
        <v>0.36849999999999999</v>
      </c>
      <c r="G34" s="15">
        <f t="shared" si="0"/>
        <v>2.7137042062415198</v>
      </c>
      <c r="H34" s="15">
        <f t="shared" si="1"/>
        <v>0.45043393228211709</v>
      </c>
      <c r="I34" s="15">
        <f t="shared" si="2"/>
        <v>2.2200814111261873</v>
      </c>
      <c r="J34" s="15">
        <v>1.0669999999999999</v>
      </c>
      <c r="K34" s="14">
        <v>21</v>
      </c>
      <c r="L34" s="14" t="str">
        <f>VLOOKUP(A34,'B filtered'!$A:$K,1,0)</f>
        <v>DCLK2_RAT</v>
      </c>
      <c r="M34" s="14">
        <f>VLOOKUP(A34,'B filtered'!$A:$K,2,0)</f>
        <v>16</v>
      </c>
      <c r="N34" s="14">
        <f>VLOOKUP(A34,'B filtered'!$A:$K,3,0)</f>
        <v>1</v>
      </c>
      <c r="O34" s="14">
        <f>VLOOKUP(A34,'B filtered'!$A:$K,4,0)</f>
        <v>2092</v>
      </c>
      <c r="P34" s="14">
        <f>VLOOKUP(A34,'B filtered'!$A:$K,5,0)</f>
        <v>83964</v>
      </c>
      <c r="Q34" s="15">
        <f>VLOOKUP(A34,'B filtered'!$A:$K,6,0)</f>
        <v>0.25490000000000002</v>
      </c>
      <c r="R34" s="15">
        <f t="shared" si="3"/>
        <v>3.9231071008238523</v>
      </c>
      <c r="S34" s="15">
        <f>VLOOKUP(A34,'B filtered'!$A:$K,7,0)</f>
        <v>0.37971100849098766</v>
      </c>
      <c r="T34" s="15">
        <f t="shared" si="4"/>
        <v>2.6335817967830519</v>
      </c>
      <c r="U34" s="15">
        <f>VLOOKUP(A34,'B filtered'!$A:$K,8,0)</f>
        <v>1.1060000000000001</v>
      </c>
      <c r="V34" s="14">
        <f>VLOOKUP(A34,'B filtered'!$A:$K,9,0)</f>
        <v>19</v>
      </c>
      <c r="W34" s="14" t="str">
        <f>VLOOKUP(A34,'C filtered'!$A:$K,1,0)</f>
        <v>DCLK2_RAT</v>
      </c>
      <c r="X34" s="14">
        <f>VLOOKUP($A34,'C filtered'!$A:$K,2,0)</f>
        <v>23</v>
      </c>
      <c r="Y34" s="14">
        <f>VLOOKUP($A34,'C filtered'!$A:$K,3,0)</f>
        <v>1</v>
      </c>
      <c r="Z34" s="14">
        <f>VLOOKUP($A34,'C filtered'!$A:$K,4,0)</f>
        <v>2078</v>
      </c>
      <c r="AA34" s="14">
        <f>VLOOKUP($A34,'C filtered'!$A:$K,5,0)</f>
        <v>83964</v>
      </c>
      <c r="AB34" s="15">
        <f>VLOOKUP($A34,'C filtered'!$A:$K,6,0)</f>
        <v>0.29330000000000001</v>
      </c>
      <c r="AC34" s="15">
        <f t="shared" si="5"/>
        <v>3.4094783498124785</v>
      </c>
      <c r="AD34" s="15">
        <f>VLOOKUP($A34,'C filtered'!$A:$K,7,0)</f>
        <v>0.55538723726566941</v>
      </c>
      <c r="AE34" s="15">
        <f>VLOOKUP($A34,'C filtered'!$A:$K,8,0)</f>
        <v>1.8005455165359698</v>
      </c>
      <c r="AF34" s="15">
        <f>VLOOKUP($A34,'C filtered'!$A:$K,9,0)</f>
        <v>1.073</v>
      </c>
      <c r="AG34" s="14">
        <f>VLOOKUP($A34,'C filtered'!$A:$K,10,0)</f>
        <v>22</v>
      </c>
      <c r="AH34" s="16" t="s">
        <v>94</v>
      </c>
      <c r="AI34" s="35">
        <f t="shared" si="6"/>
        <v>20.666666666666668</v>
      </c>
    </row>
    <row r="35" spans="1:35" x14ac:dyDescent="0.25">
      <c r="A35" s="14" t="s">
        <v>57</v>
      </c>
      <c r="B35" s="14">
        <v>50386</v>
      </c>
      <c r="C35" s="14">
        <v>14</v>
      </c>
      <c r="D35" s="14">
        <v>5</v>
      </c>
      <c r="E35" s="14">
        <v>1868</v>
      </c>
      <c r="F35" s="15">
        <v>0.55630000000000002</v>
      </c>
      <c r="G35" s="15">
        <f t="shared" si="0"/>
        <v>1.7975912277548085</v>
      </c>
      <c r="H35" s="15">
        <f t="shared" si="1"/>
        <v>0.6799902212443466</v>
      </c>
      <c r="I35" s="15">
        <f t="shared" si="2"/>
        <v>1.4706093834262091</v>
      </c>
      <c r="J35" s="15">
        <v>1.1379999999999999</v>
      </c>
      <c r="K35" s="14">
        <v>5</v>
      </c>
      <c r="L35" s="14" t="str">
        <f>VLOOKUP(A35,'B filtered'!$A:$K,1,0)</f>
        <v>TBB3_RAT</v>
      </c>
      <c r="M35" s="14">
        <f>VLOOKUP(A35,'B filtered'!$A:$K,2,0)</f>
        <v>15</v>
      </c>
      <c r="N35" s="14">
        <f>VLOOKUP(A35,'B filtered'!$A:$K,3,0)</f>
        <v>4</v>
      </c>
      <c r="O35" s="14">
        <f>VLOOKUP(A35,'B filtered'!$A:$K,4,0)</f>
        <v>1662</v>
      </c>
      <c r="P35" s="14">
        <f>VLOOKUP(A35,'B filtered'!$A:$K,5,0)</f>
        <v>50386</v>
      </c>
      <c r="Q35" s="15">
        <f>VLOOKUP(A35,'B filtered'!$A:$K,6,0)</f>
        <v>0.41789999999999999</v>
      </c>
      <c r="R35" s="15">
        <f t="shared" si="3"/>
        <v>2.3929169657812874</v>
      </c>
      <c r="S35" s="15">
        <f>VLOOKUP(A35,'B filtered'!$A:$K,7,0)</f>
        <v>0.62252346193952035</v>
      </c>
      <c r="T35" s="15">
        <f t="shared" si="4"/>
        <v>1.6063651591289783</v>
      </c>
      <c r="U35" s="15">
        <f>VLOOKUP(A35,'B filtered'!$A:$K,8,0)</f>
        <v>1.4470000000000001</v>
      </c>
      <c r="V35" s="14">
        <f>VLOOKUP(A35,'B filtered'!$A:$K,9,0)</f>
        <v>3</v>
      </c>
      <c r="W35" s="14" t="str">
        <f>VLOOKUP(A35,'C filtered'!$A:$K,1,0)</f>
        <v>TBB3_RAT</v>
      </c>
      <c r="X35" s="14">
        <f>VLOOKUP($A35,'C filtered'!$A:$K,2,0)</f>
        <v>12</v>
      </c>
      <c r="Y35" s="14">
        <f>VLOOKUP($A35,'C filtered'!$A:$K,3,0)</f>
        <v>4</v>
      </c>
      <c r="Z35" s="14">
        <f>VLOOKUP($A35,'C filtered'!$A:$K,4,0)</f>
        <v>2265</v>
      </c>
      <c r="AA35" s="14">
        <f>VLOOKUP($A35,'C filtered'!$A:$K,5,0)</f>
        <v>50386</v>
      </c>
      <c r="AB35" s="15">
        <f>VLOOKUP($A35,'C filtered'!$A:$K,6,0)</f>
        <v>0.18240000000000001</v>
      </c>
      <c r="AC35" s="15">
        <f t="shared" si="5"/>
        <v>5.4824561403508767</v>
      </c>
      <c r="AD35" s="15">
        <f>VLOOKUP($A35,'C filtered'!$A:$K,7,0)</f>
        <v>0.34538913084643058</v>
      </c>
      <c r="AE35" s="15">
        <f>VLOOKUP($A35,'C filtered'!$A:$K,8,0)</f>
        <v>2.8952850877192984</v>
      </c>
      <c r="AF35" s="15">
        <f>VLOOKUP($A35,'C filtered'!$A:$K,9,0)</f>
        <v>1.2609999999999999</v>
      </c>
      <c r="AG35" s="14">
        <f>VLOOKUP($A35,'C filtered'!$A:$K,10,0)</f>
        <v>3</v>
      </c>
      <c r="AH35" s="16" t="s">
        <v>58</v>
      </c>
      <c r="AI35" s="35">
        <f t="shared" si="6"/>
        <v>3.6666666666666665</v>
      </c>
    </row>
    <row r="36" spans="1:35" x14ac:dyDescent="0.25">
      <c r="A36" s="14" t="s">
        <v>99</v>
      </c>
      <c r="B36" s="14">
        <v>32803</v>
      </c>
      <c r="C36" s="14">
        <v>25</v>
      </c>
      <c r="D36" s="14"/>
      <c r="E36" s="14">
        <v>1807</v>
      </c>
      <c r="F36" s="15">
        <v>1.044</v>
      </c>
      <c r="G36" s="15">
        <f t="shared" si="0"/>
        <v>0.95785440613026818</v>
      </c>
      <c r="H36" s="15">
        <f t="shared" si="1"/>
        <v>1.2761276127612762</v>
      </c>
      <c r="I36" s="15">
        <f t="shared" si="2"/>
        <v>0.7836206896551724</v>
      </c>
      <c r="J36" s="15">
        <v>1.069</v>
      </c>
      <c r="K36" s="14">
        <v>14</v>
      </c>
      <c r="L36" s="14" t="str">
        <f>VLOOKUP(A36,'B filtered'!$A:$K,1,0)</f>
        <v>RSSA_RAT</v>
      </c>
      <c r="M36" s="14">
        <f>VLOOKUP(A36,'B filtered'!$A:$K,2,0)</f>
        <v>18</v>
      </c>
      <c r="N36" s="14">
        <f>VLOOKUP(A36,'B filtered'!$A:$K,3,0)</f>
        <v>0</v>
      </c>
      <c r="O36" s="14">
        <f>VLOOKUP(A36,'B filtered'!$A:$K,4,0)</f>
        <v>1945</v>
      </c>
      <c r="P36" s="14">
        <f>VLOOKUP(A36,'B filtered'!$A:$K,5,0)</f>
        <v>32803</v>
      </c>
      <c r="Q36" s="15">
        <f>VLOOKUP(A36,'B filtered'!$A:$K,6,0)</f>
        <v>0.8417</v>
      </c>
      <c r="R36" s="15">
        <f t="shared" si="3"/>
        <v>1.1880717595342758</v>
      </c>
      <c r="S36" s="15">
        <f>VLOOKUP(A36,'B filtered'!$A:$K,7,0)</f>
        <v>1.2538358409057053</v>
      </c>
      <c r="T36" s="15">
        <f t="shared" si="4"/>
        <v>0.79755257217535935</v>
      </c>
      <c r="U36" s="15">
        <f>VLOOKUP(A36,'B filtered'!$A:$K,8,0)</f>
        <v>1.1299999999999999</v>
      </c>
      <c r="V36" s="14">
        <f>VLOOKUP(A36,'B filtered'!$A:$K,9,0)</f>
        <v>15</v>
      </c>
      <c r="W36" s="14" t="str">
        <f>VLOOKUP(A36,'C filtered'!$A:$K,1,0)</f>
        <v>RSSA_RAT</v>
      </c>
      <c r="X36" s="14">
        <f>VLOOKUP($A36,'C filtered'!$A:$K,2,0)</f>
        <v>17</v>
      </c>
      <c r="Y36" s="14">
        <f>VLOOKUP($A36,'C filtered'!$A:$K,3,0)</f>
        <v>0</v>
      </c>
      <c r="Z36" s="14">
        <f>VLOOKUP($A36,'C filtered'!$A:$K,4,0)</f>
        <v>2462</v>
      </c>
      <c r="AA36" s="14">
        <f>VLOOKUP($A36,'C filtered'!$A:$K,5,0)</f>
        <v>32803</v>
      </c>
      <c r="AB36" s="15">
        <f>VLOOKUP($A36,'C filtered'!$A:$K,6,0)</f>
        <v>0.60940000000000005</v>
      </c>
      <c r="AC36" s="15">
        <f t="shared" si="5"/>
        <v>1.6409583196586806</v>
      </c>
      <c r="AD36" s="15">
        <f>VLOOKUP($A36,'C filtered'!$A:$K,7,0)</f>
        <v>1.1539481158871427</v>
      </c>
      <c r="AE36" s="15">
        <f>VLOOKUP($A36,'C filtered'!$A:$K,8,0)</f>
        <v>0.86659008861174913</v>
      </c>
      <c r="AF36" s="15">
        <f>VLOOKUP($A36,'C filtered'!$A:$K,9,0)</f>
        <v>1.1839999999999999</v>
      </c>
      <c r="AG36" s="14">
        <f>VLOOKUP($A36,'C filtered'!$A:$K,10,0)</f>
        <v>15</v>
      </c>
      <c r="AH36" s="16" t="s">
        <v>100</v>
      </c>
      <c r="AI36" s="35">
        <f t="shared" si="6"/>
        <v>14.666666666666666</v>
      </c>
    </row>
    <row r="37" spans="1:35" x14ac:dyDescent="0.25">
      <c r="A37" s="14" t="s">
        <v>101</v>
      </c>
      <c r="B37" s="14">
        <v>85665</v>
      </c>
      <c r="C37" s="14">
        <v>26</v>
      </c>
      <c r="D37" s="14">
        <v>1</v>
      </c>
      <c r="E37" s="14">
        <v>1776</v>
      </c>
      <c r="F37" s="15">
        <v>0.53710000000000002</v>
      </c>
      <c r="G37" s="15">
        <f t="shared" si="0"/>
        <v>1.8618506795754979</v>
      </c>
      <c r="H37" s="15">
        <f t="shared" si="1"/>
        <v>0.65652120767632316</v>
      </c>
      <c r="I37" s="15">
        <f t="shared" si="2"/>
        <v>1.523180040960715</v>
      </c>
      <c r="J37" s="15">
        <v>1.0649999999999999</v>
      </c>
      <c r="K37" s="14">
        <v>21</v>
      </c>
      <c r="L37" s="14" t="str">
        <f>VLOOKUP(A37,'B filtered'!$A:$K,1,0)</f>
        <v>PFKAP_RAT</v>
      </c>
      <c r="M37" s="14">
        <f>VLOOKUP(A37,'B filtered'!$A:$K,2,0)</f>
        <v>26</v>
      </c>
      <c r="N37" s="14">
        <f>VLOOKUP(A37,'B filtered'!$A:$K,3,0)</f>
        <v>1</v>
      </c>
      <c r="O37" s="14">
        <f>VLOOKUP(A37,'B filtered'!$A:$K,4,0)</f>
        <v>1562</v>
      </c>
      <c r="P37" s="14">
        <f>VLOOKUP(A37,'B filtered'!$A:$K,5,0)</f>
        <v>85665</v>
      </c>
      <c r="Q37" s="15">
        <f>VLOOKUP(A37,'B filtered'!$A:$K,6,0)</f>
        <v>0.3886</v>
      </c>
      <c r="R37" s="15">
        <f t="shared" si="3"/>
        <v>2.5733401955738548</v>
      </c>
      <c r="S37" s="15">
        <f>VLOOKUP(A37,'B filtered'!$A:$K,7,0)</f>
        <v>0.57887680619693127</v>
      </c>
      <c r="T37" s="15">
        <f t="shared" si="4"/>
        <v>1.7274832732887289</v>
      </c>
      <c r="U37" s="15">
        <f>VLOOKUP(A37,'B filtered'!$A:$K,8,0)</f>
        <v>1.0580000000000001</v>
      </c>
      <c r="V37" s="14">
        <f>VLOOKUP(A37,'B filtered'!$A:$K,9,0)</f>
        <v>24</v>
      </c>
      <c r="W37" s="14" t="str">
        <f>VLOOKUP(A37,'C filtered'!$A:$K,1,0)</f>
        <v>PFKAP_RAT</v>
      </c>
      <c r="X37" s="14">
        <f>VLOOKUP($A37,'C filtered'!$A:$K,2,0)</f>
        <v>26</v>
      </c>
      <c r="Y37" s="14">
        <f>VLOOKUP($A37,'C filtered'!$A:$K,3,0)</f>
        <v>1</v>
      </c>
      <c r="Z37" s="14">
        <f>VLOOKUP($A37,'C filtered'!$A:$K,4,0)</f>
        <v>1888</v>
      </c>
      <c r="AA37" s="14">
        <f>VLOOKUP($A37,'C filtered'!$A:$K,5,0)</f>
        <v>85665</v>
      </c>
      <c r="AB37" s="15">
        <f>VLOOKUP($A37,'C filtered'!$A:$K,6,0)</f>
        <v>0.41270000000000001</v>
      </c>
      <c r="AC37" s="15">
        <f t="shared" si="5"/>
        <v>2.4230676035861398</v>
      </c>
      <c r="AD37" s="15">
        <f>VLOOKUP($A37,'C filtered'!$A:$K,7,0)</f>
        <v>0.78148078015527367</v>
      </c>
      <c r="AE37" s="15">
        <f>VLOOKUP($A37,'C filtered'!$A:$K,8,0)</f>
        <v>1.2796220014538404</v>
      </c>
      <c r="AF37" s="15">
        <f>VLOOKUP($A37,'C filtered'!$A:$K,9,0)</f>
        <v>1.0449999999999999</v>
      </c>
      <c r="AG37" s="14">
        <f>VLOOKUP($A37,'C filtered'!$A:$K,10,0)</f>
        <v>24</v>
      </c>
      <c r="AH37" s="16" t="s">
        <v>102</v>
      </c>
      <c r="AI37" s="35">
        <f t="shared" si="6"/>
        <v>23</v>
      </c>
    </row>
    <row r="38" spans="1:35" x14ac:dyDescent="0.25">
      <c r="A38" s="14" t="s">
        <v>107</v>
      </c>
      <c r="B38" s="14">
        <v>45210</v>
      </c>
      <c r="C38" s="14">
        <v>27</v>
      </c>
      <c r="D38" s="14"/>
      <c r="E38" s="14">
        <v>1744</v>
      </c>
      <c r="F38" s="15">
        <v>0.68930000000000002</v>
      </c>
      <c r="G38" s="15">
        <f t="shared" si="0"/>
        <v>1.4507471347744088</v>
      </c>
      <c r="H38" s="15">
        <f t="shared" si="1"/>
        <v>0.84256203398117591</v>
      </c>
      <c r="I38" s="15">
        <f t="shared" si="2"/>
        <v>1.1868562309589439</v>
      </c>
      <c r="J38" s="15">
        <v>1.161</v>
      </c>
      <c r="K38" s="14">
        <v>13</v>
      </c>
      <c r="L38" s="14" t="str">
        <f>VLOOKUP(A38,'B filtered'!$A:$K,1,0)</f>
        <v>LANC1_RAT</v>
      </c>
      <c r="M38" s="14">
        <f>VLOOKUP(A38,'B filtered'!$A:$K,2,0)</f>
        <v>19</v>
      </c>
      <c r="N38" s="14">
        <f>VLOOKUP(A38,'B filtered'!$A:$K,3,0)</f>
        <v>0</v>
      </c>
      <c r="O38" s="14">
        <f>VLOOKUP(A38,'B filtered'!$A:$K,4,0)</f>
        <v>1926</v>
      </c>
      <c r="P38" s="14">
        <f>VLOOKUP(A38,'B filtered'!$A:$K,5,0)</f>
        <v>45210</v>
      </c>
      <c r="Q38" s="15">
        <f>VLOOKUP(A38,'B filtered'!$A:$K,6,0)</f>
        <v>0.68979999999999997</v>
      </c>
      <c r="R38" s="15">
        <f t="shared" si="3"/>
        <v>1.4496955639315745</v>
      </c>
      <c r="S38" s="15">
        <f>VLOOKUP(A38,'B filtered'!$A:$K,7,0)</f>
        <v>1.0275584686429315</v>
      </c>
      <c r="T38" s="15">
        <f t="shared" si="4"/>
        <v>0.9731806320672659</v>
      </c>
      <c r="U38" s="15">
        <f>VLOOKUP(A38,'B filtered'!$A:$K,8,0)</f>
        <v>1.08</v>
      </c>
      <c r="V38" s="14">
        <f>VLOOKUP(A38,'B filtered'!$A:$K,9,0)</f>
        <v>17</v>
      </c>
      <c r="W38" s="14" t="str">
        <f>VLOOKUP(A38,'C filtered'!$A:$K,1,0)</f>
        <v>LANC1_RAT</v>
      </c>
      <c r="X38" s="14">
        <f>VLOOKUP($A38,'C filtered'!$A:$K,2,0)</f>
        <v>15</v>
      </c>
      <c r="Y38" s="14">
        <f>VLOOKUP($A38,'C filtered'!$A:$K,3,0)</f>
        <v>0</v>
      </c>
      <c r="Z38" s="14">
        <f>VLOOKUP($A38,'C filtered'!$A:$K,4,0)</f>
        <v>2625</v>
      </c>
      <c r="AA38" s="14">
        <f>VLOOKUP($A38,'C filtered'!$A:$K,5,0)</f>
        <v>45210</v>
      </c>
      <c r="AB38" s="15">
        <f>VLOOKUP($A38,'C filtered'!$A:$K,6,0)</f>
        <v>0.60850000000000004</v>
      </c>
      <c r="AC38" s="15">
        <f t="shared" si="5"/>
        <v>1.6433853738701725</v>
      </c>
      <c r="AD38" s="15">
        <f>VLOOKUP($A38,'C filtered'!$A:$K,7,0)</f>
        <v>1.1522438932020451</v>
      </c>
      <c r="AE38" s="15">
        <f>VLOOKUP($A38,'C filtered'!$A:$K,8,0)</f>
        <v>0.86787181594083807</v>
      </c>
      <c r="AF38" s="15">
        <f>VLOOKUP($A38,'C filtered'!$A:$K,9,0)</f>
        <v>1.2629999999999999</v>
      </c>
      <c r="AG38" s="14">
        <f>VLOOKUP($A38,'C filtered'!$A:$K,10,0)</f>
        <v>18</v>
      </c>
      <c r="AH38" s="16" t="s">
        <v>108</v>
      </c>
      <c r="AI38" s="35">
        <f t="shared" si="6"/>
        <v>16</v>
      </c>
    </row>
    <row r="39" spans="1:35" x14ac:dyDescent="0.25">
      <c r="A39" s="14" t="s">
        <v>109</v>
      </c>
      <c r="B39" s="14">
        <v>133913</v>
      </c>
      <c r="C39" s="14">
        <v>28</v>
      </c>
      <c r="D39" s="14"/>
      <c r="E39" s="14">
        <v>1684</v>
      </c>
      <c r="F39" s="15">
        <v>1.1759999999999999</v>
      </c>
      <c r="G39" s="15">
        <f t="shared" si="0"/>
        <v>0.85034013605442182</v>
      </c>
      <c r="H39" s="15">
        <f t="shared" si="1"/>
        <v>1.4374770810414372</v>
      </c>
      <c r="I39" s="15">
        <f t="shared" si="2"/>
        <v>0.69566326530612255</v>
      </c>
      <c r="J39" s="15">
        <v>1.0580000000000001</v>
      </c>
      <c r="K39" s="14">
        <v>25</v>
      </c>
      <c r="L39" s="14" t="str">
        <f>VLOOKUP(A39,'B filtered'!$A:$K,1,0)</f>
        <v>DHX30_RAT</v>
      </c>
      <c r="M39" s="14">
        <f>VLOOKUP(A39,'B filtered'!$A:$K,2,0)</f>
        <v>48</v>
      </c>
      <c r="N39" s="14">
        <f>VLOOKUP(A39,'B filtered'!$A:$K,3,0)</f>
        <v>0</v>
      </c>
      <c r="O39" s="14">
        <f>VLOOKUP(A39,'B filtered'!$A:$K,4,0)</f>
        <v>1115</v>
      </c>
      <c r="P39" s="14">
        <f>VLOOKUP(A39,'B filtered'!$A:$K,5,0)</f>
        <v>133913</v>
      </c>
      <c r="Q39" s="15">
        <f>VLOOKUP(A39,'B filtered'!$A:$K,6,0)</f>
        <v>1.01</v>
      </c>
      <c r="R39" s="15">
        <f t="shared" si="3"/>
        <v>0.99009900990099009</v>
      </c>
      <c r="S39" s="15">
        <f>VLOOKUP(A39,'B filtered'!$A:$K,7,0)</f>
        <v>1.5045434232086996</v>
      </c>
      <c r="T39" s="15">
        <f t="shared" si="4"/>
        <v>0.66465346534653458</v>
      </c>
      <c r="U39" s="15">
        <f>VLOOKUP(A39,'B filtered'!$A:$K,8,0)</f>
        <v>1.052</v>
      </c>
      <c r="V39" s="14">
        <f>VLOOKUP(A39,'B filtered'!$A:$K,9,0)</f>
        <v>28</v>
      </c>
      <c r="W39" s="14" t="str">
        <f>VLOOKUP(A39,'C filtered'!$A:$K,1,0)</f>
        <v>DHX30_RAT</v>
      </c>
      <c r="X39" s="14">
        <f>VLOOKUP($A39,'C filtered'!$A:$K,2,0)</f>
        <v>41</v>
      </c>
      <c r="Y39" s="14">
        <f>VLOOKUP($A39,'C filtered'!$A:$K,3,0)</f>
        <v>0</v>
      </c>
      <c r="Z39" s="14">
        <f>VLOOKUP($A39,'C filtered'!$A:$K,4,0)</f>
        <v>1551</v>
      </c>
      <c r="AA39" s="14">
        <f>VLOOKUP($A39,'C filtered'!$A:$K,5,0)</f>
        <v>133913</v>
      </c>
      <c r="AB39" s="15">
        <f>VLOOKUP($A39,'C filtered'!$A:$K,6,0)</f>
        <v>0.63919999999999999</v>
      </c>
      <c r="AC39" s="15">
        <f t="shared" si="5"/>
        <v>1.5644555694618274</v>
      </c>
      <c r="AD39" s="15">
        <f>VLOOKUP($A39,'C filtered'!$A:$K,7,0)</f>
        <v>1.2103768225714826</v>
      </c>
      <c r="AE39" s="15">
        <f>VLOOKUP($A39,'C filtered'!$A:$K,8,0)</f>
        <v>0.82618898623279102</v>
      </c>
      <c r="AF39" s="15">
        <f>VLOOKUP($A39,'C filtered'!$A:$K,9,0)</f>
        <v>1.04</v>
      </c>
      <c r="AG39" s="14">
        <f>VLOOKUP($A39,'C filtered'!$A:$K,10,0)</f>
        <v>29</v>
      </c>
      <c r="AH39" s="16" t="s">
        <v>110</v>
      </c>
      <c r="AI39" s="35">
        <f t="shared" si="6"/>
        <v>27.333333333333332</v>
      </c>
    </row>
    <row r="40" spans="1:35" x14ac:dyDescent="0.25">
      <c r="A40" s="14" t="s">
        <v>111</v>
      </c>
      <c r="B40" s="14">
        <v>96357</v>
      </c>
      <c r="C40" s="14">
        <v>29</v>
      </c>
      <c r="D40" s="14">
        <v>1</v>
      </c>
      <c r="E40" s="14">
        <v>1675</v>
      </c>
      <c r="F40" s="15">
        <v>2.0339999999999998</v>
      </c>
      <c r="G40" s="15">
        <f t="shared" si="0"/>
        <v>0.49164208456243857</v>
      </c>
      <c r="H40" s="15">
        <f t="shared" si="1"/>
        <v>2.486248624862486</v>
      </c>
      <c r="I40" s="15">
        <f t="shared" si="2"/>
        <v>0.402212389380531</v>
      </c>
      <c r="J40" s="15">
        <v>1.6619999999999999</v>
      </c>
      <c r="K40" s="14">
        <v>12</v>
      </c>
      <c r="L40" s="14" t="str">
        <f>VLOOKUP(A40,'B filtered'!$A:$K,1,0)</f>
        <v>HS105_RAT</v>
      </c>
      <c r="M40" s="14">
        <f>VLOOKUP(A40,'B filtered'!$A:$K,2,0)</f>
        <v>74</v>
      </c>
      <c r="N40" s="14">
        <f>VLOOKUP(A40,'B filtered'!$A:$K,3,0)</f>
        <v>1</v>
      </c>
      <c r="O40" s="14">
        <f>VLOOKUP(A40,'B filtered'!$A:$K,4,0)</f>
        <v>812</v>
      </c>
      <c r="P40" s="14">
        <f>VLOOKUP(A40,'B filtered'!$A:$K,5,0)</f>
        <v>96357</v>
      </c>
      <c r="Q40" s="15">
        <f>VLOOKUP(A40,'B filtered'!$A:$K,6,0)</f>
        <v>0.64270000000000005</v>
      </c>
      <c r="R40" s="15">
        <f t="shared" si="3"/>
        <v>1.5559358954411078</v>
      </c>
      <c r="S40" s="15">
        <f>VLOOKUP(A40,'B filtered'!$A:$K,7,0)</f>
        <v>0.95739609712498142</v>
      </c>
      <c r="T40" s="15">
        <f t="shared" si="4"/>
        <v>1.0444997666096156</v>
      </c>
      <c r="U40" s="15">
        <f>VLOOKUP(A40,'B filtered'!$A:$K,8,0)</f>
        <v>1.268</v>
      </c>
      <c r="V40" s="14">
        <f>VLOOKUP(A40,'B filtered'!$A:$K,9,0)</f>
        <v>9</v>
      </c>
      <c r="W40" s="14" t="str">
        <f>VLOOKUP(A40,'C filtered'!$A:$K,1,0)</f>
        <v>HS105_RAT</v>
      </c>
      <c r="X40" s="14">
        <f>VLOOKUP($A40,'C filtered'!$A:$K,2,0)</f>
        <v>67</v>
      </c>
      <c r="Y40" s="14">
        <f>VLOOKUP($A40,'C filtered'!$A:$K,3,0)</f>
        <v>1</v>
      </c>
      <c r="Z40" s="14">
        <f>VLOOKUP($A40,'C filtered'!$A:$K,4,0)</f>
        <v>1053</v>
      </c>
      <c r="AA40" s="14">
        <f>VLOOKUP($A40,'C filtered'!$A:$K,5,0)</f>
        <v>96357</v>
      </c>
      <c r="AB40" s="15">
        <f>VLOOKUP($A40,'C filtered'!$A:$K,6,0)</f>
        <v>0.55410000000000004</v>
      </c>
      <c r="AC40" s="15">
        <f t="shared" si="5"/>
        <v>1.8047283883775491</v>
      </c>
      <c r="AD40" s="15">
        <f>VLOOKUP($A40,'C filtered'!$A:$K,7,0)</f>
        <v>1.0492330997917061</v>
      </c>
      <c r="AE40" s="15">
        <f>VLOOKUP($A40,'C filtered'!$A:$K,8,0)</f>
        <v>0.95307706190218378</v>
      </c>
      <c r="AF40" s="15">
        <f>VLOOKUP($A40,'C filtered'!$A:$K,9,0)</f>
        <v>1.373</v>
      </c>
      <c r="AG40" s="14">
        <f>VLOOKUP($A40,'C filtered'!$A:$K,10,0)</f>
        <v>10</v>
      </c>
      <c r="AH40" s="16" t="s">
        <v>112</v>
      </c>
      <c r="AI40" s="35">
        <f t="shared" si="6"/>
        <v>10.333333333333334</v>
      </c>
    </row>
    <row r="41" spans="1:35" x14ac:dyDescent="0.25">
      <c r="A41" s="14" t="s">
        <v>115</v>
      </c>
      <c r="B41" s="14">
        <v>62239</v>
      </c>
      <c r="C41" s="14">
        <v>30</v>
      </c>
      <c r="D41" s="14">
        <v>1</v>
      </c>
      <c r="E41" s="14">
        <v>1649</v>
      </c>
      <c r="F41" s="15">
        <v>0.35859999999999997</v>
      </c>
      <c r="G41" s="15">
        <f t="shared" si="0"/>
        <v>2.7886224205242613</v>
      </c>
      <c r="H41" s="15">
        <f t="shared" si="1"/>
        <v>0.43833272216110492</v>
      </c>
      <c r="I41" s="15">
        <f t="shared" si="2"/>
        <v>2.2813720022308983</v>
      </c>
      <c r="J41" s="15">
        <v>1.278</v>
      </c>
      <c r="K41" s="14">
        <v>17</v>
      </c>
      <c r="L41" s="14" t="str">
        <f>VLOOKUP(A41,'B filtered'!$A:$K,1,0)</f>
        <v>DPYL2_RAT</v>
      </c>
      <c r="M41" s="14">
        <f>VLOOKUP(A41,'B filtered'!$A:$K,2,0)</f>
        <v>22</v>
      </c>
      <c r="N41" s="14">
        <f>VLOOKUP(A41,'B filtered'!$A:$K,3,0)</f>
        <v>1</v>
      </c>
      <c r="O41" s="14">
        <f>VLOOKUP(A41,'B filtered'!$A:$K,4,0)</f>
        <v>1740</v>
      </c>
      <c r="P41" s="14">
        <f>VLOOKUP(A41,'B filtered'!$A:$K,5,0)</f>
        <v>62239</v>
      </c>
      <c r="Q41" s="15">
        <f>VLOOKUP(A41,'B filtered'!$A:$K,6,0)</f>
        <v>0.32200000000000001</v>
      </c>
      <c r="R41" s="15">
        <f t="shared" si="3"/>
        <v>3.1055900621118013</v>
      </c>
      <c r="S41" s="15">
        <f>VLOOKUP(A41,'B filtered'!$A:$K,7,0)</f>
        <v>0.4796663190823775</v>
      </c>
      <c r="T41" s="15">
        <f t="shared" si="4"/>
        <v>2.0847826086956522</v>
      </c>
      <c r="U41" s="15">
        <f>VLOOKUP(A41,'B filtered'!$A:$K,8,0)</f>
        <v>1.17</v>
      </c>
      <c r="V41" s="14">
        <f>VLOOKUP(A41,'B filtered'!$A:$K,9,0)</f>
        <v>12</v>
      </c>
      <c r="W41" s="14" t="str">
        <f>VLOOKUP(A41,'C filtered'!$A:$K,1,0)</f>
        <v>DPYL2_RAT</v>
      </c>
      <c r="X41" s="14">
        <f>VLOOKUP($A41,'C filtered'!$A:$K,2,0)</f>
        <v>35</v>
      </c>
      <c r="Y41" s="14">
        <f>VLOOKUP($A41,'C filtered'!$A:$K,3,0)</f>
        <v>1</v>
      </c>
      <c r="Z41" s="14">
        <f>VLOOKUP($A41,'C filtered'!$A:$K,4,0)</f>
        <v>1651</v>
      </c>
      <c r="AA41" s="14">
        <f>VLOOKUP($A41,'C filtered'!$A:$K,5,0)</f>
        <v>62239</v>
      </c>
      <c r="AB41" s="15">
        <f>VLOOKUP($A41,'C filtered'!$A:$K,6,0)</f>
        <v>0.41039999999999999</v>
      </c>
      <c r="AC41" s="15">
        <f t="shared" si="5"/>
        <v>2.4366471734892787</v>
      </c>
      <c r="AD41" s="15">
        <f>VLOOKUP($A41,'C filtered'!$A:$K,7,0)</f>
        <v>0.77712554440446879</v>
      </c>
      <c r="AE41" s="15">
        <f>VLOOKUP($A41,'C filtered'!$A:$K,8,0)</f>
        <v>1.2867933723196883</v>
      </c>
      <c r="AF41" s="15">
        <f>VLOOKUP($A41,'C filtered'!$A:$K,9,0)</f>
        <v>1.194</v>
      </c>
      <c r="AG41" s="14">
        <f>VLOOKUP($A41,'C filtered'!$A:$K,10,0)</f>
        <v>15</v>
      </c>
      <c r="AH41" s="16" t="s">
        <v>116</v>
      </c>
      <c r="AI41" s="35">
        <f t="shared" si="6"/>
        <v>14.666666666666666</v>
      </c>
    </row>
    <row r="42" spans="1:35" x14ac:dyDescent="0.25">
      <c r="A42" s="14" t="s">
        <v>125</v>
      </c>
      <c r="B42" s="14">
        <v>26657</v>
      </c>
      <c r="C42" s="14">
        <v>31</v>
      </c>
      <c r="D42" s="14"/>
      <c r="E42" s="14">
        <v>1580</v>
      </c>
      <c r="F42" s="15">
        <v>1.171</v>
      </c>
      <c r="G42" s="15">
        <f t="shared" si="0"/>
        <v>0.85397096498719038</v>
      </c>
      <c r="H42" s="15">
        <f t="shared" si="1"/>
        <v>1.4313653587580979</v>
      </c>
      <c r="I42" s="15">
        <f t="shared" si="2"/>
        <v>0.69863364645602055</v>
      </c>
      <c r="J42" s="15">
        <v>1.1160000000000001</v>
      </c>
      <c r="K42" s="14">
        <v>18</v>
      </c>
      <c r="L42" s="14" t="str">
        <f>VLOOKUP(A42,'B filtered'!$A:$K,1,0)</f>
        <v>RS3_RAT</v>
      </c>
      <c r="M42" s="14">
        <f>VLOOKUP(A42,'B filtered'!$A:$K,2,0)</f>
        <v>28</v>
      </c>
      <c r="N42" s="14">
        <f>VLOOKUP(A42,'B filtered'!$A:$K,3,0)</f>
        <v>0</v>
      </c>
      <c r="O42" s="14">
        <f>VLOOKUP(A42,'B filtered'!$A:$K,4,0)</f>
        <v>1490</v>
      </c>
      <c r="P42" s="14">
        <f>VLOOKUP(A42,'B filtered'!$A:$K,5,0)</f>
        <v>26657</v>
      </c>
      <c r="Q42" s="15">
        <f>VLOOKUP(A42,'B filtered'!$A:$K,6,0)</f>
        <v>0.94089999999999996</v>
      </c>
      <c r="R42" s="15">
        <f t="shared" si="3"/>
        <v>1.0628122010840686</v>
      </c>
      <c r="S42" s="15">
        <f>VLOOKUP(A42,'B filtered'!$A:$K,7,0)</f>
        <v>1.4016088187099656</v>
      </c>
      <c r="T42" s="15">
        <f t="shared" si="4"/>
        <v>0.71346583058773527</v>
      </c>
      <c r="U42" s="15">
        <f>VLOOKUP(A42,'B filtered'!$A:$K,8,0)</f>
        <v>1.101</v>
      </c>
      <c r="V42" s="14">
        <f>VLOOKUP(A42,'B filtered'!$A:$K,9,0)</f>
        <v>19</v>
      </c>
      <c r="W42" s="14" t="str">
        <f>VLOOKUP(A42,'C filtered'!$A:$K,1,0)</f>
        <v>RS3_RAT</v>
      </c>
      <c r="X42" s="14">
        <f>VLOOKUP($A42,'C filtered'!$A:$K,2,0)</f>
        <v>21</v>
      </c>
      <c r="Y42" s="14">
        <f>VLOOKUP($A42,'C filtered'!$A:$K,3,0)</f>
        <v>0</v>
      </c>
      <c r="Z42" s="14">
        <f>VLOOKUP($A42,'C filtered'!$A:$K,4,0)</f>
        <v>2184</v>
      </c>
      <c r="AA42" s="14">
        <f>VLOOKUP($A42,'C filtered'!$A:$K,5,0)</f>
        <v>26657</v>
      </c>
      <c r="AB42" s="15">
        <f>VLOOKUP($A42,'C filtered'!$A:$K,6,0)</f>
        <v>0.1883</v>
      </c>
      <c r="AC42" s="15">
        <f t="shared" si="5"/>
        <v>5.3106744556558683</v>
      </c>
      <c r="AD42" s="15">
        <f>VLOOKUP($A42,'C filtered'!$A:$K,7,0)</f>
        <v>0.35656125733762545</v>
      </c>
      <c r="AE42" s="15">
        <f>VLOOKUP($A42,'C filtered'!$A:$K,8,0)</f>
        <v>2.8045671800318641</v>
      </c>
      <c r="AF42" s="15">
        <f>VLOOKUP($A42,'C filtered'!$A:$K,9,0)</f>
        <v>1.8320000000000001</v>
      </c>
      <c r="AG42" s="14">
        <f>VLOOKUP($A42,'C filtered'!$A:$K,10,0)</f>
        <v>23</v>
      </c>
      <c r="AH42" s="16" t="s">
        <v>126</v>
      </c>
      <c r="AI42" s="35">
        <f t="shared" si="6"/>
        <v>20</v>
      </c>
    </row>
    <row r="43" spans="1:35" x14ac:dyDescent="0.25">
      <c r="A43" s="14" t="s">
        <v>127</v>
      </c>
      <c r="B43" s="14">
        <v>110233</v>
      </c>
      <c r="C43" s="14">
        <v>32</v>
      </c>
      <c r="D43" s="14"/>
      <c r="E43" s="14">
        <v>1566</v>
      </c>
      <c r="F43" s="15">
        <v>0.65159999999999996</v>
      </c>
      <c r="G43" s="15">
        <f t="shared" si="0"/>
        <v>1.5346838551258442</v>
      </c>
      <c r="H43" s="15">
        <f t="shared" si="1"/>
        <v>0.79647964796479642</v>
      </c>
      <c r="I43" s="15">
        <f t="shared" si="2"/>
        <v>1.2555248618784531</v>
      </c>
      <c r="J43" s="15">
        <v>1.0940000000000001</v>
      </c>
      <c r="K43" s="14">
        <v>11</v>
      </c>
      <c r="L43" s="14" t="str">
        <f>VLOOKUP(A43,'B filtered'!$A:$K,1,0)</f>
        <v>MAP4_RAT</v>
      </c>
      <c r="M43" s="14">
        <f>VLOOKUP(A43,'B filtered'!$A:$K,2,0)</f>
        <v>42</v>
      </c>
      <c r="N43" s="14">
        <f>VLOOKUP(A43,'B filtered'!$A:$K,3,0)</f>
        <v>0</v>
      </c>
      <c r="O43" s="14">
        <f>VLOOKUP(A43,'B filtered'!$A:$K,4,0)</f>
        <v>1235</v>
      </c>
      <c r="P43" s="14">
        <f>VLOOKUP(A43,'B filtered'!$A:$K,5,0)</f>
        <v>110233</v>
      </c>
      <c r="Q43" s="15">
        <f>VLOOKUP(A43,'B filtered'!$A:$K,6,0)</f>
        <v>0.56820000000000004</v>
      </c>
      <c r="R43" s="15">
        <f t="shared" si="3"/>
        <v>1.7599436818021823</v>
      </c>
      <c r="S43" s="15">
        <f>VLOOKUP(A43,'B filtered'!$A:$K,7,0)</f>
        <v>0.84641739907641889</v>
      </c>
      <c r="T43" s="15">
        <f t="shared" si="4"/>
        <v>1.1814501935938051</v>
      </c>
      <c r="U43" s="15">
        <f>VLOOKUP(A43,'B filtered'!$A:$K,8,0)</f>
        <v>1.087</v>
      </c>
      <c r="V43" s="14">
        <f>VLOOKUP(A43,'B filtered'!$A:$K,9,0)</f>
        <v>11</v>
      </c>
      <c r="W43" s="14" t="str">
        <f>VLOOKUP(A43,'C filtered'!$A:$K,1,0)</f>
        <v>MAP4_RAT</v>
      </c>
      <c r="X43" s="14">
        <f>VLOOKUP($A43,'C filtered'!$A:$K,2,0)</f>
        <v>36</v>
      </c>
      <c r="Y43" s="14">
        <f>VLOOKUP($A43,'C filtered'!$A:$K,3,0)</f>
        <v>0</v>
      </c>
      <c r="Z43" s="14">
        <f>VLOOKUP($A43,'C filtered'!$A:$K,4,0)</f>
        <v>1644</v>
      </c>
      <c r="AA43" s="14">
        <f>VLOOKUP($A43,'C filtered'!$A:$K,5,0)</f>
        <v>110233</v>
      </c>
      <c r="AB43" s="15">
        <f>VLOOKUP($A43,'C filtered'!$A:$K,6,0)</f>
        <v>0.42309999999999998</v>
      </c>
      <c r="AC43" s="15">
        <f t="shared" si="5"/>
        <v>2.3635074450484521</v>
      </c>
      <c r="AD43" s="15">
        <f>VLOOKUP($A43,'C filtered'!$A:$K,7,0)</f>
        <v>0.80117402007195604</v>
      </c>
      <c r="AE43" s="15">
        <f>VLOOKUP($A43,'C filtered'!$A:$K,8,0)</f>
        <v>1.2481682817300874</v>
      </c>
      <c r="AF43" s="15">
        <f>VLOOKUP($A43,'C filtered'!$A:$K,9,0)</f>
        <v>1.105</v>
      </c>
      <c r="AG43" s="14">
        <f>VLOOKUP($A43,'C filtered'!$A:$K,10,0)</f>
        <v>11</v>
      </c>
      <c r="AH43" s="16" t="s">
        <v>128</v>
      </c>
      <c r="AI43" s="35">
        <f t="shared" si="6"/>
        <v>11</v>
      </c>
    </row>
    <row r="44" spans="1:35" x14ac:dyDescent="0.25">
      <c r="A44" s="14" t="s">
        <v>129</v>
      </c>
      <c r="B44" s="14">
        <v>82600</v>
      </c>
      <c r="C44" s="14">
        <v>33</v>
      </c>
      <c r="D44" s="14"/>
      <c r="E44" s="14">
        <v>1562</v>
      </c>
      <c r="F44" s="15">
        <v>0.7389</v>
      </c>
      <c r="G44" s="15">
        <f t="shared" si="0"/>
        <v>1.3533631073216945</v>
      </c>
      <c r="H44" s="15">
        <f t="shared" si="1"/>
        <v>0.90319031903190317</v>
      </c>
      <c r="I44" s="15">
        <f t="shared" si="2"/>
        <v>1.1071863580998782</v>
      </c>
      <c r="J44" s="15">
        <v>1.04</v>
      </c>
      <c r="K44" s="14">
        <v>27</v>
      </c>
      <c r="L44" s="14" t="str">
        <f>VLOOKUP(A44,'B filtered'!$A:$K,1,0)</f>
        <v>NSF_RAT</v>
      </c>
      <c r="M44" s="14">
        <f>VLOOKUP(A44,'B filtered'!$A:$K,2,0)</f>
        <v>31</v>
      </c>
      <c r="N44" s="14">
        <f>VLOOKUP(A44,'B filtered'!$A:$K,3,0)</f>
        <v>0</v>
      </c>
      <c r="O44" s="14">
        <f>VLOOKUP(A44,'B filtered'!$A:$K,4,0)</f>
        <v>1464</v>
      </c>
      <c r="P44" s="14">
        <f>VLOOKUP(A44,'B filtered'!$A:$K,5,0)</f>
        <v>82600</v>
      </c>
      <c r="Q44" s="15">
        <f>VLOOKUP(A44,'B filtered'!$A:$K,6,0)</f>
        <v>0.52070000000000005</v>
      </c>
      <c r="R44" s="15">
        <f t="shared" si="3"/>
        <v>1.9204916458613404</v>
      </c>
      <c r="S44" s="15">
        <f>VLOOKUP(A44,'B filtered'!$A:$K,7,0)</f>
        <v>0.77565916877699992</v>
      </c>
      <c r="T44" s="15">
        <f t="shared" si="4"/>
        <v>1.2892260418667179</v>
      </c>
      <c r="U44" s="15">
        <f>VLOOKUP(A44,'B filtered'!$A:$K,8,0)</f>
        <v>1.048</v>
      </c>
      <c r="V44" s="14">
        <f>VLOOKUP(A44,'B filtered'!$A:$K,9,0)</f>
        <v>34</v>
      </c>
      <c r="W44" s="14" t="str">
        <f>VLOOKUP(A44,'C filtered'!$A:$K,1,0)</f>
        <v>NSF_RAT</v>
      </c>
      <c r="X44" s="14">
        <f>VLOOKUP($A44,'C filtered'!$A:$K,2,0)</f>
        <v>46</v>
      </c>
      <c r="Y44" s="14">
        <f>VLOOKUP($A44,'C filtered'!$A:$K,3,0)</f>
        <v>0</v>
      </c>
      <c r="Z44" s="14">
        <f>VLOOKUP($A44,'C filtered'!$A:$K,4,0)</f>
        <v>1389</v>
      </c>
      <c r="AA44" s="14">
        <f>VLOOKUP($A44,'C filtered'!$A:$K,5,0)</f>
        <v>82600</v>
      </c>
      <c r="AB44" s="15">
        <f>VLOOKUP($A44,'C filtered'!$A:$K,6,0)</f>
        <v>0.52990000000000004</v>
      </c>
      <c r="AC44" s="15">
        <f t="shared" si="5"/>
        <v>1.8871485185884127</v>
      </c>
      <c r="AD44" s="15">
        <f>VLOOKUP($A44,'C filtered'!$A:$K,7,0)</f>
        <v>1.003408445370195</v>
      </c>
      <c r="AE44" s="15">
        <f>VLOOKUP($A44,'C filtered'!$A:$K,8,0)</f>
        <v>0.99660313266654088</v>
      </c>
      <c r="AF44" s="15">
        <f>VLOOKUP($A44,'C filtered'!$A:$K,9,0)</f>
        <v>1.0529999999999999</v>
      </c>
      <c r="AG44" s="14">
        <f>VLOOKUP($A44,'C filtered'!$A:$K,10,0)</f>
        <v>28</v>
      </c>
      <c r="AH44" s="16" t="s">
        <v>130</v>
      </c>
      <c r="AI44" s="35">
        <f t="shared" si="6"/>
        <v>29.666666666666668</v>
      </c>
    </row>
    <row r="45" spans="1:35" x14ac:dyDescent="0.25">
      <c r="A45" s="14" t="s">
        <v>131</v>
      </c>
      <c r="B45" s="14">
        <v>82445</v>
      </c>
      <c r="C45" s="14">
        <v>34</v>
      </c>
      <c r="D45" s="14"/>
      <c r="E45" s="14">
        <v>1547</v>
      </c>
      <c r="F45" s="15">
        <v>0.92320000000000002</v>
      </c>
      <c r="G45" s="15">
        <f t="shared" si="0"/>
        <v>1.0831889081455806</v>
      </c>
      <c r="H45" s="15">
        <f t="shared" si="1"/>
        <v>1.1284684023957952</v>
      </c>
      <c r="I45" s="15">
        <f t="shared" si="2"/>
        <v>0.88615684575389941</v>
      </c>
      <c r="J45" s="15">
        <v>1.0549999999999999</v>
      </c>
      <c r="K45" s="14">
        <v>20</v>
      </c>
      <c r="L45" s="14" t="str">
        <f>VLOOKUP(A45,'B filtered'!$A:$K,1,0)</f>
        <v>DDX1_RAT</v>
      </c>
      <c r="M45" s="14">
        <f>VLOOKUP(A45,'B filtered'!$A:$K,2,0)</f>
        <v>43</v>
      </c>
      <c r="N45" s="14">
        <f>VLOOKUP(A45,'B filtered'!$A:$K,3,0)</f>
        <v>0</v>
      </c>
      <c r="O45" s="14">
        <f>VLOOKUP(A45,'B filtered'!$A:$K,4,0)</f>
        <v>1228</v>
      </c>
      <c r="P45" s="14">
        <f>VLOOKUP(A45,'B filtered'!$A:$K,5,0)</f>
        <v>82445</v>
      </c>
      <c r="Q45" s="15">
        <f>VLOOKUP(A45,'B filtered'!$A:$K,6,0)</f>
        <v>0.53200000000000003</v>
      </c>
      <c r="R45" s="15">
        <f t="shared" si="3"/>
        <v>1.8796992481203008</v>
      </c>
      <c r="S45" s="15">
        <f>VLOOKUP(A45,'B filtered'!$A:$K,7,0)</f>
        <v>0.79249217935349325</v>
      </c>
      <c r="T45" s="15">
        <f t="shared" si="4"/>
        <v>1.2618421052631579</v>
      </c>
      <c r="U45" s="15">
        <f>VLOOKUP(A45,'B filtered'!$A:$K,8,0)</f>
        <v>1.0589999999999999</v>
      </c>
      <c r="V45" s="14">
        <f>VLOOKUP(A45,'B filtered'!$A:$K,9,0)</f>
        <v>20</v>
      </c>
      <c r="W45" s="14" t="str">
        <f>VLOOKUP(A45,'C filtered'!$A:$K,1,0)</f>
        <v>DDX1_RAT</v>
      </c>
      <c r="X45" s="14">
        <f>VLOOKUP($A45,'C filtered'!$A:$K,2,0)</f>
        <v>33</v>
      </c>
      <c r="Y45" s="14">
        <f>VLOOKUP($A45,'C filtered'!$A:$K,3,0)</f>
        <v>0</v>
      </c>
      <c r="Z45" s="14">
        <f>VLOOKUP($A45,'C filtered'!$A:$K,4,0)</f>
        <v>1712</v>
      </c>
      <c r="AA45" s="14">
        <f>VLOOKUP($A45,'C filtered'!$A:$K,5,0)</f>
        <v>82445</v>
      </c>
      <c r="AB45" s="15">
        <f>VLOOKUP($A45,'C filtered'!$A:$K,6,0)</f>
        <v>0.40060000000000001</v>
      </c>
      <c r="AC45" s="15">
        <f t="shared" si="5"/>
        <v>2.4962556165751373</v>
      </c>
      <c r="AD45" s="15">
        <f>VLOOKUP($A45,'C filtered'!$A:$K,7,0)</f>
        <v>0.75856845294451813</v>
      </c>
      <c r="AE45" s="15">
        <f>VLOOKUP($A45,'C filtered'!$A:$K,8,0)</f>
        <v>1.31827259111333</v>
      </c>
      <c r="AF45" s="15">
        <f>VLOOKUP($A45,'C filtered'!$A:$K,9,0)</f>
        <v>1.0429999999999999</v>
      </c>
      <c r="AG45" s="14">
        <f>VLOOKUP($A45,'C filtered'!$A:$K,10,0)</f>
        <v>19</v>
      </c>
      <c r="AH45" s="16" t="s">
        <v>132</v>
      </c>
      <c r="AI45" s="35">
        <f t="shared" si="6"/>
        <v>19.666666666666668</v>
      </c>
    </row>
    <row r="46" spans="1:35" x14ac:dyDescent="0.25">
      <c r="A46" s="14" t="s">
        <v>133</v>
      </c>
      <c r="B46" s="14">
        <v>418168</v>
      </c>
      <c r="C46" s="14">
        <v>35</v>
      </c>
      <c r="D46" s="14"/>
      <c r="E46" s="14">
        <v>1474</v>
      </c>
      <c r="F46" s="15">
        <v>1.1180000000000001</v>
      </c>
      <c r="G46" s="15">
        <f t="shared" si="0"/>
        <v>0.89445438282647571</v>
      </c>
      <c r="H46" s="15">
        <f t="shared" si="1"/>
        <v>1.3665811025546999</v>
      </c>
      <c r="I46" s="15">
        <f t="shared" si="2"/>
        <v>0.73175313059033986</v>
      </c>
      <c r="J46" s="15">
        <v>1.117</v>
      </c>
      <c r="K46" s="14">
        <v>10</v>
      </c>
      <c r="L46" s="14" t="str">
        <f>VLOOKUP(A46,'B filtered'!$A:$K,1,0)</f>
        <v>BSN_RAT</v>
      </c>
      <c r="M46" s="14">
        <f>VLOOKUP(A46,'B filtered'!$A:$K,2,0)</f>
        <v>29</v>
      </c>
      <c r="N46" s="14">
        <f>VLOOKUP(A46,'B filtered'!$A:$K,3,0)</f>
        <v>1</v>
      </c>
      <c r="O46" s="14">
        <f>VLOOKUP(A46,'B filtered'!$A:$K,4,0)</f>
        <v>1488</v>
      </c>
      <c r="P46" s="14">
        <f>VLOOKUP(A46,'B filtered'!$A:$K,5,0)</f>
        <v>418168</v>
      </c>
      <c r="Q46" s="15">
        <f>VLOOKUP(A46,'B filtered'!$A:$K,6,0)</f>
        <v>1.3620000000000001</v>
      </c>
      <c r="R46" s="15">
        <f t="shared" si="3"/>
        <v>0.73421439060205573</v>
      </c>
      <c r="S46" s="15">
        <f>VLOOKUP(A46,'B filtered'!$A:$K,7,0)</f>
        <v>2.0288991509012364</v>
      </c>
      <c r="T46" s="15">
        <f t="shared" si="4"/>
        <v>0.49287812041116008</v>
      </c>
      <c r="U46" s="15">
        <f>VLOOKUP(A46,'B filtered'!$A:$K,8,0)</f>
        <v>1.198</v>
      </c>
      <c r="V46" s="14">
        <f>VLOOKUP(A46,'B filtered'!$A:$K,9,0)</f>
        <v>11</v>
      </c>
      <c r="W46" s="14" t="str">
        <f>VLOOKUP(A46,'C filtered'!$A:$K,1,0)</f>
        <v>BSN_RAT</v>
      </c>
      <c r="X46" s="14">
        <f>VLOOKUP($A46,'C filtered'!$A:$K,2,0)</f>
        <v>62</v>
      </c>
      <c r="Y46" s="14">
        <f>VLOOKUP($A46,'C filtered'!$A:$K,3,0)</f>
        <v>0</v>
      </c>
      <c r="Z46" s="14">
        <f>VLOOKUP($A46,'C filtered'!$A:$K,4,0)</f>
        <v>1100</v>
      </c>
      <c r="AA46" s="14">
        <f>VLOOKUP($A46,'C filtered'!$A:$K,5,0)</f>
        <v>418168</v>
      </c>
      <c r="AB46" s="15">
        <f>VLOOKUP($A46,'C filtered'!$A:$K,6,0)</f>
        <v>0.67730000000000001</v>
      </c>
      <c r="AC46" s="15">
        <f t="shared" si="5"/>
        <v>1.4764506127270043</v>
      </c>
      <c r="AD46" s="15">
        <f>VLOOKUP($A46,'C filtered'!$A:$K,7,0)</f>
        <v>1.2825222495739443</v>
      </c>
      <c r="AE46" s="15">
        <f>VLOOKUP($A46,'C filtered'!$A:$K,8,0)</f>
        <v>0.77971356858113094</v>
      </c>
      <c r="AF46" s="15">
        <f>VLOOKUP($A46,'C filtered'!$A:$K,9,0)</f>
        <v>1.1459999999999999</v>
      </c>
      <c r="AG46" s="14">
        <f>VLOOKUP($A46,'C filtered'!$A:$K,10,0)</f>
        <v>5</v>
      </c>
      <c r="AH46" s="16" t="s">
        <v>134</v>
      </c>
      <c r="AI46" s="35">
        <f t="shared" si="6"/>
        <v>8.6666666666666661</v>
      </c>
    </row>
    <row r="47" spans="1:35" x14ac:dyDescent="0.25">
      <c r="A47" s="14" t="s">
        <v>135</v>
      </c>
      <c r="B47" s="14">
        <v>211630</v>
      </c>
      <c r="C47" s="14">
        <v>36</v>
      </c>
      <c r="D47" s="14"/>
      <c r="E47" s="14">
        <v>1473</v>
      </c>
      <c r="F47" s="15">
        <v>1.0089999999999999</v>
      </c>
      <c r="G47" s="15">
        <f t="shared" si="0"/>
        <v>0.99108027750247785</v>
      </c>
      <c r="H47" s="15">
        <f t="shared" si="1"/>
        <v>1.2333455567778999</v>
      </c>
      <c r="I47" s="15">
        <f t="shared" si="2"/>
        <v>0.81080277502477704</v>
      </c>
      <c r="J47" s="15">
        <v>1.05</v>
      </c>
      <c r="K47" s="14">
        <v>12</v>
      </c>
      <c r="L47" s="14" t="str">
        <f>VLOOKUP(A47,'B filtered'!$A:$K,1,0)</f>
        <v>MYO5A_RAT</v>
      </c>
      <c r="M47" s="14">
        <f>VLOOKUP(A47,'B filtered'!$A:$K,2,0)</f>
        <v>41</v>
      </c>
      <c r="N47" s="14">
        <f>VLOOKUP(A47,'B filtered'!$A:$K,3,0)</f>
        <v>0</v>
      </c>
      <c r="O47" s="14">
        <f>VLOOKUP(A47,'B filtered'!$A:$K,4,0)</f>
        <v>1244</v>
      </c>
      <c r="P47" s="14">
        <f>VLOOKUP(A47,'B filtered'!$A:$K,5,0)</f>
        <v>211630</v>
      </c>
      <c r="Q47" s="15">
        <f>VLOOKUP(A47,'B filtered'!$A:$K,6,0)</f>
        <v>0.80800000000000005</v>
      </c>
      <c r="R47" s="15">
        <f t="shared" si="3"/>
        <v>1.2376237623762376</v>
      </c>
      <c r="S47" s="15">
        <f>VLOOKUP(A47,'B filtered'!$A:$K,7,0)</f>
        <v>1.2036347385669597</v>
      </c>
      <c r="T47" s="15">
        <f t="shared" si="4"/>
        <v>0.83081683168316833</v>
      </c>
      <c r="U47" s="15">
        <f>VLOOKUP(A47,'B filtered'!$A:$K,8,0)</f>
        <v>1.0549999999999999</v>
      </c>
      <c r="V47" s="14">
        <f>VLOOKUP(A47,'B filtered'!$A:$K,9,0)</f>
        <v>15</v>
      </c>
      <c r="W47" s="14" t="str">
        <f>VLOOKUP(A47,'C filtered'!$A:$K,1,0)</f>
        <v>MYO5A_RAT</v>
      </c>
      <c r="X47" s="14">
        <f>VLOOKUP($A47,'C filtered'!$A:$K,2,0)</f>
        <v>55</v>
      </c>
      <c r="Y47" s="14">
        <f>VLOOKUP($A47,'C filtered'!$A:$K,3,0)</f>
        <v>0</v>
      </c>
      <c r="Z47" s="14">
        <f>VLOOKUP($A47,'C filtered'!$A:$K,4,0)</f>
        <v>1227</v>
      </c>
      <c r="AA47" s="14">
        <f>VLOOKUP($A47,'C filtered'!$A:$K,5,0)</f>
        <v>211630</v>
      </c>
      <c r="AB47" s="15">
        <f>VLOOKUP($A47,'C filtered'!$A:$K,6,0)</f>
        <v>0.78759999999999997</v>
      </c>
      <c r="AC47" s="15">
        <f t="shared" si="5"/>
        <v>1.2696800406297613</v>
      </c>
      <c r="AD47" s="15">
        <f>VLOOKUP($A47,'C filtered'!$A:$K,7,0)</f>
        <v>1.4913842075364514</v>
      </c>
      <c r="AE47" s="15">
        <f>VLOOKUP($A47,'C filtered'!$A:$K,8,0)</f>
        <v>0.6705180294565769</v>
      </c>
      <c r="AF47" s="15">
        <f>VLOOKUP($A47,'C filtered'!$A:$K,9,0)</f>
        <v>1.06</v>
      </c>
      <c r="AG47" s="14">
        <f>VLOOKUP($A47,'C filtered'!$A:$K,10,0)</f>
        <v>15</v>
      </c>
      <c r="AH47" s="16" t="s">
        <v>136</v>
      </c>
      <c r="AI47" s="35">
        <f t="shared" si="6"/>
        <v>14</v>
      </c>
    </row>
    <row r="48" spans="1:35" x14ac:dyDescent="0.25">
      <c r="A48" s="14" t="s">
        <v>137</v>
      </c>
      <c r="B48" s="14">
        <v>34437</v>
      </c>
      <c r="C48" s="14">
        <v>37</v>
      </c>
      <c r="D48" s="14"/>
      <c r="E48" s="14">
        <v>1466</v>
      </c>
      <c r="F48" s="15">
        <v>0.95709999999999995</v>
      </c>
      <c r="G48" s="15">
        <f t="shared" si="0"/>
        <v>1.0448229025180233</v>
      </c>
      <c r="H48" s="15">
        <f t="shared" si="1"/>
        <v>1.1699058794768364</v>
      </c>
      <c r="I48" s="15">
        <f t="shared" si="2"/>
        <v>0.85476961654999484</v>
      </c>
      <c r="J48" s="15">
        <v>1.1619999999999999</v>
      </c>
      <c r="K48" s="14">
        <v>14</v>
      </c>
      <c r="L48" s="14" t="str">
        <f>VLOOKUP(A48,'B filtered'!$A:$K,1,0)</f>
        <v>RL5_RAT</v>
      </c>
      <c r="M48" s="14">
        <f>VLOOKUP(A48,'B filtered'!$A:$K,2,0)</f>
        <v>33</v>
      </c>
      <c r="N48" s="14">
        <f>VLOOKUP(A48,'B filtered'!$A:$K,3,0)</f>
        <v>0</v>
      </c>
      <c r="O48" s="14">
        <f>VLOOKUP(A48,'B filtered'!$A:$K,4,0)</f>
        <v>1429</v>
      </c>
      <c r="P48" s="14">
        <f>VLOOKUP(A48,'B filtered'!$A:$K,5,0)</f>
        <v>34437</v>
      </c>
      <c r="Q48" s="15">
        <f>VLOOKUP(A48,'B filtered'!$A:$K,6,0)</f>
        <v>0.83089999999999997</v>
      </c>
      <c r="R48" s="15">
        <f t="shared" si="3"/>
        <v>1.2035142616440004</v>
      </c>
      <c r="S48" s="15">
        <f>VLOOKUP(A48,'B filtered'!$A:$K,7,0)</f>
        <v>1.2377476538060479</v>
      </c>
      <c r="T48" s="15">
        <f t="shared" si="4"/>
        <v>0.80791912384161757</v>
      </c>
      <c r="U48" s="15">
        <f>VLOOKUP(A48,'B filtered'!$A:$K,8,0)</f>
        <v>1.133</v>
      </c>
      <c r="V48" s="14">
        <f>VLOOKUP(A48,'B filtered'!$A:$K,9,0)</f>
        <v>13</v>
      </c>
      <c r="W48" s="14" t="str">
        <f>VLOOKUP(A48,'C filtered'!$A:$K,1,0)</f>
        <v>RL5_RAT</v>
      </c>
      <c r="X48" s="14">
        <f>VLOOKUP($A48,'C filtered'!$A:$K,2,0)</f>
        <v>29</v>
      </c>
      <c r="Y48" s="14">
        <f>VLOOKUP($A48,'C filtered'!$A:$K,3,0)</f>
        <v>0</v>
      </c>
      <c r="Z48" s="14">
        <f>VLOOKUP($A48,'C filtered'!$A:$K,4,0)</f>
        <v>1833</v>
      </c>
      <c r="AA48" s="14">
        <f>VLOOKUP($A48,'C filtered'!$A:$K,5,0)</f>
        <v>34437</v>
      </c>
      <c r="AB48" s="15">
        <f>VLOOKUP($A48,'C filtered'!$A:$K,6,0)</f>
        <v>0.95030000000000003</v>
      </c>
      <c r="AC48" s="15">
        <f t="shared" si="5"/>
        <v>1.0522992739135009</v>
      </c>
      <c r="AD48" s="15">
        <f>VLOOKUP($A48,'C filtered'!$A:$K,7,0)</f>
        <v>1.7994697973868585</v>
      </c>
      <c r="AE48" s="15">
        <f>VLOOKUP($A48,'C filtered'!$A:$K,8,0)</f>
        <v>0.55571924655371985</v>
      </c>
      <c r="AF48" s="15">
        <f>VLOOKUP($A48,'C filtered'!$A:$K,9,0)</f>
        <v>1.224</v>
      </c>
      <c r="AG48" s="14">
        <f>VLOOKUP($A48,'C filtered'!$A:$K,10,0)</f>
        <v>20</v>
      </c>
      <c r="AH48" s="16" t="s">
        <v>138</v>
      </c>
      <c r="AI48" s="35">
        <f t="shared" si="6"/>
        <v>15.666666666666666</v>
      </c>
    </row>
    <row r="49" spans="1:35" x14ac:dyDescent="0.25">
      <c r="A49" s="14" t="s">
        <v>141</v>
      </c>
      <c r="B49" s="14">
        <v>60548</v>
      </c>
      <c r="C49" s="14">
        <v>39</v>
      </c>
      <c r="D49" s="14"/>
      <c r="E49" s="14">
        <v>1445</v>
      </c>
      <c r="F49" s="15">
        <v>0.9123</v>
      </c>
      <c r="G49" s="15">
        <f t="shared" si="0"/>
        <v>1.0961306587745259</v>
      </c>
      <c r="H49" s="15">
        <f t="shared" si="1"/>
        <v>1.1151448478181152</v>
      </c>
      <c r="I49" s="15">
        <f t="shared" si="2"/>
        <v>0.89674449194343964</v>
      </c>
      <c r="J49" s="15">
        <v>1.091</v>
      </c>
      <c r="K49" s="14">
        <v>17</v>
      </c>
      <c r="L49" s="14" t="str">
        <f>VLOOKUP(A49,'B filtered'!$A:$K,1,0)</f>
        <v>CALD1_RAT</v>
      </c>
      <c r="M49" s="14">
        <f>VLOOKUP(A49,'B filtered'!$A:$K,2,0)</f>
        <v>60</v>
      </c>
      <c r="N49" s="14">
        <f>VLOOKUP(A49,'B filtered'!$A:$K,3,0)</f>
        <v>0</v>
      </c>
      <c r="O49" s="14">
        <f>VLOOKUP(A49,'B filtered'!$A:$K,4,0)</f>
        <v>926</v>
      </c>
      <c r="P49" s="14">
        <f>VLOOKUP(A49,'B filtered'!$A:$K,5,0)</f>
        <v>60548</v>
      </c>
      <c r="Q49" s="15">
        <f>VLOOKUP(A49,'B filtered'!$A:$K,6,0)</f>
        <v>0.64959999999999996</v>
      </c>
      <c r="R49" s="15">
        <f t="shared" si="3"/>
        <v>1.5394088669950741</v>
      </c>
      <c r="S49" s="15">
        <f>VLOOKUP(A49,'B filtered'!$A:$K,7,0)</f>
        <v>0.96767466110531797</v>
      </c>
      <c r="T49" s="15">
        <f t="shared" si="4"/>
        <v>1.0334051724137931</v>
      </c>
      <c r="U49" s="15">
        <f>VLOOKUP(A49,'B filtered'!$A:$K,8,0)</f>
        <v>1.042</v>
      </c>
      <c r="V49" s="14">
        <f>VLOOKUP(A49,'B filtered'!$A:$K,9,0)</f>
        <v>13</v>
      </c>
      <c r="W49" s="14" t="str">
        <f>VLOOKUP(A49,'C filtered'!$A:$K,1,0)</f>
        <v>CALD1_RAT</v>
      </c>
      <c r="X49" s="14">
        <f>VLOOKUP($A49,'C filtered'!$A:$K,2,0)</f>
        <v>76</v>
      </c>
      <c r="Y49" s="14">
        <f>VLOOKUP($A49,'C filtered'!$A:$K,3,0)</f>
        <v>0</v>
      </c>
      <c r="Z49" s="14">
        <f>VLOOKUP($A49,'C filtered'!$A:$K,4,0)</f>
        <v>919</v>
      </c>
      <c r="AA49" s="14">
        <f>VLOOKUP($A49,'C filtered'!$A:$K,5,0)</f>
        <v>60548</v>
      </c>
      <c r="AB49" s="15">
        <f>VLOOKUP($A49,'C filtered'!$A:$K,6,0)</f>
        <v>0.62749999999999995</v>
      </c>
      <c r="AC49" s="15">
        <f t="shared" si="5"/>
        <v>1.5936254980079683</v>
      </c>
      <c r="AD49" s="15">
        <f>VLOOKUP($A49,'C filtered'!$A:$K,7,0)</f>
        <v>1.1882219276652148</v>
      </c>
      <c r="AE49" s="15">
        <f>VLOOKUP($A49,'C filtered'!$A:$K,8,0)</f>
        <v>0.84159362549800798</v>
      </c>
      <c r="AF49" s="15">
        <f>VLOOKUP($A49,'C filtered'!$A:$K,9,0)</f>
        <v>1.123</v>
      </c>
      <c r="AG49" s="14">
        <f>VLOOKUP($A49,'C filtered'!$A:$K,10,0)</f>
        <v>8</v>
      </c>
      <c r="AH49" s="16" t="s">
        <v>142</v>
      </c>
      <c r="AI49" s="35">
        <f t="shared" si="6"/>
        <v>12.666666666666666</v>
      </c>
    </row>
    <row r="50" spans="1:35" x14ac:dyDescent="0.25">
      <c r="A50" s="14" t="s">
        <v>95</v>
      </c>
      <c r="B50" s="14">
        <v>47651</v>
      </c>
      <c r="C50" s="14">
        <v>24</v>
      </c>
      <c r="D50" s="14">
        <v>2</v>
      </c>
      <c r="E50" s="14">
        <v>1441</v>
      </c>
      <c r="F50" s="15">
        <v>0.42780000000000001</v>
      </c>
      <c r="G50" s="15">
        <f t="shared" si="0"/>
        <v>2.3375409069658719</v>
      </c>
      <c r="H50" s="15">
        <f t="shared" si="1"/>
        <v>0.52291895856252291</v>
      </c>
      <c r="I50" s="15">
        <f t="shared" si="2"/>
        <v>1.91234221598878</v>
      </c>
      <c r="J50" s="15">
        <v>1.0589999999999999</v>
      </c>
      <c r="K50" s="14">
        <v>13</v>
      </c>
      <c r="L50" s="14" t="str">
        <f>VLOOKUP(A50,'B filtered'!$A:$K,1,0)</f>
        <v>DCLK1_RAT</v>
      </c>
      <c r="M50" s="14">
        <f>VLOOKUP(A50,'B filtered'!$A:$K,2,0)</f>
        <v>16</v>
      </c>
      <c r="N50" s="14">
        <f>VLOOKUP(A50,'B filtered'!$A:$K,3,0)</f>
        <v>2</v>
      </c>
      <c r="O50" s="14">
        <f>VLOOKUP(A50,'B filtered'!$A:$K,4,0)</f>
        <v>1296</v>
      </c>
      <c r="P50" s="14">
        <f>VLOOKUP(A50,'B filtered'!$A:$K,5,0)</f>
        <v>47651</v>
      </c>
      <c r="Q50" s="15">
        <f>VLOOKUP(A50,'B filtered'!$A:$K,6,0)</f>
        <v>0.28370000000000001</v>
      </c>
      <c r="R50" s="15">
        <f t="shared" si="3"/>
        <v>3.5248501938667607</v>
      </c>
      <c r="S50" s="15">
        <f>VLOOKUP(A50,'B filtered'!$A:$K,7,0)</f>
        <v>0.42261284075674066</v>
      </c>
      <c r="T50" s="15">
        <f t="shared" si="4"/>
        <v>2.3662319351427565</v>
      </c>
      <c r="U50" s="15">
        <f>VLOOKUP(A50,'B filtered'!$A:$K,8,0)</f>
        <v>1.196</v>
      </c>
      <c r="V50" s="14">
        <f>VLOOKUP(A50,'B filtered'!$A:$K,9,0)</f>
        <v>16</v>
      </c>
      <c r="W50" s="14" t="str">
        <f>VLOOKUP(A50,'C filtered'!$A:$K,1,0)</f>
        <v>DCLK1_RAT</v>
      </c>
      <c r="X50" s="14">
        <f>VLOOKUP($A50,'C filtered'!$A:$K,2,0)</f>
        <v>23</v>
      </c>
      <c r="Y50" s="14">
        <f>VLOOKUP($A50,'C filtered'!$A:$K,3,0)</f>
        <v>2</v>
      </c>
      <c r="Z50" s="14">
        <f>VLOOKUP($A50,'C filtered'!$A:$K,4,0)</f>
        <v>1776</v>
      </c>
      <c r="AA50" s="14">
        <f>VLOOKUP($A50,'C filtered'!$A:$K,5,0)</f>
        <v>47651</v>
      </c>
      <c r="AB50" s="15">
        <f>VLOOKUP($A50,'C filtered'!$A:$K,6,0)</f>
        <v>0.27579999999999999</v>
      </c>
      <c r="AC50" s="15">
        <f t="shared" si="5"/>
        <v>3.6258158085569256</v>
      </c>
      <c r="AD50" s="15">
        <f>VLOOKUP($A50,'C filtered'!$A:$K,7,0)</f>
        <v>0.52224957394432869</v>
      </c>
      <c r="AE50" s="15">
        <f>VLOOKUP($A50,'C filtered'!$A:$K,8,0)</f>
        <v>1.9147933284989125</v>
      </c>
      <c r="AF50" s="15">
        <f>VLOOKUP($A50,'C filtered'!$A:$K,9,0)</f>
        <v>1.145</v>
      </c>
      <c r="AG50" s="14">
        <f>VLOOKUP($A50,'C filtered'!$A:$K,10,0)</f>
        <v>18</v>
      </c>
      <c r="AH50" s="16" t="s">
        <v>96</v>
      </c>
      <c r="AI50" s="35">
        <f t="shared" si="6"/>
        <v>15.666666666666666</v>
      </c>
    </row>
    <row r="51" spans="1:35" x14ac:dyDescent="0.25">
      <c r="A51" s="14" t="s">
        <v>143</v>
      </c>
      <c r="B51" s="14">
        <v>33541</v>
      </c>
      <c r="C51" s="14">
        <v>40</v>
      </c>
      <c r="D51" s="14"/>
      <c r="E51" s="14">
        <v>1438</v>
      </c>
      <c r="F51" s="15">
        <v>1.07</v>
      </c>
      <c r="G51" s="15">
        <f t="shared" si="0"/>
        <v>0.93457943925233644</v>
      </c>
      <c r="H51" s="15">
        <f t="shared" si="1"/>
        <v>1.3079085686346412</v>
      </c>
      <c r="I51" s="15">
        <f t="shared" si="2"/>
        <v>0.76457943925233651</v>
      </c>
      <c r="J51" s="15">
        <v>1.1299999999999999</v>
      </c>
      <c r="K51" s="14">
        <v>12</v>
      </c>
      <c r="L51" s="14" t="str">
        <f>VLOOKUP(A51,'B filtered'!$A:$K,1,0)</f>
        <v>RL6_RAT</v>
      </c>
      <c r="M51" s="14">
        <f>VLOOKUP(A51,'B filtered'!$A:$K,2,0)</f>
        <v>47</v>
      </c>
      <c r="N51" s="14">
        <f>VLOOKUP(A51,'B filtered'!$A:$K,3,0)</f>
        <v>0</v>
      </c>
      <c r="O51" s="14">
        <f>VLOOKUP(A51,'B filtered'!$A:$K,4,0)</f>
        <v>1159</v>
      </c>
      <c r="P51" s="14">
        <f>VLOOKUP(A51,'B filtered'!$A:$K,5,0)</f>
        <v>33541</v>
      </c>
      <c r="Q51" s="15">
        <f>VLOOKUP(A51,'B filtered'!$A:$K,6,0)</f>
        <v>0.84670000000000001</v>
      </c>
      <c r="R51" s="15">
        <f t="shared" si="3"/>
        <v>1.1810558639423645</v>
      </c>
      <c r="S51" s="15">
        <f>VLOOKUP(A51,'B filtered'!$A:$K,7,0)</f>
        <v>1.2612840756740653</v>
      </c>
      <c r="T51" s="15">
        <f t="shared" si="4"/>
        <v>0.79284280146450925</v>
      </c>
      <c r="U51" s="15">
        <f>VLOOKUP(A51,'B filtered'!$A:$K,8,0)</f>
        <v>1.0569999999999999</v>
      </c>
      <c r="V51" s="14">
        <f>VLOOKUP(A51,'B filtered'!$A:$K,9,0)</f>
        <v>14</v>
      </c>
      <c r="W51" s="14" t="str">
        <f>VLOOKUP(A51,'C filtered'!$A:$K,1,0)</f>
        <v>RL6_RAT</v>
      </c>
      <c r="X51" s="14">
        <f>VLOOKUP($A51,'C filtered'!$A:$K,2,0)</f>
        <v>28</v>
      </c>
      <c r="Y51" s="14">
        <f>VLOOKUP($A51,'C filtered'!$A:$K,3,0)</f>
        <v>0</v>
      </c>
      <c r="Z51" s="14">
        <f>VLOOKUP($A51,'C filtered'!$A:$K,4,0)</f>
        <v>1855</v>
      </c>
      <c r="AA51" s="14">
        <f>VLOOKUP($A51,'C filtered'!$A:$K,5,0)</f>
        <v>33541</v>
      </c>
      <c r="AB51" s="15">
        <f>VLOOKUP($A51,'C filtered'!$A:$K,6,0)</f>
        <v>0.60899999999999999</v>
      </c>
      <c r="AC51" s="15">
        <f t="shared" si="5"/>
        <v>1.6420361247947455</v>
      </c>
      <c r="AD51" s="15">
        <f>VLOOKUP($A51,'C filtered'!$A:$K,7,0)</f>
        <v>1.1531906835826546</v>
      </c>
      <c r="AE51" s="15">
        <f>VLOOKUP($A51,'C filtered'!$A:$K,8,0)</f>
        <v>0.86715927750410526</v>
      </c>
      <c r="AF51" s="15">
        <f>VLOOKUP($A51,'C filtered'!$A:$K,9,0)</f>
        <v>1.1439999999999999</v>
      </c>
      <c r="AG51" s="14">
        <f>VLOOKUP($A51,'C filtered'!$A:$K,10,0)</f>
        <v>20</v>
      </c>
      <c r="AH51" s="16" t="s">
        <v>144</v>
      </c>
      <c r="AI51" s="35">
        <f t="shared" si="6"/>
        <v>15.333333333333334</v>
      </c>
    </row>
    <row r="52" spans="1:35" x14ac:dyDescent="0.25">
      <c r="A52" s="14" t="s">
        <v>61</v>
      </c>
      <c r="B52" s="14">
        <v>72302</v>
      </c>
      <c r="C52" s="14">
        <v>15</v>
      </c>
      <c r="D52" s="14">
        <v>2</v>
      </c>
      <c r="E52" s="14">
        <v>1421</v>
      </c>
      <c r="F52" s="15">
        <v>0.92579999999999996</v>
      </c>
      <c r="G52" s="15">
        <f t="shared" si="0"/>
        <v>1.0801468999783972</v>
      </c>
      <c r="H52" s="15">
        <f t="shared" si="1"/>
        <v>1.1316464979831315</v>
      </c>
      <c r="I52" s="15">
        <f t="shared" si="2"/>
        <v>0.88366817887232674</v>
      </c>
      <c r="J52" s="15">
        <v>1.0720000000000001</v>
      </c>
      <c r="K52" s="14">
        <v>17</v>
      </c>
      <c r="L52" s="14" t="str">
        <f>VLOOKUP(A52,'B filtered'!$A:$K,1,0)</f>
        <v>GRP78_RAT</v>
      </c>
      <c r="M52" s="14">
        <f>VLOOKUP(A52,'B filtered'!$A:$K,2,0)</f>
        <v>23</v>
      </c>
      <c r="N52" s="14">
        <f>VLOOKUP(A52,'B filtered'!$A:$K,3,0)</f>
        <v>2</v>
      </c>
      <c r="O52" s="14">
        <f>VLOOKUP(A52,'B filtered'!$A:$K,4,0)</f>
        <v>1316</v>
      </c>
      <c r="P52" s="14">
        <f>VLOOKUP(A52,'B filtered'!$A:$K,5,0)</f>
        <v>72302</v>
      </c>
      <c r="Q52" s="15">
        <f>VLOOKUP(A52,'B filtered'!$A:$K,6,0)</f>
        <v>0.71830000000000005</v>
      </c>
      <c r="R52" s="15">
        <f t="shared" si="3"/>
        <v>1.3921759710427397</v>
      </c>
      <c r="S52" s="15">
        <f>VLOOKUP(A52,'B filtered'!$A:$K,7,0)</f>
        <v>1.0700134068225831</v>
      </c>
      <c r="T52" s="15">
        <f t="shared" si="4"/>
        <v>0.9345677293609912</v>
      </c>
      <c r="U52" s="15">
        <f>VLOOKUP(A52,'B filtered'!$A:$K,8,0)</f>
        <v>1.0940000000000001</v>
      </c>
      <c r="V52" s="14">
        <f>VLOOKUP(A52,'B filtered'!$A:$K,9,0)</f>
        <v>19</v>
      </c>
      <c r="W52" s="14" t="str">
        <f>VLOOKUP(A52,'C filtered'!$A:$K,1,0)</f>
        <v>GRP78_RAT</v>
      </c>
      <c r="X52" s="14">
        <f>VLOOKUP($A52,'C filtered'!$A:$K,2,0)</f>
        <v>16</v>
      </c>
      <c r="Y52" s="14">
        <f>VLOOKUP($A52,'C filtered'!$A:$K,3,0)</f>
        <v>2</v>
      </c>
      <c r="Z52" s="14">
        <f>VLOOKUP($A52,'C filtered'!$A:$K,4,0)</f>
        <v>1833</v>
      </c>
      <c r="AA52" s="14">
        <f>VLOOKUP($A52,'C filtered'!$A:$K,5,0)</f>
        <v>72302</v>
      </c>
      <c r="AB52" s="15">
        <f>VLOOKUP($A52,'C filtered'!$A:$K,6,0)</f>
        <v>0.79579999999999995</v>
      </c>
      <c r="AC52" s="15">
        <f t="shared" si="5"/>
        <v>1.2565971349585323</v>
      </c>
      <c r="AD52" s="15">
        <f>VLOOKUP($A52,'C filtered'!$A:$K,7,0)</f>
        <v>1.506911569778451</v>
      </c>
      <c r="AE52" s="15">
        <f>VLOOKUP($A52,'C filtered'!$A:$K,8,0)</f>
        <v>0.66360894697160089</v>
      </c>
      <c r="AF52" s="15">
        <f>VLOOKUP($A52,'C filtered'!$A:$K,9,0)</f>
        <v>1.0449999999999999</v>
      </c>
      <c r="AG52" s="14">
        <f>VLOOKUP($A52,'C filtered'!$A:$K,10,0)</f>
        <v>22</v>
      </c>
      <c r="AH52" s="16" t="s">
        <v>62</v>
      </c>
      <c r="AI52" s="35">
        <f t="shared" si="6"/>
        <v>19.333333333333332</v>
      </c>
    </row>
    <row r="53" spans="1:35" x14ac:dyDescent="0.25">
      <c r="A53" s="14" t="s">
        <v>145</v>
      </c>
      <c r="B53" s="14">
        <v>77101</v>
      </c>
      <c r="C53" s="14">
        <v>41</v>
      </c>
      <c r="D53" s="14"/>
      <c r="E53" s="14">
        <v>1395</v>
      </c>
      <c r="F53" s="15">
        <v>1.177</v>
      </c>
      <c r="G53" s="15">
        <f t="shared" si="0"/>
        <v>0.84961767204757854</v>
      </c>
      <c r="H53" s="15">
        <f t="shared" si="1"/>
        <v>1.4386994254981054</v>
      </c>
      <c r="I53" s="15">
        <f t="shared" si="2"/>
        <v>0.695072217502124</v>
      </c>
      <c r="J53" s="15">
        <v>1.149</v>
      </c>
      <c r="K53" s="14">
        <v>18</v>
      </c>
      <c r="L53" s="14" t="str">
        <f>VLOOKUP(A53,'B filtered'!$A:$K,1,0)</f>
        <v>NUCL_RAT</v>
      </c>
      <c r="M53" s="14">
        <f>VLOOKUP(A53,'B filtered'!$A:$K,2,0)</f>
        <v>75</v>
      </c>
      <c r="N53" s="14">
        <f>VLOOKUP(A53,'B filtered'!$A:$K,3,0)</f>
        <v>0</v>
      </c>
      <c r="O53" s="14">
        <f>VLOOKUP(A53,'B filtered'!$A:$K,4,0)</f>
        <v>810</v>
      </c>
      <c r="P53" s="14">
        <f>VLOOKUP(A53,'B filtered'!$A:$K,5,0)</f>
        <v>77101</v>
      </c>
      <c r="Q53" s="15">
        <f>VLOOKUP(A53,'B filtered'!$A:$K,6,0)</f>
        <v>0.99850000000000005</v>
      </c>
      <c r="R53" s="15">
        <f t="shared" si="3"/>
        <v>1.0015022533800702</v>
      </c>
      <c r="S53" s="15">
        <f>VLOOKUP(A53,'B filtered'!$A:$K,7,0)</f>
        <v>1.4874124832414719</v>
      </c>
      <c r="T53" s="15">
        <f t="shared" si="4"/>
        <v>0.67230846269404099</v>
      </c>
      <c r="U53" s="15">
        <f>VLOOKUP(A53,'B filtered'!$A:$K,8,0)</f>
        <v>1.129</v>
      </c>
      <c r="V53" s="14">
        <f>VLOOKUP(A53,'B filtered'!$A:$K,9,0)</f>
        <v>14</v>
      </c>
      <c r="W53" s="14" t="str">
        <f>VLOOKUP(A53,'C filtered'!$A:$K,1,0)</f>
        <v>NUCL_RAT</v>
      </c>
      <c r="X53" s="14">
        <f>VLOOKUP($A53,'C filtered'!$A:$K,2,0)</f>
        <v>39</v>
      </c>
      <c r="Y53" s="14">
        <f>VLOOKUP($A53,'C filtered'!$A:$K,3,0)</f>
        <v>0</v>
      </c>
      <c r="Z53" s="14">
        <f>VLOOKUP($A53,'C filtered'!$A:$K,4,0)</f>
        <v>1567</v>
      </c>
      <c r="AA53" s="14">
        <f>VLOOKUP($A53,'C filtered'!$A:$K,5,0)</f>
        <v>77101</v>
      </c>
      <c r="AB53" s="15">
        <f>VLOOKUP($A53,'C filtered'!$A:$K,6,0)</f>
        <v>0.63819999999999999</v>
      </c>
      <c r="AC53" s="15">
        <f t="shared" si="5"/>
        <v>1.5669069257286117</v>
      </c>
      <c r="AD53" s="15">
        <f>VLOOKUP($A53,'C filtered'!$A:$K,7,0)</f>
        <v>1.2084832418102631</v>
      </c>
      <c r="AE53" s="15">
        <f>VLOOKUP($A53,'C filtered'!$A:$K,8,0)</f>
        <v>0.82748354747727992</v>
      </c>
      <c r="AF53" s="15">
        <f>VLOOKUP($A53,'C filtered'!$A:$K,9,0)</f>
        <v>1.0880000000000001</v>
      </c>
      <c r="AG53" s="14">
        <f>VLOOKUP($A53,'C filtered'!$A:$K,10,0)</f>
        <v>21</v>
      </c>
      <c r="AH53" s="16" t="s">
        <v>146</v>
      </c>
      <c r="AI53" s="35">
        <f t="shared" si="6"/>
        <v>17.666666666666668</v>
      </c>
    </row>
    <row r="54" spans="1:35" x14ac:dyDescent="0.25">
      <c r="A54" s="14" t="s">
        <v>147</v>
      </c>
      <c r="B54" s="14">
        <v>34194</v>
      </c>
      <c r="C54" s="14">
        <v>42</v>
      </c>
      <c r="D54" s="14"/>
      <c r="E54" s="14">
        <v>1381</v>
      </c>
      <c r="F54" s="15">
        <v>1.0089999999999999</v>
      </c>
      <c r="G54" s="15">
        <f t="shared" si="0"/>
        <v>0.99108027750247785</v>
      </c>
      <c r="H54" s="15">
        <f t="shared" si="1"/>
        <v>1.2333455567778999</v>
      </c>
      <c r="I54" s="15">
        <f t="shared" si="2"/>
        <v>0.81080277502477704</v>
      </c>
      <c r="J54" s="15">
        <v>1.2549999999999999</v>
      </c>
      <c r="K54" s="14">
        <v>12</v>
      </c>
      <c r="L54" s="14" t="str">
        <f>VLOOKUP(A54,'B filtered'!$A:$K,1,0)</f>
        <v>RLA0_RAT</v>
      </c>
      <c r="M54" s="14">
        <f>VLOOKUP(A54,'B filtered'!$A:$K,2,0)</f>
        <v>35</v>
      </c>
      <c r="N54" s="14">
        <f>VLOOKUP(A54,'B filtered'!$A:$K,3,0)</f>
        <v>0</v>
      </c>
      <c r="O54" s="14">
        <f>VLOOKUP(A54,'B filtered'!$A:$K,4,0)</f>
        <v>1381</v>
      </c>
      <c r="P54" s="14">
        <f>VLOOKUP(A54,'B filtered'!$A:$K,5,0)</f>
        <v>34194</v>
      </c>
      <c r="Q54" s="15">
        <f>VLOOKUP(A54,'B filtered'!$A:$K,6,0)</f>
        <v>0.8276</v>
      </c>
      <c r="R54" s="15">
        <f t="shared" si="3"/>
        <v>1.2083131947800869</v>
      </c>
      <c r="S54" s="15">
        <f>VLOOKUP(A54,'B filtered'!$A:$K,7,0)</f>
        <v>1.2328318188589305</v>
      </c>
      <c r="T54" s="15">
        <f t="shared" si="4"/>
        <v>0.81114064765587235</v>
      </c>
      <c r="U54" s="15">
        <f>VLOOKUP(A54,'B filtered'!$A:$K,8,0)</f>
        <v>1.2270000000000001</v>
      </c>
      <c r="V54" s="14">
        <f>VLOOKUP(A54,'B filtered'!$A:$K,9,0)</f>
        <v>11</v>
      </c>
      <c r="W54" s="14" t="str">
        <f>VLOOKUP(A54,'C filtered'!$A:$K,1,0)</f>
        <v>RLA0_RAT</v>
      </c>
      <c r="X54" s="14">
        <f>VLOOKUP($A54,'C filtered'!$A:$K,2,0)</f>
        <v>30</v>
      </c>
      <c r="Y54" s="14">
        <f>VLOOKUP($A54,'C filtered'!$A:$K,3,0)</f>
        <v>0</v>
      </c>
      <c r="Z54" s="14">
        <f>VLOOKUP($A54,'C filtered'!$A:$K,4,0)</f>
        <v>1814</v>
      </c>
      <c r="AA54" s="14">
        <f>VLOOKUP($A54,'C filtered'!$A:$K,5,0)</f>
        <v>34194</v>
      </c>
      <c r="AB54" s="15">
        <f>VLOOKUP($A54,'C filtered'!$A:$K,6,0)</f>
        <v>0.79120000000000001</v>
      </c>
      <c r="AC54" s="15">
        <f t="shared" si="5"/>
        <v>1.2639029322548028</v>
      </c>
      <c r="AD54" s="15">
        <f>VLOOKUP($A54,'C filtered'!$A:$K,7,0)</f>
        <v>1.4982010982768414</v>
      </c>
      <c r="AE54" s="15">
        <f>VLOOKUP($A54,'C filtered'!$A:$K,8,0)</f>
        <v>0.66746713852376138</v>
      </c>
      <c r="AF54" s="15">
        <f>VLOOKUP($A54,'C filtered'!$A:$K,9,0)</f>
        <v>1.427</v>
      </c>
      <c r="AG54" s="14">
        <f>VLOOKUP($A54,'C filtered'!$A:$K,10,0)</f>
        <v>18</v>
      </c>
      <c r="AH54" s="16" t="s">
        <v>148</v>
      </c>
      <c r="AI54" s="35">
        <f t="shared" si="6"/>
        <v>13.666666666666666</v>
      </c>
    </row>
    <row r="55" spans="1:35" x14ac:dyDescent="0.25">
      <c r="A55" s="14" t="s">
        <v>149</v>
      </c>
      <c r="B55" s="14">
        <v>310342</v>
      </c>
      <c r="C55" s="14">
        <v>43</v>
      </c>
      <c r="D55" s="14"/>
      <c r="E55" s="14">
        <v>1326</v>
      </c>
      <c r="F55" s="15">
        <v>0.73640000000000005</v>
      </c>
      <c r="G55" s="15">
        <f t="shared" si="0"/>
        <v>1.3579576317218902</v>
      </c>
      <c r="H55" s="15">
        <f t="shared" si="1"/>
        <v>0.9001344578902335</v>
      </c>
      <c r="I55" s="15">
        <f t="shared" si="2"/>
        <v>1.1109451385116784</v>
      </c>
      <c r="J55" s="15">
        <v>1.129</v>
      </c>
      <c r="K55" s="14">
        <v>9</v>
      </c>
      <c r="L55" s="14" t="str">
        <f>VLOOKUP(A55,'B filtered'!$A:$K,1,0)</f>
        <v>APC_RAT</v>
      </c>
      <c r="M55" s="14">
        <f>VLOOKUP(A55,'B filtered'!$A:$K,2,0)</f>
        <v>62</v>
      </c>
      <c r="N55" s="14">
        <f>VLOOKUP(A55,'B filtered'!$A:$K,3,0)</f>
        <v>0</v>
      </c>
      <c r="O55" s="14">
        <f>VLOOKUP(A55,'B filtered'!$A:$K,4,0)</f>
        <v>898</v>
      </c>
      <c r="P55" s="14">
        <f>VLOOKUP(A55,'B filtered'!$A:$K,5,0)</f>
        <v>310342</v>
      </c>
      <c r="Q55" s="15">
        <f>VLOOKUP(A55,'B filtered'!$A:$K,6,0)</f>
        <v>0.56730000000000003</v>
      </c>
      <c r="R55" s="15">
        <f t="shared" si="3"/>
        <v>1.7627357659086902</v>
      </c>
      <c r="S55" s="15">
        <f>VLOOKUP(A55,'B filtered'!$A:$K,7,0)</f>
        <v>0.84507671681811414</v>
      </c>
      <c r="T55" s="15">
        <f t="shared" si="4"/>
        <v>1.1833245196545037</v>
      </c>
      <c r="U55" s="15">
        <f>VLOOKUP(A55,'B filtered'!$A:$K,8,0)</f>
        <v>1.089</v>
      </c>
      <c r="V55" s="14">
        <f>VLOOKUP(A55,'B filtered'!$A:$K,9,0)</f>
        <v>9</v>
      </c>
      <c r="W55" s="14" t="str">
        <f>VLOOKUP(A55,'C filtered'!$A:$K,1,0)</f>
        <v>APC_RAT</v>
      </c>
      <c r="X55" s="14">
        <f>VLOOKUP($A55,'C filtered'!$A:$K,2,0)</f>
        <v>47</v>
      </c>
      <c r="Y55" s="14">
        <f>VLOOKUP($A55,'C filtered'!$A:$K,3,0)</f>
        <v>0</v>
      </c>
      <c r="Z55" s="14">
        <f>VLOOKUP($A55,'C filtered'!$A:$K,4,0)</f>
        <v>1355</v>
      </c>
      <c r="AA55" s="14">
        <f>VLOOKUP($A55,'C filtered'!$A:$K,5,0)</f>
        <v>310342</v>
      </c>
      <c r="AB55" s="15">
        <f>VLOOKUP($A55,'C filtered'!$A:$K,6,0)</f>
        <v>0.55800000000000005</v>
      </c>
      <c r="AC55" s="15">
        <f t="shared" si="5"/>
        <v>1.7921146953405016</v>
      </c>
      <c r="AD55" s="15">
        <f>VLOOKUP($A55,'C filtered'!$A:$K,7,0)</f>
        <v>1.0566180647604622</v>
      </c>
      <c r="AE55" s="15">
        <f>VLOOKUP($A55,'C filtered'!$A:$K,8,0)</f>
        <v>0.94641577060931892</v>
      </c>
      <c r="AF55" s="15">
        <f>VLOOKUP($A55,'C filtered'!$A:$K,9,0)</f>
        <v>1.095</v>
      </c>
      <c r="AG55" s="14">
        <f>VLOOKUP($A55,'C filtered'!$A:$K,10,0)</f>
        <v>7</v>
      </c>
      <c r="AH55" s="16" t="s">
        <v>150</v>
      </c>
      <c r="AI55" s="35">
        <f t="shared" si="6"/>
        <v>8.3333333333333339</v>
      </c>
    </row>
    <row r="56" spans="1:35" x14ac:dyDescent="0.25">
      <c r="A56" s="14" t="s">
        <v>151</v>
      </c>
      <c r="B56" s="14">
        <v>85380</v>
      </c>
      <c r="C56" s="14">
        <v>44</v>
      </c>
      <c r="D56" s="14"/>
      <c r="E56" s="14">
        <v>1310</v>
      </c>
      <c r="F56" s="15">
        <v>0.89710000000000001</v>
      </c>
      <c r="G56" s="15">
        <f t="shared" si="0"/>
        <v>1.1147029316687103</v>
      </c>
      <c r="H56" s="15">
        <f t="shared" si="1"/>
        <v>1.0965652120767633</v>
      </c>
      <c r="I56" s="15">
        <f t="shared" si="2"/>
        <v>0.91193846839817183</v>
      </c>
      <c r="J56" s="15">
        <v>1.071</v>
      </c>
      <c r="K56" s="14">
        <v>19</v>
      </c>
      <c r="L56" s="14" t="str">
        <f>VLOOKUP(A56,'B filtered'!$A:$K,1,0)</f>
        <v>ACON_RAT</v>
      </c>
      <c r="M56" s="14">
        <f>VLOOKUP(A56,'B filtered'!$A:$K,2,0)</f>
        <v>55</v>
      </c>
      <c r="N56" s="14">
        <f>VLOOKUP(A56,'B filtered'!$A:$K,3,0)</f>
        <v>0</v>
      </c>
      <c r="O56" s="14">
        <f>VLOOKUP(A56,'B filtered'!$A:$K,4,0)</f>
        <v>990</v>
      </c>
      <c r="P56" s="14">
        <f>VLOOKUP(A56,'B filtered'!$A:$K,5,0)</f>
        <v>85380</v>
      </c>
      <c r="Q56" s="15">
        <f>VLOOKUP(A56,'B filtered'!$A:$K,6,0)</f>
        <v>0.52470000000000006</v>
      </c>
      <c r="R56" s="15">
        <f t="shared" si="3"/>
        <v>1.9058509624547357</v>
      </c>
      <c r="S56" s="15">
        <f>VLOOKUP(A56,'B filtered'!$A:$K,7,0)</f>
        <v>0.78161775659168786</v>
      </c>
      <c r="T56" s="15">
        <f t="shared" si="4"/>
        <v>1.2793977510958641</v>
      </c>
      <c r="U56" s="15">
        <f>VLOOKUP(A56,'B filtered'!$A:$K,8,0)</f>
        <v>1.2410000000000001</v>
      </c>
      <c r="V56" s="14">
        <f>VLOOKUP(A56,'B filtered'!$A:$K,9,0)</f>
        <v>18</v>
      </c>
      <c r="W56" s="14" t="str">
        <f>VLOOKUP(A56,'C filtered'!$A:$K,1,0)</f>
        <v>ACON_RAT</v>
      </c>
      <c r="X56" s="14">
        <f>VLOOKUP($A56,'C filtered'!$A:$K,2,0)</f>
        <v>44</v>
      </c>
      <c r="Y56" s="14">
        <f>VLOOKUP($A56,'C filtered'!$A:$K,3,0)</f>
        <v>0</v>
      </c>
      <c r="Z56" s="14">
        <f>VLOOKUP($A56,'C filtered'!$A:$K,4,0)</f>
        <v>1417</v>
      </c>
      <c r="AA56" s="14">
        <f>VLOOKUP($A56,'C filtered'!$A:$K,5,0)</f>
        <v>85380</v>
      </c>
      <c r="AB56" s="15">
        <f>VLOOKUP($A56,'C filtered'!$A:$K,6,0)</f>
        <v>0.47560000000000002</v>
      </c>
      <c r="AC56" s="15">
        <f t="shared" si="5"/>
        <v>2.1026072329688814</v>
      </c>
      <c r="AD56" s="15">
        <f>VLOOKUP($A56,'C filtered'!$A:$K,7,0)</f>
        <v>0.90058701003597807</v>
      </c>
      <c r="AE56" s="15">
        <f>VLOOKUP($A56,'C filtered'!$A:$K,8,0)</f>
        <v>1.1103868797308662</v>
      </c>
      <c r="AF56" s="15">
        <f>VLOOKUP($A56,'C filtered'!$A:$K,9,0)</f>
        <v>1.0389999999999999</v>
      </c>
      <c r="AG56" s="14">
        <f>VLOOKUP($A56,'C filtered'!$A:$K,10,0)</f>
        <v>18</v>
      </c>
      <c r="AH56" s="16" t="s">
        <v>152</v>
      </c>
      <c r="AI56" s="35">
        <f t="shared" si="6"/>
        <v>18.333333333333332</v>
      </c>
    </row>
    <row r="57" spans="1:35" x14ac:dyDescent="0.25">
      <c r="A57" s="14" t="s">
        <v>153</v>
      </c>
      <c r="B57" s="14">
        <v>98182</v>
      </c>
      <c r="C57" s="14">
        <v>45</v>
      </c>
      <c r="D57" s="14"/>
      <c r="E57" s="14">
        <v>1304</v>
      </c>
      <c r="F57" s="15">
        <v>1.3759999999999999</v>
      </c>
      <c r="G57" s="15">
        <f t="shared" si="0"/>
        <v>0.7267441860465117</v>
      </c>
      <c r="H57" s="15">
        <f t="shared" si="1"/>
        <v>1.681945972375015</v>
      </c>
      <c r="I57" s="15">
        <f t="shared" si="2"/>
        <v>0.59454941860465127</v>
      </c>
      <c r="J57" s="15">
        <v>1.173</v>
      </c>
      <c r="K57" s="14">
        <v>13</v>
      </c>
      <c r="L57" s="14" t="str">
        <f>VLOOKUP(A57,'B filtered'!$A:$K,1,0)</f>
        <v>E41L1_RAT</v>
      </c>
      <c r="M57" s="14">
        <f>VLOOKUP(A57,'B filtered'!$A:$K,2,0)</f>
        <v>51</v>
      </c>
      <c r="N57" s="14">
        <f>VLOOKUP(A57,'B filtered'!$A:$K,3,0)</f>
        <v>0</v>
      </c>
      <c r="O57" s="14">
        <f>VLOOKUP(A57,'B filtered'!$A:$K,4,0)</f>
        <v>1005</v>
      </c>
      <c r="P57" s="14">
        <f>VLOOKUP(A57,'B filtered'!$A:$K,5,0)</f>
        <v>98182</v>
      </c>
      <c r="Q57" s="15">
        <f>VLOOKUP(A57,'B filtered'!$A:$K,6,0)</f>
        <v>0.90529999999999999</v>
      </c>
      <c r="R57" s="15">
        <f t="shared" si="3"/>
        <v>1.1046062078868883</v>
      </c>
      <c r="S57" s="15">
        <f>VLOOKUP(A57,'B filtered'!$A:$K,7,0)</f>
        <v>1.3485773871592432</v>
      </c>
      <c r="T57" s="15">
        <f t="shared" si="4"/>
        <v>0.74152214735446809</v>
      </c>
      <c r="U57" s="15">
        <f>VLOOKUP(A57,'B filtered'!$A:$K,8,0)</f>
        <v>1.0489999999999999</v>
      </c>
      <c r="V57" s="14">
        <f>VLOOKUP(A57,'B filtered'!$A:$K,9,0)</f>
        <v>10</v>
      </c>
      <c r="W57" s="14" t="str">
        <f>VLOOKUP(A57,'C filtered'!$A:$K,1,0)</f>
        <v>E41L1_RAT</v>
      </c>
      <c r="X57" s="14">
        <f>VLOOKUP($A57,'C filtered'!$A:$K,2,0)</f>
        <v>86</v>
      </c>
      <c r="Y57" s="14">
        <f>VLOOKUP($A57,'C filtered'!$A:$K,3,0)</f>
        <v>0</v>
      </c>
      <c r="Z57" s="14">
        <f>VLOOKUP($A57,'C filtered'!$A:$K,4,0)</f>
        <v>820</v>
      </c>
      <c r="AA57" s="14">
        <f>VLOOKUP($A57,'C filtered'!$A:$K,5,0)</f>
        <v>98182</v>
      </c>
      <c r="AB57" s="15">
        <f>VLOOKUP($A57,'C filtered'!$A:$K,6,0)</f>
        <v>0.8841</v>
      </c>
      <c r="AC57" s="15">
        <f t="shared" si="5"/>
        <v>1.1310937676733401</v>
      </c>
      <c r="AD57" s="15">
        <f>VLOOKUP($A57,'C filtered'!$A:$K,7,0)</f>
        <v>1.6741147509941299</v>
      </c>
      <c r="AE57" s="15">
        <f>VLOOKUP($A57,'C filtered'!$A:$K,8,0)</f>
        <v>0.59733061870829096</v>
      </c>
      <c r="AF57" s="15">
        <f>VLOOKUP($A57,'C filtered'!$A:$K,9,0)</f>
        <v>1.0509999999999999</v>
      </c>
      <c r="AG57" s="14">
        <f>VLOOKUP($A57,'C filtered'!$A:$K,10,0)</f>
        <v>7</v>
      </c>
      <c r="AH57" s="16" t="s">
        <v>154</v>
      </c>
      <c r="AI57" s="35">
        <f t="shared" si="6"/>
        <v>10</v>
      </c>
    </row>
    <row r="58" spans="1:35" x14ac:dyDescent="0.25">
      <c r="A58" s="14" t="s">
        <v>155</v>
      </c>
      <c r="B58" s="14">
        <v>41766</v>
      </c>
      <c r="C58" s="14">
        <v>46</v>
      </c>
      <c r="D58" s="14">
        <v>1</v>
      </c>
      <c r="E58" s="14">
        <v>1287</v>
      </c>
      <c r="F58" s="15">
        <v>0.31680000000000003</v>
      </c>
      <c r="G58" s="15">
        <f t="shared" si="0"/>
        <v>3.1565656565656561</v>
      </c>
      <c r="H58" s="15">
        <f t="shared" si="1"/>
        <v>0.38723872387238722</v>
      </c>
      <c r="I58" s="15">
        <f t="shared" si="2"/>
        <v>2.5823863636363638</v>
      </c>
      <c r="J58" s="15">
        <v>1.0860000000000001</v>
      </c>
      <c r="K58" s="14">
        <v>10</v>
      </c>
      <c r="L58" s="14" t="str">
        <f>VLOOKUP(A58,'B filtered'!$A:$K,1,0)</f>
        <v>ACTG_RAT</v>
      </c>
      <c r="M58" s="14">
        <f>VLOOKUP(A58,'B filtered'!$A:$K,2,0)</f>
        <v>32</v>
      </c>
      <c r="N58" s="14">
        <f>VLOOKUP(A58,'B filtered'!$A:$K,3,0)</f>
        <v>1</v>
      </c>
      <c r="O58" s="14">
        <f>VLOOKUP(A58,'B filtered'!$A:$K,4,0)</f>
        <v>1451</v>
      </c>
      <c r="P58" s="14">
        <f>VLOOKUP(A58,'B filtered'!$A:$K,5,0)</f>
        <v>41766</v>
      </c>
      <c r="Q58" s="15">
        <f>VLOOKUP(A58,'B filtered'!$A:$K,6,0)</f>
        <v>0.31140000000000001</v>
      </c>
      <c r="R58" s="15">
        <f t="shared" si="3"/>
        <v>3.2113037893384715</v>
      </c>
      <c r="S58" s="15">
        <f>VLOOKUP(A58,'B filtered'!$A:$K,7,0)</f>
        <v>0.4638760613734545</v>
      </c>
      <c r="T58" s="15">
        <f t="shared" si="4"/>
        <v>2.1557482337829157</v>
      </c>
      <c r="U58" s="15">
        <f>VLOOKUP(A58,'B filtered'!$A:$K,8,0)</f>
        <v>1.081</v>
      </c>
      <c r="V58" s="14">
        <f>VLOOKUP(A58,'B filtered'!$A:$K,9,0)</f>
        <v>18</v>
      </c>
      <c r="W58" s="14" t="str">
        <f>VLOOKUP(A58,'C filtered'!$A:$K,1,0)</f>
        <v>ACTG_RAT</v>
      </c>
      <c r="X58" s="14">
        <f>VLOOKUP($A58,'C filtered'!$A:$K,2,0)</f>
        <v>40</v>
      </c>
      <c r="Y58" s="14">
        <f>VLOOKUP($A58,'C filtered'!$A:$K,3,0)</f>
        <v>1</v>
      </c>
      <c r="Z58" s="14">
        <f>VLOOKUP($A58,'C filtered'!$A:$K,4,0)</f>
        <v>1556</v>
      </c>
      <c r="AA58" s="14">
        <f>VLOOKUP($A58,'C filtered'!$A:$K,5,0)</f>
        <v>41766</v>
      </c>
      <c r="AB58" s="15">
        <f>VLOOKUP($A58,'C filtered'!$A:$K,6,0)</f>
        <v>0.31040000000000001</v>
      </c>
      <c r="AC58" s="15">
        <f t="shared" si="5"/>
        <v>3.2216494845360826</v>
      </c>
      <c r="AD58" s="15">
        <f>VLOOKUP($A58,'C filtered'!$A:$K,7,0)</f>
        <v>0.58776746828252224</v>
      </c>
      <c r="AE58" s="15">
        <f>VLOOKUP($A58,'C filtered'!$A:$K,8,0)</f>
        <v>1.7013530927835052</v>
      </c>
      <c r="AF58" s="15">
        <f>VLOOKUP($A58,'C filtered'!$A:$K,9,0)</f>
        <v>1.139</v>
      </c>
      <c r="AG58" s="14">
        <f>VLOOKUP($A58,'C filtered'!$A:$K,10,0)</f>
        <v>16</v>
      </c>
      <c r="AH58" s="16" t="s">
        <v>156</v>
      </c>
      <c r="AI58" s="35">
        <f t="shared" si="6"/>
        <v>14.666666666666666</v>
      </c>
    </row>
    <row r="59" spans="1:35" x14ac:dyDescent="0.25">
      <c r="A59" s="14" t="s">
        <v>117</v>
      </c>
      <c r="B59" s="14">
        <v>62157</v>
      </c>
      <c r="C59" s="14">
        <v>30</v>
      </c>
      <c r="D59" s="14">
        <v>2</v>
      </c>
      <c r="E59" s="14">
        <v>1285</v>
      </c>
      <c r="F59" s="15">
        <v>0.51370000000000005</v>
      </c>
      <c r="G59" s="15">
        <f t="shared" si="0"/>
        <v>1.9466614755693983</v>
      </c>
      <c r="H59" s="15">
        <f t="shared" si="1"/>
        <v>0.62791834739029462</v>
      </c>
      <c r="I59" s="15">
        <f t="shared" si="2"/>
        <v>1.5925637531633248</v>
      </c>
      <c r="J59" s="15">
        <v>1.3959999999999999</v>
      </c>
      <c r="K59" s="14">
        <v>10</v>
      </c>
      <c r="L59" s="14" t="str">
        <f>VLOOKUP(A59,'B filtered'!$A:$K,1,0)</f>
        <v>DPYL1_RAT</v>
      </c>
      <c r="M59" s="14">
        <f>VLOOKUP(A59,'B filtered'!$A:$K,2,0)</f>
        <v>22</v>
      </c>
      <c r="N59" s="14">
        <f>VLOOKUP(A59,'B filtered'!$A:$K,3,0)</f>
        <v>2</v>
      </c>
      <c r="O59" s="14">
        <f>VLOOKUP(A59,'B filtered'!$A:$K,4,0)</f>
        <v>957</v>
      </c>
      <c r="P59" s="14">
        <f>VLOOKUP(A59,'B filtered'!$A:$K,5,0)</f>
        <v>62157</v>
      </c>
      <c r="Q59" s="15">
        <f>VLOOKUP(A59,'B filtered'!$A:$K,6,0)</f>
        <v>0.46839999999999998</v>
      </c>
      <c r="R59" s="15">
        <f t="shared" si="3"/>
        <v>2.134927412467976</v>
      </c>
      <c r="S59" s="15">
        <f>VLOOKUP(A59,'B filtered'!$A:$K,7,0)</f>
        <v>0.69775063309995533</v>
      </c>
      <c r="T59" s="15">
        <f t="shared" si="4"/>
        <v>1.4331767719897524</v>
      </c>
      <c r="U59" s="15">
        <f>VLOOKUP(A59,'B filtered'!$A:$K,8,0)</f>
        <v>1.27</v>
      </c>
      <c r="V59" s="14">
        <f>VLOOKUP(A59,'B filtered'!$A:$K,9,0)</f>
        <v>8</v>
      </c>
      <c r="W59" s="14" t="str">
        <f>VLOOKUP(A59,'C filtered'!$A:$K,1,0)</f>
        <v>DPYL1_RAT</v>
      </c>
      <c r="X59" s="14">
        <f>VLOOKUP($A59,'C filtered'!$A:$K,2,0)</f>
        <v>35</v>
      </c>
      <c r="Y59" s="14">
        <f>VLOOKUP($A59,'C filtered'!$A:$K,3,0)</f>
        <v>2</v>
      </c>
      <c r="Z59" s="14">
        <f>VLOOKUP($A59,'C filtered'!$A:$K,4,0)</f>
        <v>912</v>
      </c>
      <c r="AA59" s="14">
        <f>VLOOKUP($A59,'C filtered'!$A:$K,5,0)</f>
        <v>62157</v>
      </c>
      <c r="AB59" s="15">
        <f>VLOOKUP($A59,'C filtered'!$A:$K,6,0)</f>
        <v>0.62919999999999998</v>
      </c>
      <c r="AC59" s="15">
        <f t="shared" si="5"/>
        <v>1.589319771137953</v>
      </c>
      <c r="AD59" s="15">
        <f>VLOOKUP($A59,'C filtered'!$A:$K,7,0)</f>
        <v>1.191441014959288</v>
      </c>
      <c r="AE59" s="15">
        <f>VLOOKUP($A59,'C filtered'!$A:$K,8,0)</f>
        <v>0.83931977113795297</v>
      </c>
      <c r="AF59" s="15">
        <f>VLOOKUP($A59,'C filtered'!$A:$K,9,0)</f>
        <v>1.2010000000000001</v>
      </c>
      <c r="AG59" s="14">
        <f>VLOOKUP($A59,'C filtered'!$A:$K,10,0)</f>
        <v>9</v>
      </c>
      <c r="AH59" s="16" t="s">
        <v>118</v>
      </c>
      <c r="AI59" s="35">
        <f t="shared" si="6"/>
        <v>9</v>
      </c>
    </row>
    <row r="60" spans="1:35" x14ac:dyDescent="0.25">
      <c r="A60" s="14" t="s">
        <v>159</v>
      </c>
      <c r="B60" s="14">
        <v>78073</v>
      </c>
      <c r="C60" s="14">
        <v>47</v>
      </c>
      <c r="D60" s="14"/>
      <c r="E60" s="14">
        <v>1273</v>
      </c>
      <c r="F60" s="15">
        <v>1.085</v>
      </c>
      <c r="G60" s="15">
        <f t="shared" si="0"/>
        <v>0.92165898617511521</v>
      </c>
      <c r="H60" s="15">
        <f t="shared" si="1"/>
        <v>1.3262437354846595</v>
      </c>
      <c r="I60" s="15">
        <f t="shared" si="2"/>
        <v>0.75400921658986186</v>
      </c>
      <c r="J60" s="15">
        <v>1.0840000000000001</v>
      </c>
      <c r="K60" s="14">
        <v>11</v>
      </c>
      <c r="L60" s="14" t="str">
        <f>VLOOKUP(A60,'B filtered'!$A:$K,1,0)</f>
        <v>CAPR1_RAT</v>
      </c>
      <c r="M60" s="14">
        <f>VLOOKUP(A60,'B filtered'!$A:$K,2,0)</f>
        <v>36</v>
      </c>
      <c r="N60" s="14">
        <f>VLOOKUP(A60,'B filtered'!$A:$K,3,0)</f>
        <v>0</v>
      </c>
      <c r="O60" s="14">
        <f>VLOOKUP(A60,'B filtered'!$A:$K,4,0)</f>
        <v>1355</v>
      </c>
      <c r="P60" s="14">
        <f>VLOOKUP(A60,'B filtered'!$A:$K,5,0)</f>
        <v>78073</v>
      </c>
      <c r="Q60" s="15">
        <f>VLOOKUP(A60,'B filtered'!$A:$K,6,0)</f>
        <v>0.93520000000000003</v>
      </c>
      <c r="R60" s="15">
        <f t="shared" si="3"/>
        <v>1.0692899914456799</v>
      </c>
      <c r="S60" s="15">
        <f>VLOOKUP(A60,'B filtered'!$A:$K,7,0)</f>
        <v>1.3931178310740355</v>
      </c>
      <c r="T60" s="15">
        <f t="shared" si="4"/>
        <v>0.71781437125748504</v>
      </c>
      <c r="U60" s="15">
        <f>VLOOKUP(A60,'B filtered'!$A:$K,8,0)</f>
        <v>1.1639999999999999</v>
      </c>
      <c r="V60" s="14">
        <f>VLOOKUP(A60,'B filtered'!$A:$K,9,0)</f>
        <v>12</v>
      </c>
      <c r="W60" s="14" t="str">
        <f>VLOOKUP(A60,'C filtered'!$A:$K,1,0)</f>
        <v>CAPR1_RAT</v>
      </c>
      <c r="X60" s="14">
        <f>VLOOKUP($A60,'C filtered'!$A:$K,2,0)</f>
        <v>69</v>
      </c>
      <c r="Y60" s="14">
        <f>VLOOKUP($A60,'C filtered'!$A:$K,3,0)</f>
        <v>0</v>
      </c>
      <c r="Z60" s="14">
        <f>VLOOKUP($A60,'C filtered'!$A:$K,4,0)</f>
        <v>1001</v>
      </c>
      <c r="AA60" s="14">
        <f>VLOOKUP($A60,'C filtered'!$A:$K,5,0)</f>
        <v>78073</v>
      </c>
      <c r="AB60" s="15">
        <f>VLOOKUP($A60,'C filtered'!$A:$K,6,0)</f>
        <v>0.90690000000000004</v>
      </c>
      <c r="AC60" s="15">
        <f t="shared" si="5"/>
        <v>1.1026574043444701</v>
      </c>
      <c r="AD60" s="15">
        <f>VLOOKUP($A60,'C filtered'!$A:$K,7,0)</f>
        <v>1.7172883923499338</v>
      </c>
      <c r="AE60" s="15">
        <f>VLOOKUP($A60,'C filtered'!$A:$K,8,0)</f>
        <v>0.5823133752343147</v>
      </c>
      <c r="AF60" s="15">
        <f>VLOOKUP($A60,'C filtered'!$A:$K,9,0)</f>
        <v>1.06</v>
      </c>
      <c r="AG60" s="14">
        <f>VLOOKUP($A60,'C filtered'!$A:$K,10,0)</f>
        <v>14</v>
      </c>
      <c r="AH60" s="16" t="s">
        <v>160</v>
      </c>
      <c r="AI60" s="35">
        <f t="shared" si="6"/>
        <v>12.333333333333334</v>
      </c>
    </row>
    <row r="61" spans="1:35" x14ac:dyDescent="0.25">
      <c r="A61" s="14" t="s">
        <v>161</v>
      </c>
      <c r="B61" s="14">
        <v>21645</v>
      </c>
      <c r="C61" s="14">
        <v>48</v>
      </c>
      <c r="D61" s="14"/>
      <c r="E61" s="14">
        <v>1261</v>
      </c>
      <c r="F61" s="15">
        <v>1.2829999999999999</v>
      </c>
      <c r="G61" s="15">
        <f t="shared" si="0"/>
        <v>0.77942322681215903</v>
      </c>
      <c r="H61" s="15">
        <f t="shared" si="1"/>
        <v>1.5682679379049014</v>
      </c>
      <c r="I61" s="15">
        <f t="shared" si="2"/>
        <v>0.63764614185502733</v>
      </c>
      <c r="J61" s="15">
        <v>1.069</v>
      </c>
      <c r="K61" s="14">
        <v>7</v>
      </c>
      <c r="L61" s="14" t="str">
        <f>VLOOKUP(A61,'B filtered'!$A:$K,1,0)</f>
        <v>RL18_RAT</v>
      </c>
      <c r="M61" s="14">
        <f>VLOOKUP(A61,'B filtered'!$A:$K,2,0)</f>
        <v>40</v>
      </c>
      <c r="N61" s="14">
        <f>VLOOKUP(A61,'B filtered'!$A:$K,3,0)</f>
        <v>0</v>
      </c>
      <c r="O61" s="14">
        <f>VLOOKUP(A61,'B filtered'!$A:$K,4,0)</f>
        <v>1244</v>
      </c>
      <c r="P61" s="14">
        <f>VLOOKUP(A61,'B filtered'!$A:$K,5,0)</f>
        <v>21645</v>
      </c>
      <c r="Q61" s="15">
        <f>VLOOKUP(A61,'B filtered'!$A:$K,6,0)</f>
        <v>0.92920000000000003</v>
      </c>
      <c r="R61" s="15">
        <f t="shared" si="3"/>
        <v>1.076194575979337</v>
      </c>
      <c r="S61" s="15">
        <f>VLOOKUP(A61,'B filtered'!$A:$K,7,0)</f>
        <v>1.3841799493520035</v>
      </c>
      <c r="T61" s="15">
        <f t="shared" si="4"/>
        <v>0.72244941885492897</v>
      </c>
      <c r="U61" s="15">
        <f>VLOOKUP(A61,'B filtered'!$A:$K,8,0)</f>
        <v>1.069</v>
      </c>
      <c r="V61" s="14">
        <f>VLOOKUP(A61,'B filtered'!$A:$K,9,0)</f>
        <v>8</v>
      </c>
      <c r="W61" s="14" t="str">
        <f>VLOOKUP(A61,'C filtered'!$A:$K,1,0)</f>
        <v>RL18_RAT</v>
      </c>
      <c r="X61" s="14">
        <f>VLOOKUP($A61,'C filtered'!$A:$K,2,0)</f>
        <v>31</v>
      </c>
      <c r="Y61" s="14">
        <f>VLOOKUP($A61,'C filtered'!$A:$K,3,0)</f>
        <v>0</v>
      </c>
      <c r="Z61" s="14">
        <f>VLOOKUP($A61,'C filtered'!$A:$K,4,0)</f>
        <v>1811</v>
      </c>
      <c r="AA61" s="14">
        <f>VLOOKUP($A61,'C filtered'!$A:$K,5,0)</f>
        <v>21645</v>
      </c>
      <c r="AB61" s="15">
        <f>VLOOKUP($A61,'C filtered'!$A:$K,6,0)</f>
        <v>0.61660000000000004</v>
      </c>
      <c r="AC61" s="15">
        <f t="shared" si="5"/>
        <v>1.621796951021732</v>
      </c>
      <c r="AD61" s="15">
        <f>VLOOKUP($A61,'C filtered'!$A:$K,7,0)</f>
        <v>1.1675818973679228</v>
      </c>
      <c r="AE61" s="15">
        <f>VLOOKUP($A61,'C filtered'!$A:$K,8,0)</f>
        <v>0.8564709698345766</v>
      </c>
      <c r="AF61" s="15">
        <f>VLOOKUP($A61,'C filtered'!$A:$K,9,0)</f>
        <v>1.109</v>
      </c>
      <c r="AG61" s="14">
        <f>VLOOKUP($A61,'C filtered'!$A:$K,10,0)</f>
        <v>10</v>
      </c>
      <c r="AH61" s="16" t="s">
        <v>162</v>
      </c>
      <c r="AI61" s="35">
        <f t="shared" si="6"/>
        <v>8.3333333333333339</v>
      </c>
    </row>
    <row r="62" spans="1:35" x14ac:dyDescent="0.25">
      <c r="A62" s="14" t="s">
        <v>163</v>
      </c>
      <c r="B62" s="14">
        <v>75785</v>
      </c>
      <c r="C62" s="14">
        <v>49</v>
      </c>
      <c r="D62" s="14"/>
      <c r="E62" s="14">
        <v>1254</v>
      </c>
      <c r="F62" s="15">
        <v>0.62409999999999999</v>
      </c>
      <c r="G62" s="15">
        <f t="shared" si="0"/>
        <v>1.602307322544464</v>
      </c>
      <c r="H62" s="15">
        <f t="shared" si="1"/>
        <v>0.76286517540642951</v>
      </c>
      <c r="I62" s="15">
        <f t="shared" si="2"/>
        <v>1.3108476205736261</v>
      </c>
      <c r="J62" s="15">
        <v>1.0649999999999999</v>
      </c>
      <c r="K62" s="14">
        <v>17</v>
      </c>
      <c r="L62" s="14" t="str">
        <f>VLOOKUP(A62,'B filtered'!$A:$K,1,0)</f>
        <v>RP3A_RAT</v>
      </c>
      <c r="M62" s="14">
        <f>VLOOKUP(A62,'B filtered'!$A:$K,2,0)</f>
        <v>37</v>
      </c>
      <c r="N62" s="14">
        <f>VLOOKUP(A62,'B filtered'!$A:$K,3,0)</f>
        <v>0</v>
      </c>
      <c r="O62" s="14">
        <f>VLOOKUP(A62,'B filtered'!$A:$K,4,0)</f>
        <v>1345</v>
      </c>
      <c r="P62" s="14">
        <f>VLOOKUP(A62,'B filtered'!$A:$K,5,0)</f>
        <v>75785</v>
      </c>
      <c r="Q62" s="15">
        <f>VLOOKUP(A62,'B filtered'!$A:$K,6,0)</f>
        <v>0.48120000000000002</v>
      </c>
      <c r="R62" s="15">
        <f t="shared" si="3"/>
        <v>2.0781379883624274</v>
      </c>
      <c r="S62" s="15">
        <f>VLOOKUP(A62,'B filtered'!$A:$K,7,0)</f>
        <v>0.71681811410695662</v>
      </c>
      <c r="T62" s="15">
        <f t="shared" si="4"/>
        <v>1.3950540315876976</v>
      </c>
      <c r="U62" s="15">
        <f>VLOOKUP(A62,'B filtered'!$A:$K,8,0)</f>
        <v>1.0740000000000001</v>
      </c>
      <c r="V62" s="14">
        <f>VLOOKUP(A62,'B filtered'!$A:$K,9,0)</f>
        <v>21</v>
      </c>
      <c r="W62" s="14" t="str">
        <f>VLOOKUP(A62,'C filtered'!$A:$K,1,0)</f>
        <v>RP3A_RAT</v>
      </c>
      <c r="X62" s="14">
        <f>VLOOKUP($A62,'C filtered'!$A:$K,2,0)</f>
        <v>57</v>
      </c>
      <c r="Y62" s="14">
        <f>VLOOKUP($A62,'C filtered'!$A:$K,3,0)</f>
        <v>0</v>
      </c>
      <c r="Z62" s="14">
        <f>VLOOKUP($A62,'C filtered'!$A:$K,4,0)</f>
        <v>1189</v>
      </c>
      <c r="AA62" s="14">
        <f>VLOOKUP($A62,'C filtered'!$A:$K,5,0)</f>
        <v>75785</v>
      </c>
      <c r="AB62" s="15">
        <f>VLOOKUP($A62,'C filtered'!$A:$K,6,0)</f>
        <v>0.49390000000000001</v>
      </c>
      <c r="AC62" s="15">
        <f t="shared" si="5"/>
        <v>2.024701356549909</v>
      </c>
      <c r="AD62" s="15">
        <f>VLOOKUP($A62,'C filtered'!$A:$K,7,0)</f>
        <v>0.93523953796629422</v>
      </c>
      <c r="AE62" s="15">
        <f>VLOOKUP($A62,'C filtered'!$A:$K,8,0)</f>
        <v>1.0692447863940069</v>
      </c>
      <c r="AF62" s="15">
        <f>VLOOKUP($A62,'C filtered'!$A:$K,9,0)</f>
        <v>1.0980000000000001</v>
      </c>
      <c r="AG62" s="14">
        <f>VLOOKUP($A62,'C filtered'!$A:$K,10,0)</f>
        <v>20</v>
      </c>
      <c r="AH62" s="16" t="s">
        <v>164</v>
      </c>
      <c r="AI62" s="35">
        <f t="shared" si="6"/>
        <v>19.333333333333332</v>
      </c>
    </row>
    <row r="63" spans="1:35" x14ac:dyDescent="0.25">
      <c r="A63" s="14" t="s">
        <v>165</v>
      </c>
      <c r="B63" s="14">
        <v>138632</v>
      </c>
      <c r="C63" s="14">
        <v>50</v>
      </c>
      <c r="D63" s="14">
        <v>1</v>
      </c>
      <c r="E63" s="14">
        <v>1248</v>
      </c>
      <c r="F63" s="15">
        <v>0.76500000000000001</v>
      </c>
      <c r="G63" s="15">
        <f t="shared" si="0"/>
        <v>1.3071895424836601</v>
      </c>
      <c r="H63" s="15">
        <f t="shared" si="1"/>
        <v>0.93509350935093505</v>
      </c>
      <c r="I63" s="15">
        <f t="shared" si="2"/>
        <v>1.0694117647058825</v>
      </c>
      <c r="J63" s="15">
        <v>1.083</v>
      </c>
      <c r="K63" s="14">
        <v>15</v>
      </c>
      <c r="L63" s="14" t="str">
        <f>VLOOKUP(A63,'B filtered'!$A:$K,1,0)</f>
        <v>AT2B1_RAT</v>
      </c>
      <c r="M63" s="14">
        <f>VLOOKUP(A63,'B filtered'!$A:$K,2,0)</f>
        <v>53</v>
      </c>
      <c r="N63" s="14">
        <f>VLOOKUP(A63,'B filtered'!$A:$K,3,0)</f>
        <v>1</v>
      </c>
      <c r="O63" s="14">
        <f>VLOOKUP(A63,'B filtered'!$A:$K,4,0)</f>
        <v>1004</v>
      </c>
      <c r="P63" s="14">
        <f>VLOOKUP(A63,'B filtered'!$A:$K,5,0)</f>
        <v>138632</v>
      </c>
      <c r="Q63" s="15">
        <f>VLOOKUP(A63,'B filtered'!$A:$K,6,0)</f>
        <v>0.71889999999999998</v>
      </c>
      <c r="R63" s="15">
        <f t="shared" si="3"/>
        <v>1.3910140492418974</v>
      </c>
      <c r="S63" s="15">
        <f>VLOOKUP(A63,'B filtered'!$A:$K,7,0)</f>
        <v>1.0709071949947861</v>
      </c>
      <c r="T63" s="15">
        <f t="shared" si="4"/>
        <v>0.93378773125608572</v>
      </c>
      <c r="U63" s="15">
        <f>VLOOKUP(A63,'B filtered'!$A:$K,8,0)</f>
        <v>1.08</v>
      </c>
      <c r="V63" s="14">
        <f>VLOOKUP(A63,'B filtered'!$A:$K,9,0)</f>
        <v>14</v>
      </c>
      <c r="W63" s="14" t="str">
        <f>VLOOKUP(A63,'C filtered'!$A:$K,1,0)</f>
        <v>AT2B1_RAT</v>
      </c>
      <c r="X63" s="14">
        <f>VLOOKUP($A63,'C filtered'!$A:$K,2,0)</f>
        <v>49</v>
      </c>
      <c r="Y63" s="14">
        <f>VLOOKUP($A63,'C filtered'!$A:$K,3,0)</f>
        <v>1</v>
      </c>
      <c r="Z63" s="14">
        <f>VLOOKUP($A63,'C filtered'!$A:$K,4,0)</f>
        <v>1305</v>
      </c>
      <c r="AA63" s="14">
        <f>VLOOKUP($A63,'C filtered'!$A:$K,5,0)</f>
        <v>138632</v>
      </c>
      <c r="AB63" s="15">
        <f>VLOOKUP($A63,'C filtered'!$A:$K,6,0)</f>
        <v>0.49440000000000001</v>
      </c>
      <c r="AC63" s="15">
        <f t="shared" si="5"/>
        <v>2.0226537216828477</v>
      </c>
      <c r="AD63" s="15">
        <f>VLOOKUP($A63,'C filtered'!$A:$K,7,0)</f>
        <v>0.93618632834690396</v>
      </c>
      <c r="AE63" s="15">
        <f>VLOOKUP($A63,'C filtered'!$A:$K,8,0)</f>
        <v>1.0681634304207119</v>
      </c>
      <c r="AF63" s="15">
        <f>VLOOKUP($A63,'C filtered'!$A:$K,9,0)</f>
        <v>1.091</v>
      </c>
      <c r="AG63" s="14">
        <f>VLOOKUP($A63,'C filtered'!$A:$K,10,0)</f>
        <v>14</v>
      </c>
      <c r="AH63" s="16" t="s">
        <v>166</v>
      </c>
      <c r="AI63" s="35">
        <f t="shared" si="6"/>
        <v>14.333333333333334</v>
      </c>
    </row>
    <row r="64" spans="1:35" x14ac:dyDescent="0.25">
      <c r="A64" s="14" t="s">
        <v>63</v>
      </c>
      <c r="B64" s="14">
        <v>69599</v>
      </c>
      <c r="C64" s="14">
        <v>15</v>
      </c>
      <c r="D64" s="14">
        <v>3</v>
      </c>
      <c r="E64" s="14">
        <v>1217</v>
      </c>
      <c r="F64" s="15">
        <v>1.0329999999999999</v>
      </c>
      <c r="G64" s="15">
        <f t="shared" si="0"/>
        <v>0.96805421103581812</v>
      </c>
      <c r="H64" s="15">
        <f t="shared" si="1"/>
        <v>1.2626818237379291</v>
      </c>
      <c r="I64" s="15">
        <f t="shared" si="2"/>
        <v>0.79196515004840284</v>
      </c>
      <c r="J64" s="15">
        <v>1.093</v>
      </c>
      <c r="K64" s="14">
        <v>8</v>
      </c>
      <c r="L64" s="14" t="str">
        <f>VLOOKUP(A64,'B filtered'!$A:$K,1,0)</f>
        <v>HSP72_RAT</v>
      </c>
      <c r="M64" s="14">
        <f>VLOOKUP(A64,'B filtered'!$A:$K,2,0)</f>
        <v>23</v>
      </c>
      <c r="N64" s="14">
        <f>VLOOKUP(A64,'B filtered'!$A:$K,3,0)</f>
        <v>3</v>
      </c>
      <c r="O64" s="14">
        <f>VLOOKUP(A64,'B filtered'!$A:$K,4,0)</f>
        <v>658</v>
      </c>
      <c r="P64" s="14">
        <f>VLOOKUP(A64,'B filtered'!$A:$K,5,0)</f>
        <v>69599</v>
      </c>
      <c r="Q64" s="15">
        <f>VLOOKUP(A64,'B filtered'!$A:$K,6,0)</f>
        <v>0.79520000000000002</v>
      </c>
      <c r="R64" s="15">
        <f t="shared" si="3"/>
        <v>1.2575452716297786</v>
      </c>
      <c r="S64" s="15">
        <f>VLOOKUP(A64,'B filtered'!$A:$K,7,0)</f>
        <v>1.1845672575599584</v>
      </c>
      <c r="T64" s="15">
        <f t="shared" si="4"/>
        <v>0.84419014084507038</v>
      </c>
      <c r="U64" s="15">
        <f>VLOOKUP(A64,'B filtered'!$A:$K,8,0)</f>
        <v>1.1930000000000001</v>
      </c>
      <c r="V64" s="14">
        <f>VLOOKUP(A64,'B filtered'!$A:$K,9,0)</f>
        <v>7</v>
      </c>
      <c r="W64" s="14" t="str">
        <f>VLOOKUP(A64,'C filtered'!$A:$K,1,0)</f>
        <v>HSP72_RAT</v>
      </c>
      <c r="X64" s="14">
        <f>VLOOKUP($A64,'C filtered'!$A:$K,2,0)</f>
        <v>16</v>
      </c>
      <c r="Y64" s="14">
        <f>VLOOKUP($A64,'C filtered'!$A:$K,3,0)</f>
        <v>3</v>
      </c>
      <c r="Z64" s="14">
        <f>VLOOKUP($A64,'C filtered'!$A:$K,4,0)</f>
        <v>993</v>
      </c>
      <c r="AA64" s="14">
        <f>VLOOKUP($A64,'C filtered'!$A:$K,5,0)</f>
        <v>69599</v>
      </c>
      <c r="AB64" s="15">
        <f>VLOOKUP($A64,'C filtered'!$A:$K,6,0)</f>
        <v>0.84960000000000002</v>
      </c>
      <c r="AC64" s="15">
        <f t="shared" si="5"/>
        <v>1.1770244821092279</v>
      </c>
      <c r="AD64" s="15">
        <f>VLOOKUP($A64,'C filtered'!$A:$K,7,0)</f>
        <v>1.6087862147320584</v>
      </c>
      <c r="AE64" s="15">
        <f>VLOOKUP($A64,'C filtered'!$A:$K,8,0)</f>
        <v>0.62158662900188322</v>
      </c>
      <c r="AF64" s="15">
        <f>VLOOKUP($A64,'C filtered'!$A:$K,9,0)</f>
        <v>1.036</v>
      </c>
      <c r="AG64" s="14">
        <f>VLOOKUP($A64,'C filtered'!$A:$K,10,0)</f>
        <v>8</v>
      </c>
      <c r="AH64" s="16" t="s">
        <v>64</v>
      </c>
      <c r="AI64" s="35">
        <f t="shared" si="6"/>
        <v>7.666666666666667</v>
      </c>
    </row>
    <row r="65" spans="1:35" x14ac:dyDescent="0.25">
      <c r="A65" s="14" t="s">
        <v>171</v>
      </c>
      <c r="B65" s="14">
        <v>73733</v>
      </c>
      <c r="C65" s="14">
        <v>51</v>
      </c>
      <c r="D65" s="14"/>
      <c r="E65" s="14">
        <v>1203</v>
      </c>
      <c r="F65" s="15">
        <v>0.79600000000000004</v>
      </c>
      <c r="G65" s="15">
        <f t="shared" si="0"/>
        <v>1.2562814070351758</v>
      </c>
      <c r="H65" s="15">
        <f t="shared" si="1"/>
        <v>0.97298618750763965</v>
      </c>
      <c r="I65" s="15">
        <f t="shared" si="2"/>
        <v>1.0277638190954774</v>
      </c>
      <c r="J65" s="15">
        <v>1.0960000000000001</v>
      </c>
      <c r="K65" s="14">
        <v>12</v>
      </c>
      <c r="L65" s="14" t="str">
        <f>VLOOKUP(A65,'B filtered'!$A:$K,1,0)</f>
        <v>HNRPM_RAT</v>
      </c>
      <c r="M65" s="14">
        <f>VLOOKUP(A65,'B filtered'!$A:$K,2,0)</f>
        <v>45</v>
      </c>
      <c r="N65" s="14">
        <f>VLOOKUP(A65,'B filtered'!$A:$K,3,0)</f>
        <v>0</v>
      </c>
      <c r="O65" s="14">
        <f>VLOOKUP(A65,'B filtered'!$A:$K,4,0)</f>
        <v>1209</v>
      </c>
      <c r="P65" s="14">
        <f>VLOOKUP(A65,'B filtered'!$A:$K,5,0)</f>
        <v>73733</v>
      </c>
      <c r="Q65" s="15">
        <f>VLOOKUP(A65,'B filtered'!$A:$K,6,0)</f>
        <v>0.56710000000000005</v>
      </c>
      <c r="R65" s="15">
        <f t="shared" si="3"/>
        <v>1.763357432551578</v>
      </c>
      <c r="S65" s="15">
        <f>VLOOKUP(A65,'B filtered'!$A:$K,7,0)</f>
        <v>0.84477878742737977</v>
      </c>
      <c r="T65" s="15">
        <f t="shared" si="4"/>
        <v>1.1837418444718744</v>
      </c>
      <c r="U65" s="15">
        <f>VLOOKUP(A65,'B filtered'!$A:$K,8,0)</f>
        <v>1.069</v>
      </c>
      <c r="V65" s="14">
        <f>VLOOKUP(A65,'B filtered'!$A:$K,9,0)</f>
        <v>8</v>
      </c>
      <c r="W65" s="14" t="str">
        <f>VLOOKUP(A65,'C filtered'!$A:$K,1,0)</f>
        <v>HNRPM_RAT</v>
      </c>
      <c r="X65" s="14">
        <f>VLOOKUP($A65,'C filtered'!$A:$K,2,0)</f>
        <v>43</v>
      </c>
      <c r="Y65" s="14">
        <f>VLOOKUP($A65,'C filtered'!$A:$K,3,0)</f>
        <v>0</v>
      </c>
      <c r="Z65" s="14">
        <f>VLOOKUP($A65,'C filtered'!$A:$K,4,0)</f>
        <v>1440</v>
      </c>
      <c r="AA65" s="14">
        <f>VLOOKUP($A65,'C filtered'!$A:$K,5,0)</f>
        <v>73733</v>
      </c>
      <c r="AB65" s="15">
        <f>VLOOKUP($A65,'C filtered'!$A:$K,6,0)</f>
        <v>0.5736</v>
      </c>
      <c r="AC65" s="15">
        <f t="shared" si="5"/>
        <v>1.7433751743375174</v>
      </c>
      <c r="AD65" s="15">
        <f>VLOOKUP($A65,'C filtered'!$A:$K,7,0)</f>
        <v>1.0861579246354858</v>
      </c>
      <c r="AE65" s="15">
        <f>VLOOKUP($A65,'C filtered'!$A:$K,8,0)</f>
        <v>0.92067642956764295</v>
      </c>
      <c r="AF65" s="15">
        <f>VLOOKUP($A65,'C filtered'!$A:$K,9,0)</f>
        <v>1.0469999999999999</v>
      </c>
      <c r="AG65" s="14">
        <f>VLOOKUP($A65,'C filtered'!$A:$K,10,0)</f>
        <v>13</v>
      </c>
      <c r="AH65" s="16" t="s">
        <v>172</v>
      </c>
      <c r="AI65" s="35">
        <f t="shared" si="6"/>
        <v>11</v>
      </c>
    </row>
    <row r="66" spans="1:35" x14ac:dyDescent="0.25">
      <c r="A66" s="14" t="s">
        <v>173</v>
      </c>
      <c r="B66" s="14">
        <v>101888</v>
      </c>
      <c r="C66" s="14">
        <v>52</v>
      </c>
      <c r="D66" s="14"/>
      <c r="E66" s="14">
        <v>1195</v>
      </c>
      <c r="F66" s="15">
        <v>0.93220000000000003</v>
      </c>
      <c r="G66" s="15">
        <f t="shared" si="0"/>
        <v>1.0727311735679039</v>
      </c>
      <c r="H66" s="15">
        <f t="shared" si="1"/>
        <v>1.1394695025058061</v>
      </c>
      <c r="I66" s="15">
        <f t="shared" si="2"/>
        <v>0.87760137309590214</v>
      </c>
      <c r="J66" s="15">
        <v>1.3879999999999999</v>
      </c>
      <c r="K66" s="14">
        <v>11</v>
      </c>
      <c r="L66" s="14" t="str">
        <f>VLOOKUP(A66,'B filtered'!$A:$K,1,0)</f>
        <v>SND1_RAT</v>
      </c>
      <c r="M66" s="14">
        <f>VLOOKUP(A66,'B filtered'!$A:$K,2,0)</f>
        <v>59</v>
      </c>
      <c r="N66" s="14">
        <f>VLOOKUP(A66,'B filtered'!$A:$K,3,0)</f>
        <v>0</v>
      </c>
      <c r="O66" s="14">
        <f>VLOOKUP(A66,'B filtered'!$A:$K,4,0)</f>
        <v>945</v>
      </c>
      <c r="P66" s="14">
        <f>VLOOKUP(A66,'B filtered'!$A:$K,5,0)</f>
        <v>101888</v>
      </c>
      <c r="Q66" s="15">
        <f>VLOOKUP(A66,'B filtered'!$A:$K,6,0)</f>
        <v>0.85289999999999999</v>
      </c>
      <c r="R66" s="15">
        <f t="shared" si="3"/>
        <v>1.1724703951225233</v>
      </c>
      <c r="S66" s="15">
        <f>VLOOKUP(A66,'B filtered'!$A:$K,7,0)</f>
        <v>1.2705198867868315</v>
      </c>
      <c r="T66" s="15">
        <f t="shared" si="4"/>
        <v>0.78707937624574986</v>
      </c>
      <c r="U66" s="15">
        <f>VLOOKUP(A66,'B filtered'!$A:$K,8,0)</f>
        <v>1.073</v>
      </c>
      <c r="V66" s="14">
        <f>VLOOKUP(A66,'B filtered'!$A:$K,9,0)</f>
        <v>10</v>
      </c>
      <c r="W66" s="14" t="str">
        <f>VLOOKUP(A66,'C filtered'!$A:$K,1,0)</f>
        <v>SND1_RAT</v>
      </c>
      <c r="X66" s="14">
        <f>VLOOKUP($A66,'C filtered'!$A:$K,2,0)</f>
        <v>90</v>
      </c>
      <c r="Y66" s="14">
        <f>VLOOKUP($A66,'C filtered'!$A:$K,3,0)</f>
        <v>0</v>
      </c>
      <c r="Z66" s="14">
        <f>VLOOKUP($A66,'C filtered'!$A:$K,4,0)</f>
        <v>797</v>
      </c>
      <c r="AA66" s="14">
        <f>VLOOKUP($A66,'C filtered'!$A:$K,5,0)</f>
        <v>101888</v>
      </c>
      <c r="AB66" s="15">
        <f>VLOOKUP($A66,'C filtered'!$A:$K,6,0)</f>
        <v>0.56000000000000005</v>
      </c>
      <c r="AC66" s="15">
        <f t="shared" si="5"/>
        <v>1.7857142857142856</v>
      </c>
      <c r="AD66" s="15">
        <f>VLOOKUP($A66,'C filtered'!$A:$K,7,0)</f>
        <v>1.0604052262829011</v>
      </c>
      <c r="AE66" s="15">
        <f>VLOOKUP($A66,'C filtered'!$A:$K,8,0)</f>
        <v>0.94303571428571409</v>
      </c>
      <c r="AF66" s="15">
        <f>VLOOKUP($A66,'C filtered'!$A:$K,9,0)</f>
        <v>1.0880000000000001</v>
      </c>
      <c r="AG66" s="14">
        <f>VLOOKUP($A66,'C filtered'!$A:$K,10,0)</f>
        <v>6</v>
      </c>
      <c r="AH66" s="16" t="s">
        <v>174</v>
      </c>
      <c r="AI66" s="35">
        <f t="shared" si="6"/>
        <v>9</v>
      </c>
    </row>
    <row r="67" spans="1:35" x14ac:dyDescent="0.25">
      <c r="A67" s="14" t="s">
        <v>175</v>
      </c>
      <c r="B67" s="14">
        <v>35055</v>
      </c>
      <c r="C67" s="14">
        <v>53</v>
      </c>
      <c r="D67" s="14"/>
      <c r="E67" s="14">
        <v>1142</v>
      </c>
      <c r="F67" s="15">
        <v>0.93369999999999997</v>
      </c>
      <c r="G67" s="15">
        <f t="shared" ref="G67:G130" si="7">1/F67</f>
        <v>1.0710078183570739</v>
      </c>
      <c r="H67" s="15">
        <f t="shared" ref="H67:H130" si="8">F67/F$1</f>
        <v>1.1413030191908078</v>
      </c>
      <c r="I67" s="15">
        <f t="shared" ref="I67:I130" si="9">1/H67</f>
        <v>0.87619149619792236</v>
      </c>
      <c r="J67" s="15">
        <v>1.165</v>
      </c>
      <c r="K67" s="14">
        <v>17</v>
      </c>
      <c r="L67" s="14" t="str">
        <f>VLOOKUP(A67,'B filtered'!$A:$K,1,0)</f>
        <v>RACK1_RAT</v>
      </c>
      <c r="M67" s="14">
        <f>VLOOKUP(A67,'B filtered'!$A:$K,2,0)</f>
        <v>44</v>
      </c>
      <c r="N67" s="14">
        <f>VLOOKUP(A67,'B filtered'!$A:$K,3,0)</f>
        <v>0</v>
      </c>
      <c r="O67" s="14">
        <f>VLOOKUP(A67,'B filtered'!$A:$K,4,0)</f>
        <v>1223</v>
      </c>
      <c r="P67" s="14">
        <f>VLOOKUP(A67,'B filtered'!$A:$K,5,0)</f>
        <v>35055</v>
      </c>
      <c r="Q67" s="15">
        <f>VLOOKUP(A67,'B filtered'!$A:$K,6,0)</f>
        <v>0.82079999999999997</v>
      </c>
      <c r="R67" s="15">
        <f t="shared" ref="R67:R130" si="10">1/Q67</f>
        <v>1.2183235867446394</v>
      </c>
      <c r="S67" s="15">
        <f>VLOOKUP(A67,'B filtered'!$A:$K,7,0)</f>
        <v>1.222702219573961</v>
      </c>
      <c r="T67" s="15">
        <f t="shared" ref="T67:T130" si="11">1/S67</f>
        <v>0.81786062378167645</v>
      </c>
      <c r="U67" s="15">
        <f>VLOOKUP(A67,'B filtered'!$A:$K,8,0)</f>
        <v>1.1279999999999999</v>
      </c>
      <c r="V67" s="14">
        <f>VLOOKUP(A67,'B filtered'!$A:$K,9,0)</f>
        <v>16</v>
      </c>
      <c r="W67" s="14" t="str">
        <f>VLOOKUP(A67,'C filtered'!$A:$K,1,0)</f>
        <v>RACK1_RAT</v>
      </c>
      <c r="X67" s="14">
        <f>VLOOKUP($A67,'C filtered'!$A:$K,2,0)</f>
        <v>51</v>
      </c>
      <c r="Y67" s="14">
        <f>VLOOKUP($A67,'C filtered'!$A:$K,3,0)</f>
        <v>0</v>
      </c>
      <c r="Z67" s="14">
        <f>VLOOKUP($A67,'C filtered'!$A:$K,4,0)</f>
        <v>1269</v>
      </c>
      <c r="AA67" s="14">
        <f>VLOOKUP($A67,'C filtered'!$A:$K,5,0)</f>
        <v>35055</v>
      </c>
      <c r="AB67" s="15">
        <f>VLOOKUP($A67,'C filtered'!$A:$K,6,0)</f>
        <v>0.9597</v>
      </c>
      <c r="AC67" s="15">
        <f t="shared" ref="AC67:AC130" si="12">1/AB67</f>
        <v>1.0419922892570594</v>
      </c>
      <c r="AD67" s="15">
        <f>VLOOKUP($A67,'C filtered'!$A:$K,7,0)</f>
        <v>1.8172694565423215</v>
      </c>
      <c r="AE67" s="15">
        <f>VLOOKUP($A67,'C filtered'!$A:$K,8,0)</f>
        <v>0.55027612795665315</v>
      </c>
      <c r="AF67" s="15">
        <f>VLOOKUP($A67,'C filtered'!$A:$K,9,0)</f>
        <v>1.4670000000000001</v>
      </c>
      <c r="AG67" s="14">
        <f>VLOOKUP($A67,'C filtered'!$A:$K,10,0)</f>
        <v>13</v>
      </c>
      <c r="AH67" s="16" t="s">
        <v>176</v>
      </c>
      <c r="AI67" s="35">
        <f t="shared" ref="AI67:AI130" si="13">AVERAGE(K67,V67,AG67)</f>
        <v>15.333333333333334</v>
      </c>
    </row>
    <row r="68" spans="1:35" x14ac:dyDescent="0.25">
      <c r="A68" s="14" t="s">
        <v>177</v>
      </c>
      <c r="B68" s="14">
        <v>29977</v>
      </c>
      <c r="C68" s="14">
        <v>54</v>
      </c>
      <c r="D68" s="14"/>
      <c r="E68" s="14">
        <v>1132</v>
      </c>
      <c r="F68" s="15">
        <v>1.1970000000000001</v>
      </c>
      <c r="G68" s="15">
        <f t="shared" si="7"/>
        <v>0.83542188805346695</v>
      </c>
      <c r="H68" s="15">
        <f t="shared" si="8"/>
        <v>1.4631463146314632</v>
      </c>
      <c r="I68" s="15">
        <f t="shared" si="9"/>
        <v>0.68345864661654132</v>
      </c>
      <c r="J68" s="15">
        <v>1.1719999999999999</v>
      </c>
      <c r="K68" s="14">
        <v>15</v>
      </c>
      <c r="L68" s="14" t="str">
        <f>VLOOKUP(A68,'B filtered'!$A:$K,1,0)</f>
        <v>RL7A_RAT</v>
      </c>
      <c r="M68" s="14">
        <f>VLOOKUP(A68,'B filtered'!$A:$K,2,0)</f>
        <v>82</v>
      </c>
      <c r="N68" s="14">
        <f>VLOOKUP(A68,'B filtered'!$A:$K,3,0)</f>
        <v>0</v>
      </c>
      <c r="O68" s="14">
        <f>VLOOKUP(A68,'B filtered'!$A:$K,4,0)</f>
        <v>755</v>
      </c>
      <c r="P68" s="14">
        <f>VLOOKUP(A68,'B filtered'!$A:$K,5,0)</f>
        <v>29977</v>
      </c>
      <c r="Q68" s="15">
        <f>VLOOKUP(A68,'B filtered'!$A:$K,6,0)</f>
        <v>0.85299999999999998</v>
      </c>
      <c r="R68" s="15">
        <f t="shared" si="10"/>
        <v>1.1723329425556859</v>
      </c>
      <c r="S68" s="15">
        <f>VLOOKUP(A68,'B filtered'!$A:$K,7,0)</f>
        <v>1.2706688514821987</v>
      </c>
      <c r="T68" s="15">
        <f t="shared" si="11"/>
        <v>0.78698710433763197</v>
      </c>
      <c r="U68" s="15">
        <f>VLOOKUP(A68,'B filtered'!$A:$K,8,0)</f>
        <v>1.073</v>
      </c>
      <c r="V68" s="14">
        <f>VLOOKUP(A68,'B filtered'!$A:$K,9,0)</f>
        <v>14</v>
      </c>
      <c r="W68" s="14" t="str">
        <f>VLOOKUP(A68,'C filtered'!$A:$K,1,0)</f>
        <v>RL7A_RAT</v>
      </c>
      <c r="X68" s="14">
        <f>VLOOKUP($A68,'C filtered'!$A:$K,2,0)</f>
        <v>53</v>
      </c>
      <c r="Y68" s="14">
        <f>VLOOKUP($A68,'C filtered'!$A:$K,3,0)</f>
        <v>0</v>
      </c>
      <c r="Z68" s="14">
        <f>VLOOKUP($A68,'C filtered'!$A:$K,4,0)</f>
        <v>1252</v>
      </c>
      <c r="AA68" s="14">
        <f>VLOOKUP($A68,'C filtered'!$A:$K,5,0)</f>
        <v>29977</v>
      </c>
      <c r="AB68" s="15">
        <f>VLOOKUP($A68,'C filtered'!$A:$K,6,0)</f>
        <v>0.62119999999999997</v>
      </c>
      <c r="AC68" s="15">
        <f t="shared" si="12"/>
        <v>1.6097875080489377</v>
      </c>
      <c r="AD68" s="15">
        <f>VLOOKUP($A68,'C filtered'!$A:$K,7,0)</f>
        <v>1.1762923688695321</v>
      </c>
      <c r="AE68" s="15">
        <f>VLOOKUP($A68,'C filtered'!$A:$K,8,0)</f>
        <v>0.85012878300064398</v>
      </c>
      <c r="AF68" s="15">
        <f>VLOOKUP($A68,'C filtered'!$A:$K,9,0)</f>
        <v>1.0629999999999999</v>
      </c>
      <c r="AG68" s="14">
        <f>VLOOKUP($A68,'C filtered'!$A:$K,10,0)</f>
        <v>14</v>
      </c>
      <c r="AH68" s="16" t="s">
        <v>178</v>
      </c>
      <c r="AI68" s="35">
        <f t="shared" si="13"/>
        <v>14.333333333333334</v>
      </c>
    </row>
    <row r="69" spans="1:35" x14ac:dyDescent="0.25">
      <c r="A69" s="14" t="s">
        <v>179</v>
      </c>
      <c r="B69" s="14">
        <v>141496</v>
      </c>
      <c r="C69" s="14">
        <v>55</v>
      </c>
      <c r="D69" s="14"/>
      <c r="E69" s="14">
        <v>1112</v>
      </c>
      <c r="F69" s="15">
        <v>1.286</v>
      </c>
      <c r="G69" s="15">
        <f t="shared" si="7"/>
        <v>0.77760497667185069</v>
      </c>
      <c r="H69" s="15">
        <f t="shared" si="8"/>
        <v>1.5719349712749051</v>
      </c>
      <c r="I69" s="15">
        <f t="shared" si="9"/>
        <v>0.63615863141524109</v>
      </c>
      <c r="J69" s="15">
        <v>1.05</v>
      </c>
      <c r="K69" s="14">
        <v>12</v>
      </c>
      <c r="L69" s="14" t="str">
        <f>VLOOKUP(A69,'B filtered'!$A:$K,1,0)</f>
        <v>VIGLN_RAT</v>
      </c>
      <c r="M69" s="14">
        <f>VLOOKUP(A69,'B filtered'!$A:$K,2,0)</f>
        <v>101</v>
      </c>
      <c r="N69" s="14">
        <f>VLOOKUP(A69,'B filtered'!$A:$K,3,0)</f>
        <v>0</v>
      </c>
      <c r="O69" s="14">
        <f>VLOOKUP(A69,'B filtered'!$A:$K,4,0)</f>
        <v>654</v>
      </c>
      <c r="P69" s="14">
        <f>VLOOKUP(A69,'B filtered'!$A:$K,5,0)</f>
        <v>141496</v>
      </c>
      <c r="Q69" s="15">
        <f>VLOOKUP(A69,'B filtered'!$A:$K,6,0)</f>
        <v>1.0660000000000001</v>
      </c>
      <c r="R69" s="15">
        <f t="shared" si="10"/>
        <v>0.9380863039399624</v>
      </c>
      <c r="S69" s="15">
        <f>VLOOKUP(A69,'B filtered'!$A:$K,7,0)</f>
        <v>1.5879636526143304</v>
      </c>
      <c r="T69" s="15">
        <f t="shared" si="11"/>
        <v>0.62973733583489677</v>
      </c>
      <c r="U69" s="15">
        <f>VLOOKUP(A69,'B filtered'!$A:$K,8,0)</f>
        <v>1.0669999999999999</v>
      </c>
      <c r="V69" s="14">
        <f>VLOOKUP(A69,'B filtered'!$A:$K,9,0)</f>
        <v>13</v>
      </c>
      <c r="W69" s="14" t="str">
        <f>VLOOKUP(A69,'C filtered'!$A:$K,1,0)</f>
        <v>VIGLN_RAT</v>
      </c>
      <c r="X69" s="14">
        <f>VLOOKUP($A69,'C filtered'!$A:$K,2,0)</f>
        <v>56</v>
      </c>
      <c r="Y69" s="14">
        <f>VLOOKUP($A69,'C filtered'!$A:$K,3,0)</f>
        <v>0</v>
      </c>
      <c r="Z69" s="14">
        <f>VLOOKUP($A69,'C filtered'!$A:$K,4,0)</f>
        <v>1209</v>
      </c>
      <c r="AA69" s="14">
        <f>VLOOKUP($A69,'C filtered'!$A:$K,5,0)</f>
        <v>141496</v>
      </c>
      <c r="AB69" s="15">
        <f>VLOOKUP($A69,'C filtered'!$A:$K,6,0)</f>
        <v>0.90390000000000004</v>
      </c>
      <c r="AC69" s="15">
        <f t="shared" si="12"/>
        <v>1.1063170704723972</v>
      </c>
      <c r="AD69" s="15">
        <f>VLOOKUP($A69,'C filtered'!$A:$K,7,0)</f>
        <v>1.7116076500662754</v>
      </c>
      <c r="AE69" s="15">
        <f>VLOOKUP($A69,'C filtered'!$A:$K,8,0)</f>
        <v>0.58424604491647303</v>
      </c>
      <c r="AF69" s="15">
        <f>VLOOKUP($A69,'C filtered'!$A:$K,9,0)</f>
        <v>1.0269999999999999</v>
      </c>
      <c r="AG69" s="14">
        <f>VLOOKUP($A69,'C filtered'!$A:$K,10,0)</f>
        <v>20</v>
      </c>
      <c r="AH69" s="16" t="s">
        <v>180</v>
      </c>
      <c r="AI69" s="35">
        <f t="shared" si="13"/>
        <v>15</v>
      </c>
    </row>
    <row r="70" spans="1:35" x14ac:dyDescent="0.25">
      <c r="A70" s="14" t="s">
        <v>103</v>
      </c>
      <c r="B70" s="14">
        <v>85506</v>
      </c>
      <c r="C70" s="14">
        <v>26</v>
      </c>
      <c r="D70" s="14">
        <v>2</v>
      </c>
      <c r="E70" s="14">
        <v>1107</v>
      </c>
      <c r="F70" s="15">
        <v>0.40799999999999997</v>
      </c>
      <c r="G70" s="15">
        <f t="shared" si="7"/>
        <v>2.4509803921568629</v>
      </c>
      <c r="H70" s="15">
        <f t="shared" si="8"/>
        <v>0.49871653832049867</v>
      </c>
      <c r="I70" s="15">
        <f t="shared" si="9"/>
        <v>2.0051470588235296</v>
      </c>
      <c r="J70" s="15">
        <v>1.0369999999999999</v>
      </c>
      <c r="K70" s="14">
        <v>19</v>
      </c>
      <c r="L70" s="14" t="str">
        <f>VLOOKUP(A70,'B filtered'!$A:$K,1,0)</f>
        <v>PFKAM_RAT</v>
      </c>
      <c r="M70" s="14">
        <f>VLOOKUP(A70,'B filtered'!$A:$K,2,0)</f>
        <v>26</v>
      </c>
      <c r="N70" s="14">
        <f>VLOOKUP(A70,'B filtered'!$A:$K,3,0)</f>
        <v>2</v>
      </c>
      <c r="O70" s="14">
        <f>VLOOKUP(A70,'B filtered'!$A:$K,4,0)</f>
        <v>1245</v>
      </c>
      <c r="P70" s="14">
        <f>VLOOKUP(A70,'B filtered'!$A:$K,5,0)</f>
        <v>85506</v>
      </c>
      <c r="Q70" s="15">
        <f>VLOOKUP(A70,'B filtered'!$A:$K,6,0)</f>
        <v>0.28999999999999998</v>
      </c>
      <c r="R70" s="15">
        <f t="shared" si="10"/>
        <v>3.4482758620689657</v>
      </c>
      <c r="S70" s="15">
        <f>VLOOKUP(A70,'B filtered'!$A:$K,7,0)</f>
        <v>0.43199761656487407</v>
      </c>
      <c r="T70" s="15">
        <f t="shared" si="11"/>
        <v>2.314827586206897</v>
      </c>
      <c r="U70" s="15">
        <f>VLOOKUP(A70,'B filtered'!$A:$K,8,0)</f>
        <v>1.052</v>
      </c>
      <c r="V70" s="14">
        <f>VLOOKUP(A70,'B filtered'!$A:$K,9,0)</f>
        <v>19</v>
      </c>
      <c r="W70" s="14" t="str">
        <f>VLOOKUP(A70,'C filtered'!$A:$K,1,0)</f>
        <v>PFKAM_RAT</v>
      </c>
      <c r="X70" s="14">
        <f>VLOOKUP($A70,'C filtered'!$A:$K,2,0)</f>
        <v>26</v>
      </c>
      <c r="Y70" s="14">
        <f>VLOOKUP($A70,'C filtered'!$A:$K,3,0)</f>
        <v>2</v>
      </c>
      <c r="Z70" s="14">
        <f>VLOOKUP($A70,'C filtered'!$A:$K,4,0)</f>
        <v>1120</v>
      </c>
      <c r="AA70" s="14">
        <f>VLOOKUP($A70,'C filtered'!$A:$K,5,0)</f>
        <v>85506</v>
      </c>
      <c r="AB70" s="15">
        <f>VLOOKUP($A70,'C filtered'!$A:$K,6,0)</f>
        <v>0.29210000000000003</v>
      </c>
      <c r="AC70" s="15">
        <f t="shared" si="12"/>
        <v>3.4234851078397806</v>
      </c>
      <c r="AD70" s="15">
        <f>VLOOKUP($A70,'C filtered'!$A:$K,7,0)</f>
        <v>0.5531149403522061</v>
      </c>
      <c r="AE70" s="15">
        <f>VLOOKUP($A70,'C filtered'!$A:$K,8,0)</f>
        <v>1.807942485450188</v>
      </c>
      <c r="AF70" s="15">
        <f>VLOOKUP($A70,'C filtered'!$A:$K,9,0)</f>
        <v>1.073</v>
      </c>
      <c r="AG70" s="14">
        <f>VLOOKUP($A70,'C filtered'!$A:$K,10,0)</f>
        <v>17</v>
      </c>
      <c r="AH70" s="16" t="s">
        <v>104</v>
      </c>
      <c r="AI70" s="35">
        <f t="shared" si="13"/>
        <v>18.333333333333332</v>
      </c>
    </row>
    <row r="71" spans="1:35" x14ac:dyDescent="0.25">
      <c r="A71" s="14" t="s">
        <v>77</v>
      </c>
      <c r="B71" s="14">
        <v>49892</v>
      </c>
      <c r="C71" s="14">
        <v>19</v>
      </c>
      <c r="D71" s="14">
        <v>2</v>
      </c>
      <c r="E71" s="14">
        <v>1105</v>
      </c>
      <c r="F71" s="15">
        <v>0.51939999999999997</v>
      </c>
      <c r="G71" s="15">
        <f t="shared" si="7"/>
        <v>1.9252984212552946</v>
      </c>
      <c r="H71" s="15">
        <f t="shared" si="8"/>
        <v>0.63488571079330147</v>
      </c>
      <c r="I71" s="15">
        <f t="shared" si="9"/>
        <v>1.5750866384289568</v>
      </c>
      <c r="J71" s="15">
        <v>1.1930000000000001</v>
      </c>
      <c r="K71" s="14">
        <v>4</v>
      </c>
      <c r="L71" s="14" t="str">
        <f>VLOOKUP(A71,'B filtered'!$A:$K,1,0)</f>
        <v>TBA4A_RAT</v>
      </c>
      <c r="M71" s="14">
        <f>VLOOKUP(A71,'B filtered'!$A:$K,2,0)</f>
        <v>13</v>
      </c>
      <c r="N71" s="14">
        <f>VLOOKUP(A71,'B filtered'!$A:$K,3,0)</f>
        <v>2</v>
      </c>
      <c r="O71" s="14">
        <f>VLOOKUP(A71,'B filtered'!$A:$K,4,0)</f>
        <v>969</v>
      </c>
      <c r="P71" s="14">
        <f>VLOOKUP(A71,'B filtered'!$A:$K,5,0)</f>
        <v>49892</v>
      </c>
      <c r="Q71" s="15">
        <f>VLOOKUP(A71,'B filtered'!$A:$K,6,0)</f>
        <v>0.38990000000000002</v>
      </c>
      <c r="R71" s="15">
        <f t="shared" si="10"/>
        <v>2.5647601949217749</v>
      </c>
      <c r="S71" s="15">
        <f>VLOOKUP(A71,'B filtered'!$A:$K,7,0)</f>
        <v>0.58081334723670497</v>
      </c>
      <c r="T71" s="15">
        <f t="shared" si="11"/>
        <v>1.7217235188509872</v>
      </c>
      <c r="U71" s="15">
        <f>VLOOKUP(A71,'B filtered'!$A:$K,8,0)</f>
        <v>1.1859999999999999</v>
      </c>
      <c r="V71" s="14">
        <f>VLOOKUP(A71,'B filtered'!$A:$K,9,0)</f>
        <v>3</v>
      </c>
      <c r="W71" s="14" t="e">
        <f>VLOOKUP(A71,'C filtered'!$A:$K,1,0)</f>
        <v>#N/A</v>
      </c>
      <c r="X71" s="14" t="e">
        <f>VLOOKUP($A71,'C filtered'!$A:$K,2,0)</f>
        <v>#N/A</v>
      </c>
      <c r="Y71" s="14" t="e">
        <f>VLOOKUP($A71,'C filtered'!$A:$K,3,0)</f>
        <v>#N/A</v>
      </c>
      <c r="Z71" s="14" t="e">
        <f>VLOOKUP($A71,'C filtered'!$A:$K,4,0)</f>
        <v>#N/A</v>
      </c>
      <c r="AA71" s="14" t="e">
        <f>VLOOKUP($A71,'C filtered'!$A:$K,5,0)</f>
        <v>#N/A</v>
      </c>
      <c r="AB71" s="15" t="e">
        <f>VLOOKUP($A71,'C filtered'!$A:$K,6,0)</f>
        <v>#N/A</v>
      </c>
      <c r="AC71" s="15" t="e">
        <f t="shared" si="12"/>
        <v>#N/A</v>
      </c>
      <c r="AD71" s="15" t="e">
        <f>VLOOKUP($A71,'C filtered'!$A:$K,7,0)</f>
        <v>#N/A</v>
      </c>
      <c r="AE71" s="15" t="e">
        <f>VLOOKUP($A71,'C filtered'!$A:$K,8,0)</f>
        <v>#N/A</v>
      </c>
      <c r="AF71" s="15" t="e">
        <f>VLOOKUP($A71,'C filtered'!$A:$K,9,0)</f>
        <v>#N/A</v>
      </c>
      <c r="AG71" s="14" t="e">
        <f>VLOOKUP($A71,'C filtered'!$A:$K,10,0)</f>
        <v>#N/A</v>
      </c>
      <c r="AH71" s="16" t="s">
        <v>78</v>
      </c>
      <c r="AI71" s="35" t="e">
        <f t="shared" si="13"/>
        <v>#N/A</v>
      </c>
    </row>
    <row r="72" spans="1:35" x14ac:dyDescent="0.25">
      <c r="A72" s="14" t="s">
        <v>167</v>
      </c>
      <c r="B72" s="14">
        <v>136724</v>
      </c>
      <c r="C72" s="14">
        <v>50</v>
      </c>
      <c r="D72" s="14">
        <v>2</v>
      </c>
      <c r="E72" s="14">
        <v>1095</v>
      </c>
      <c r="F72" s="15">
        <v>0.58540000000000003</v>
      </c>
      <c r="G72" s="15">
        <f t="shared" si="7"/>
        <v>1.7082336863682952</v>
      </c>
      <c r="H72" s="15">
        <f t="shared" si="8"/>
        <v>0.71556044493338222</v>
      </c>
      <c r="I72" s="15">
        <f t="shared" si="9"/>
        <v>1.3975059788179023</v>
      </c>
      <c r="J72" s="15">
        <v>1.1000000000000001</v>
      </c>
      <c r="K72" s="14">
        <v>12</v>
      </c>
      <c r="L72" s="14" t="str">
        <f>VLOOKUP(A72,'B filtered'!$A:$K,1,0)</f>
        <v>AT2B2_RAT</v>
      </c>
      <c r="M72" s="14">
        <f>VLOOKUP(A72,'B filtered'!$A:$K,2,0)</f>
        <v>53</v>
      </c>
      <c r="N72" s="14">
        <f>VLOOKUP(A72,'B filtered'!$A:$K,3,0)</f>
        <v>2</v>
      </c>
      <c r="O72" s="14">
        <f>VLOOKUP(A72,'B filtered'!$A:$K,4,0)</f>
        <v>973</v>
      </c>
      <c r="P72" s="14">
        <f>VLOOKUP(A72,'B filtered'!$A:$K,5,0)</f>
        <v>136724</v>
      </c>
      <c r="Q72" s="15">
        <f>VLOOKUP(A72,'B filtered'!$A:$K,6,0)</f>
        <v>0.59799999999999998</v>
      </c>
      <c r="R72" s="15">
        <f t="shared" si="10"/>
        <v>1.6722408026755853</v>
      </c>
      <c r="S72" s="15">
        <f>VLOOKUP(A72,'B filtered'!$A:$K,7,0)</f>
        <v>0.89080887829584388</v>
      </c>
      <c r="T72" s="15">
        <f t="shared" si="11"/>
        <v>1.1225752508361204</v>
      </c>
      <c r="U72" s="15">
        <f>VLOOKUP(A72,'B filtered'!$A:$K,8,0)</f>
        <v>1.046</v>
      </c>
      <c r="V72" s="14">
        <f>VLOOKUP(A72,'B filtered'!$A:$K,9,0)</f>
        <v>12</v>
      </c>
      <c r="W72" s="14" t="str">
        <f>VLOOKUP(A72,'C filtered'!$A:$K,1,0)</f>
        <v>AT2B2_RAT</v>
      </c>
      <c r="X72" s="14">
        <f>VLOOKUP($A72,'C filtered'!$A:$K,2,0)</f>
        <v>49</v>
      </c>
      <c r="Y72" s="14">
        <f>VLOOKUP($A72,'C filtered'!$A:$K,3,0)</f>
        <v>2</v>
      </c>
      <c r="Z72" s="14">
        <f>VLOOKUP($A72,'C filtered'!$A:$K,4,0)</f>
        <v>1269</v>
      </c>
      <c r="AA72" s="14">
        <f>VLOOKUP($A72,'C filtered'!$A:$K,5,0)</f>
        <v>136724</v>
      </c>
      <c r="AB72" s="15">
        <f>VLOOKUP($A72,'C filtered'!$A:$K,6,0)</f>
        <v>0.41349999999999998</v>
      </c>
      <c r="AC72" s="15">
        <f t="shared" si="12"/>
        <v>2.418379685610641</v>
      </c>
      <c r="AD72" s="15">
        <f>VLOOKUP($A72,'C filtered'!$A:$K,7,0)</f>
        <v>0.7829956447642491</v>
      </c>
      <c r="AE72" s="15">
        <f>VLOOKUP($A72,'C filtered'!$A:$K,8,0)</f>
        <v>1.2771463119709796</v>
      </c>
      <c r="AF72" s="15">
        <f>VLOOKUP($A72,'C filtered'!$A:$K,9,0)</f>
        <v>1.0980000000000001</v>
      </c>
      <c r="AG72" s="14">
        <f>VLOOKUP($A72,'C filtered'!$A:$K,10,0)</f>
        <v>16</v>
      </c>
      <c r="AH72" s="16" t="s">
        <v>168</v>
      </c>
      <c r="AI72" s="35">
        <f t="shared" si="13"/>
        <v>13.333333333333334</v>
      </c>
    </row>
    <row r="73" spans="1:35" x14ac:dyDescent="0.25">
      <c r="A73" s="14" t="s">
        <v>181</v>
      </c>
      <c r="B73" s="14">
        <v>163086</v>
      </c>
      <c r="C73" s="14">
        <v>56</v>
      </c>
      <c r="D73" s="14"/>
      <c r="E73" s="14">
        <v>1082</v>
      </c>
      <c r="F73" s="15">
        <v>0.7349</v>
      </c>
      <c r="G73" s="15">
        <f t="shared" si="7"/>
        <v>1.3607293509320997</v>
      </c>
      <c r="H73" s="15">
        <f t="shared" si="8"/>
        <v>0.89830094120523163</v>
      </c>
      <c r="I73" s="15">
        <f t="shared" si="9"/>
        <v>1.1132126819975507</v>
      </c>
      <c r="J73" s="15">
        <v>1.0449999999999999</v>
      </c>
      <c r="K73" s="14">
        <v>14</v>
      </c>
      <c r="L73" s="14" t="str">
        <f>VLOOKUP(A73,'B filtered'!$A:$K,1,0)</f>
        <v>WDR7_RAT</v>
      </c>
      <c r="M73" s="14">
        <f>VLOOKUP(A73,'B filtered'!$A:$K,2,0)</f>
        <v>68</v>
      </c>
      <c r="N73" s="14">
        <f>VLOOKUP(A73,'B filtered'!$A:$K,3,0)</f>
        <v>0</v>
      </c>
      <c r="O73" s="14">
        <f>VLOOKUP(A73,'B filtered'!$A:$K,4,0)</f>
        <v>857</v>
      </c>
      <c r="P73" s="14">
        <f>VLOOKUP(A73,'B filtered'!$A:$K,5,0)</f>
        <v>163086</v>
      </c>
      <c r="Q73" s="15">
        <f>VLOOKUP(A73,'B filtered'!$A:$K,6,0)</f>
        <v>0.62949999999999995</v>
      </c>
      <c r="R73" s="15">
        <f t="shared" si="10"/>
        <v>1.5885623510722797</v>
      </c>
      <c r="S73" s="15">
        <f>VLOOKUP(A73,'B filtered'!$A:$K,7,0)</f>
        <v>0.93773275733651118</v>
      </c>
      <c r="T73" s="15">
        <f t="shared" si="11"/>
        <v>1.0664019062748213</v>
      </c>
      <c r="U73" s="15">
        <f>VLOOKUP(A73,'B filtered'!$A:$K,8,0)</f>
        <v>1.0740000000000001</v>
      </c>
      <c r="V73" s="14">
        <f>VLOOKUP(A73,'B filtered'!$A:$K,9,0)</f>
        <v>15</v>
      </c>
      <c r="W73" s="14" t="str">
        <f>VLOOKUP(A73,'C filtered'!$A:$K,1,0)</f>
        <v>WDR7_RAT</v>
      </c>
      <c r="X73" s="14">
        <f>VLOOKUP($A73,'C filtered'!$A:$K,2,0)</f>
        <v>64</v>
      </c>
      <c r="Y73" s="14">
        <f>VLOOKUP($A73,'C filtered'!$A:$K,3,0)</f>
        <v>0</v>
      </c>
      <c r="Z73" s="14">
        <f>VLOOKUP($A73,'C filtered'!$A:$K,4,0)</f>
        <v>1089</v>
      </c>
      <c r="AA73" s="14">
        <f>VLOOKUP($A73,'C filtered'!$A:$K,5,0)</f>
        <v>163086</v>
      </c>
      <c r="AB73" s="15">
        <f>VLOOKUP($A73,'C filtered'!$A:$K,6,0)</f>
        <v>0.59940000000000004</v>
      </c>
      <c r="AC73" s="15">
        <f t="shared" si="12"/>
        <v>1.6683350016683349</v>
      </c>
      <c r="AD73" s="15">
        <f>VLOOKUP($A73,'C filtered'!$A:$K,7,0)</f>
        <v>1.1350123082749479</v>
      </c>
      <c r="AE73" s="15">
        <f>VLOOKUP($A73,'C filtered'!$A:$K,8,0)</f>
        <v>0.88104771438104768</v>
      </c>
      <c r="AF73" s="15">
        <f>VLOOKUP($A73,'C filtered'!$A:$K,9,0)</f>
        <v>1.0409999999999999</v>
      </c>
      <c r="AG73" s="14">
        <f>VLOOKUP($A73,'C filtered'!$A:$K,10,0)</f>
        <v>16</v>
      </c>
      <c r="AH73" s="16" t="s">
        <v>182</v>
      </c>
      <c r="AI73" s="35">
        <f t="shared" si="13"/>
        <v>15</v>
      </c>
    </row>
    <row r="74" spans="1:35" x14ac:dyDescent="0.25">
      <c r="A74" s="14" t="s">
        <v>183</v>
      </c>
      <c r="B74" s="14">
        <v>97256</v>
      </c>
      <c r="C74" s="14">
        <v>57</v>
      </c>
      <c r="D74" s="14"/>
      <c r="E74" s="14">
        <v>1075</v>
      </c>
      <c r="F74" s="15">
        <v>1.1819999999999999</v>
      </c>
      <c r="G74" s="15">
        <f t="shared" si="7"/>
        <v>0.84602368866328259</v>
      </c>
      <c r="H74" s="15">
        <f t="shared" si="8"/>
        <v>1.4448111477814447</v>
      </c>
      <c r="I74" s="15">
        <f t="shared" si="9"/>
        <v>0.6921319796954315</v>
      </c>
      <c r="J74" s="15">
        <v>1.04</v>
      </c>
      <c r="K74" s="14">
        <v>11</v>
      </c>
      <c r="L74" s="14" t="str">
        <f>VLOOKUP(A74,'B filtered'!$A:$K,1,0)</f>
        <v>AGO2_RAT</v>
      </c>
      <c r="M74" s="14">
        <f>VLOOKUP(A74,'B filtered'!$A:$K,2,0)</f>
        <v>91</v>
      </c>
      <c r="N74" s="14">
        <f>VLOOKUP(A74,'B filtered'!$A:$K,3,0)</f>
        <v>0</v>
      </c>
      <c r="O74" s="14">
        <f>VLOOKUP(A74,'B filtered'!$A:$K,4,0)</f>
        <v>687</v>
      </c>
      <c r="P74" s="14">
        <f>VLOOKUP(A74,'B filtered'!$A:$K,5,0)</f>
        <v>97256</v>
      </c>
      <c r="Q74" s="15">
        <f>VLOOKUP(A74,'B filtered'!$A:$K,6,0)</f>
        <v>0.97219999999999995</v>
      </c>
      <c r="R74" s="15">
        <f t="shared" si="10"/>
        <v>1.0285949393128986</v>
      </c>
      <c r="S74" s="15">
        <f>VLOOKUP(A74,'B filtered'!$A:$K,7,0)</f>
        <v>1.4482347683598986</v>
      </c>
      <c r="T74" s="15">
        <f t="shared" si="11"/>
        <v>0.69049578276074886</v>
      </c>
      <c r="U74" s="15">
        <f>VLOOKUP(A74,'B filtered'!$A:$K,8,0)</f>
        <v>1.0880000000000001</v>
      </c>
      <c r="V74" s="14">
        <f>VLOOKUP(A74,'B filtered'!$A:$K,9,0)</f>
        <v>8</v>
      </c>
      <c r="W74" s="14" t="str">
        <f>VLOOKUP(A74,'C filtered'!$A:$K,1,0)</f>
        <v>AGO2_RAT</v>
      </c>
      <c r="X74" s="14">
        <f>VLOOKUP($A74,'C filtered'!$A:$K,2,0)</f>
        <v>101</v>
      </c>
      <c r="Y74" s="14">
        <f>VLOOKUP($A74,'C filtered'!$A:$K,3,0)</f>
        <v>0</v>
      </c>
      <c r="Z74" s="14">
        <f>VLOOKUP($A74,'C filtered'!$A:$K,4,0)</f>
        <v>736</v>
      </c>
      <c r="AA74" s="14">
        <f>VLOOKUP($A74,'C filtered'!$A:$K,5,0)</f>
        <v>97256</v>
      </c>
      <c r="AB74" s="15">
        <f>VLOOKUP($A74,'C filtered'!$A:$K,6,0)</f>
        <v>0.79649999999999999</v>
      </c>
      <c r="AC74" s="15">
        <f t="shared" si="12"/>
        <v>1.2554927809165097</v>
      </c>
      <c r="AD74" s="15">
        <f>VLOOKUP($A74,'C filtered'!$A:$K,7,0)</f>
        <v>1.5082370763113047</v>
      </c>
      <c r="AE74" s="15">
        <f>VLOOKUP($A74,'C filtered'!$A:$K,8,0)</f>
        <v>0.66302573760200878</v>
      </c>
      <c r="AF74" s="15">
        <f>VLOOKUP($A74,'C filtered'!$A:$K,9,0)</f>
        <v>1.0349999999999999</v>
      </c>
      <c r="AG74" s="14">
        <f>VLOOKUP($A74,'C filtered'!$A:$K,10,0)</f>
        <v>14</v>
      </c>
      <c r="AH74" s="16" t="s">
        <v>184</v>
      </c>
      <c r="AI74" s="35">
        <f t="shared" si="13"/>
        <v>11</v>
      </c>
    </row>
    <row r="75" spans="1:35" x14ac:dyDescent="0.25">
      <c r="A75" s="14" t="s">
        <v>185</v>
      </c>
      <c r="B75" s="14">
        <v>30310</v>
      </c>
      <c r="C75" s="14">
        <v>58</v>
      </c>
      <c r="D75" s="14"/>
      <c r="E75" s="14">
        <v>1072</v>
      </c>
      <c r="F75" s="15">
        <v>1.1359999999999999</v>
      </c>
      <c r="G75" s="15">
        <f t="shared" si="7"/>
        <v>0.88028169014084512</v>
      </c>
      <c r="H75" s="15">
        <f t="shared" si="8"/>
        <v>1.3885833027747216</v>
      </c>
      <c r="I75" s="15">
        <f t="shared" si="9"/>
        <v>0.72015845070422546</v>
      </c>
      <c r="J75" s="15">
        <v>1.089</v>
      </c>
      <c r="K75" s="14">
        <v>17</v>
      </c>
      <c r="L75" s="14" t="str">
        <f>VLOOKUP(A75,'B filtered'!$A:$K,1,0)</f>
        <v>RL7_RAT</v>
      </c>
      <c r="M75" s="14">
        <f>VLOOKUP(A75,'B filtered'!$A:$K,2,0)</f>
        <v>69</v>
      </c>
      <c r="N75" s="14">
        <f>VLOOKUP(A75,'B filtered'!$A:$K,3,0)</f>
        <v>0</v>
      </c>
      <c r="O75" s="14">
        <f>VLOOKUP(A75,'B filtered'!$A:$K,4,0)</f>
        <v>852</v>
      </c>
      <c r="P75" s="14">
        <f>VLOOKUP(A75,'B filtered'!$A:$K,5,0)</f>
        <v>30310</v>
      </c>
      <c r="Q75" s="15">
        <f>VLOOKUP(A75,'B filtered'!$A:$K,6,0)</f>
        <v>0.86470000000000002</v>
      </c>
      <c r="R75" s="15">
        <f t="shared" si="10"/>
        <v>1.1564704521799467</v>
      </c>
      <c r="S75" s="15">
        <f>VLOOKUP(A75,'B filtered'!$A:$K,7,0)</f>
        <v>1.2880977208401609</v>
      </c>
      <c r="T75" s="15">
        <f t="shared" si="11"/>
        <v>0.77633861454839825</v>
      </c>
      <c r="U75" s="15">
        <f>VLOOKUP(A75,'B filtered'!$A:$K,8,0)</f>
        <v>1.107</v>
      </c>
      <c r="V75" s="14">
        <f>VLOOKUP(A75,'B filtered'!$A:$K,9,0)</f>
        <v>16</v>
      </c>
      <c r="W75" s="14" t="str">
        <f>VLOOKUP(A75,'C filtered'!$A:$K,1,0)</f>
        <v>RL7_RAT</v>
      </c>
      <c r="X75" s="14">
        <f>VLOOKUP($A75,'C filtered'!$A:$K,2,0)</f>
        <v>63</v>
      </c>
      <c r="Y75" s="14">
        <f>VLOOKUP($A75,'C filtered'!$A:$K,3,0)</f>
        <v>0</v>
      </c>
      <c r="Z75" s="14">
        <f>VLOOKUP($A75,'C filtered'!$A:$K,4,0)</f>
        <v>1095</v>
      </c>
      <c r="AA75" s="14">
        <f>VLOOKUP($A75,'C filtered'!$A:$K,5,0)</f>
        <v>30310</v>
      </c>
      <c r="AB75" s="15">
        <f>VLOOKUP($A75,'C filtered'!$A:$K,6,0)</f>
        <v>0.83179999999999998</v>
      </c>
      <c r="AC75" s="15">
        <f t="shared" si="12"/>
        <v>1.202212070209185</v>
      </c>
      <c r="AD75" s="15">
        <f>VLOOKUP($A75,'C filtered'!$A:$K,7,0)</f>
        <v>1.5750804771823517</v>
      </c>
      <c r="AE75" s="15">
        <f>VLOOKUP($A75,'C filtered'!$A:$K,8,0)</f>
        <v>0.63488819427747056</v>
      </c>
      <c r="AF75" s="15">
        <f>VLOOKUP($A75,'C filtered'!$A:$K,9,0)</f>
        <v>1.0580000000000001</v>
      </c>
      <c r="AG75" s="14">
        <f>VLOOKUP($A75,'C filtered'!$A:$K,10,0)</f>
        <v>18</v>
      </c>
      <c r="AH75" s="16" t="s">
        <v>186</v>
      </c>
      <c r="AI75" s="35">
        <f t="shared" si="13"/>
        <v>17</v>
      </c>
    </row>
    <row r="76" spans="1:35" x14ac:dyDescent="0.25">
      <c r="A76" s="14" t="s">
        <v>187</v>
      </c>
      <c r="B76" s="14">
        <v>28663</v>
      </c>
      <c r="C76" s="14">
        <v>59</v>
      </c>
      <c r="D76" s="14"/>
      <c r="E76" s="14">
        <v>1071</v>
      </c>
      <c r="F76" s="15">
        <v>1.4990000000000001</v>
      </c>
      <c r="G76" s="15">
        <f t="shared" si="7"/>
        <v>0.66711140760507004</v>
      </c>
      <c r="H76" s="15">
        <f t="shared" si="8"/>
        <v>1.8322943405451657</v>
      </c>
      <c r="I76" s="15">
        <f t="shared" si="9"/>
        <v>0.54576384256170773</v>
      </c>
      <c r="J76" s="15">
        <v>1.2450000000000001</v>
      </c>
      <c r="K76" s="14">
        <v>9</v>
      </c>
      <c r="L76" s="14" t="str">
        <f>VLOOKUP(A76,'B filtered'!$A:$K,1,0)</f>
        <v>RS6_RAT</v>
      </c>
      <c r="M76" s="14">
        <f>VLOOKUP(A76,'B filtered'!$A:$K,2,0)</f>
        <v>79</v>
      </c>
      <c r="N76" s="14">
        <f>VLOOKUP(A76,'B filtered'!$A:$K,3,0)</f>
        <v>0</v>
      </c>
      <c r="O76" s="14">
        <f>VLOOKUP(A76,'B filtered'!$A:$K,4,0)</f>
        <v>797</v>
      </c>
      <c r="P76" s="14">
        <f>VLOOKUP(A76,'B filtered'!$A:$K,5,0)</f>
        <v>28663</v>
      </c>
      <c r="Q76" s="15">
        <f>VLOOKUP(A76,'B filtered'!$A:$K,6,0)</f>
        <v>0.95109999999999995</v>
      </c>
      <c r="R76" s="15">
        <f t="shared" si="10"/>
        <v>1.0514141520344864</v>
      </c>
      <c r="S76" s="15">
        <f>VLOOKUP(A76,'B filtered'!$A:$K,7,0)</f>
        <v>1.4168032176374199</v>
      </c>
      <c r="T76" s="15">
        <f t="shared" si="11"/>
        <v>0.70581432026075075</v>
      </c>
      <c r="U76" s="15">
        <f>VLOOKUP(A76,'B filtered'!$A:$K,8,0)</f>
        <v>1.093</v>
      </c>
      <c r="V76" s="14">
        <f>VLOOKUP(A76,'B filtered'!$A:$K,9,0)</f>
        <v>9</v>
      </c>
      <c r="W76" s="14" t="str">
        <f>VLOOKUP(A76,'C filtered'!$A:$K,1,0)</f>
        <v>RS6_RAT</v>
      </c>
      <c r="X76" s="14">
        <f>VLOOKUP($A76,'C filtered'!$A:$K,2,0)</f>
        <v>54</v>
      </c>
      <c r="Y76" s="14">
        <f>VLOOKUP($A76,'C filtered'!$A:$K,3,0)</f>
        <v>0</v>
      </c>
      <c r="Z76" s="14">
        <f>VLOOKUP($A76,'C filtered'!$A:$K,4,0)</f>
        <v>1236</v>
      </c>
      <c r="AA76" s="14">
        <f>VLOOKUP($A76,'C filtered'!$A:$K,5,0)</f>
        <v>28663</v>
      </c>
      <c r="AB76" s="15">
        <f>VLOOKUP($A76,'C filtered'!$A:$K,6,0)</f>
        <v>0.71450000000000002</v>
      </c>
      <c r="AC76" s="15">
        <f t="shared" si="12"/>
        <v>1.3995801259622114</v>
      </c>
      <c r="AD76" s="15">
        <f>VLOOKUP($A76,'C filtered'!$A:$K,7,0)</f>
        <v>1.3529634538913085</v>
      </c>
      <c r="AE76" s="15">
        <f>VLOOKUP($A76,'C filtered'!$A:$K,8,0)</f>
        <v>0.73911826452064378</v>
      </c>
      <c r="AF76" s="15">
        <f>VLOOKUP($A76,'C filtered'!$A:$K,9,0)</f>
        <v>1.0629999999999999</v>
      </c>
      <c r="AG76" s="14">
        <f>VLOOKUP($A76,'C filtered'!$A:$K,10,0)</f>
        <v>14</v>
      </c>
      <c r="AH76" s="16" t="s">
        <v>188</v>
      </c>
      <c r="AI76" s="35">
        <f t="shared" si="13"/>
        <v>10.666666666666666</v>
      </c>
    </row>
    <row r="77" spans="1:35" x14ac:dyDescent="0.25">
      <c r="A77" s="14" t="s">
        <v>189</v>
      </c>
      <c r="B77" s="14">
        <v>284266</v>
      </c>
      <c r="C77" s="14">
        <v>60</v>
      </c>
      <c r="D77" s="14"/>
      <c r="E77" s="14">
        <v>1068</v>
      </c>
      <c r="F77" s="15">
        <v>1.022</v>
      </c>
      <c r="G77" s="15">
        <f t="shared" si="7"/>
        <v>0.97847358121330719</v>
      </c>
      <c r="H77" s="15">
        <f t="shared" si="8"/>
        <v>1.2492360347145826</v>
      </c>
      <c r="I77" s="15">
        <f t="shared" si="9"/>
        <v>0.80048923679060668</v>
      </c>
      <c r="J77" s="15">
        <v>1.091</v>
      </c>
      <c r="K77" s="14">
        <v>7</v>
      </c>
      <c r="L77" s="14" t="str">
        <f>VLOOKUP(A77,'B filtered'!$A:$K,1,0)</f>
        <v>ANK3_RAT</v>
      </c>
      <c r="M77" s="14">
        <f>VLOOKUP(A77,'B filtered'!$A:$K,2,0)</f>
        <v>39</v>
      </c>
      <c r="N77" s="14">
        <f>VLOOKUP(A77,'B filtered'!$A:$K,3,0)</f>
        <v>0</v>
      </c>
      <c r="O77" s="14">
        <f>VLOOKUP(A77,'B filtered'!$A:$K,4,0)</f>
        <v>1291</v>
      </c>
      <c r="P77" s="14">
        <f>VLOOKUP(A77,'B filtered'!$A:$K,5,0)</f>
        <v>284266</v>
      </c>
      <c r="Q77" s="15">
        <f>VLOOKUP(A77,'B filtered'!$A:$K,6,0)</f>
        <v>0.92020000000000002</v>
      </c>
      <c r="R77" s="15">
        <f t="shared" si="10"/>
        <v>1.0867202782003913</v>
      </c>
      <c r="S77" s="15">
        <f>VLOOKUP(A77,'B filtered'!$A:$K,7,0)</f>
        <v>1.3707731267689558</v>
      </c>
      <c r="T77" s="15">
        <f t="shared" si="11"/>
        <v>0.72951532275592257</v>
      </c>
      <c r="U77" s="15">
        <f>VLOOKUP(A77,'B filtered'!$A:$K,8,0)</f>
        <v>1.3260000000000001</v>
      </c>
      <c r="V77" s="14">
        <f>VLOOKUP(A77,'B filtered'!$A:$K,9,0)</f>
        <v>5</v>
      </c>
      <c r="W77" s="14" t="str">
        <f>VLOOKUP(A77,'C filtered'!$A:$K,1,0)</f>
        <v>ANK3_RAT</v>
      </c>
      <c r="X77" s="14">
        <f>VLOOKUP($A77,'C filtered'!$A:$K,2,0)</f>
        <v>42</v>
      </c>
      <c r="Y77" s="14">
        <f>VLOOKUP($A77,'C filtered'!$A:$K,3,0)</f>
        <v>0</v>
      </c>
      <c r="Z77" s="14">
        <f>VLOOKUP($A77,'C filtered'!$A:$K,4,0)</f>
        <v>1526</v>
      </c>
      <c r="AA77" s="14">
        <f>VLOOKUP($A77,'C filtered'!$A:$K,5,0)</f>
        <v>284266</v>
      </c>
      <c r="AB77" s="15">
        <f>VLOOKUP($A77,'C filtered'!$A:$K,6,0)</f>
        <v>0.75449999999999995</v>
      </c>
      <c r="AC77" s="15">
        <f t="shared" si="12"/>
        <v>1.3253810470510272</v>
      </c>
      <c r="AD77" s="15">
        <f>VLOOKUP($A77,'C filtered'!$A:$K,7,0)</f>
        <v>1.4287066843400871</v>
      </c>
      <c r="AE77" s="15">
        <f>VLOOKUP($A77,'C filtered'!$A:$K,8,0)</f>
        <v>0.69993373094764744</v>
      </c>
      <c r="AF77" s="15">
        <f>VLOOKUP($A77,'C filtered'!$A:$K,9,0)</f>
        <v>1.0740000000000001</v>
      </c>
      <c r="AG77" s="14">
        <f>VLOOKUP($A77,'C filtered'!$A:$K,10,0)</f>
        <v>10</v>
      </c>
      <c r="AH77" s="16" t="s">
        <v>190</v>
      </c>
      <c r="AI77" s="35">
        <f t="shared" si="13"/>
        <v>7.333333333333333</v>
      </c>
    </row>
    <row r="78" spans="1:35" x14ac:dyDescent="0.25">
      <c r="A78" s="14" t="s">
        <v>191</v>
      </c>
      <c r="B78" s="14">
        <v>62066</v>
      </c>
      <c r="C78" s="14">
        <v>61</v>
      </c>
      <c r="D78" s="14"/>
      <c r="E78" s="14">
        <v>1040</v>
      </c>
      <c r="F78" s="15">
        <v>0.44829999999999998</v>
      </c>
      <c r="G78" s="15">
        <f t="shared" si="7"/>
        <v>2.2306491188935982</v>
      </c>
      <c r="H78" s="15">
        <f t="shared" si="8"/>
        <v>0.54797701992421455</v>
      </c>
      <c r="I78" s="15">
        <f t="shared" si="9"/>
        <v>1.8248940441668529</v>
      </c>
      <c r="J78" s="15">
        <v>1.1379999999999999</v>
      </c>
      <c r="K78" s="14">
        <v>8</v>
      </c>
      <c r="L78" s="14" t="str">
        <f>VLOOKUP(A78,'B filtered'!$A:$K,1,0)</f>
        <v>EAA2_RAT</v>
      </c>
      <c r="M78" s="14">
        <f>VLOOKUP(A78,'B filtered'!$A:$K,2,0)</f>
        <v>73</v>
      </c>
      <c r="N78" s="14">
        <f>VLOOKUP(A78,'B filtered'!$A:$K,3,0)</f>
        <v>0</v>
      </c>
      <c r="O78" s="14">
        <f>VLOOKUP(A78,'B filtered'!$A:$K,4,0)</f>
        <v>816</v>
      </c>
      <c r="P78" s="14">
        <f>VLOOKUP(A78,'B filtered'!$A:$K,5,0)</f>
        <v>62066</v>
      </c>
      <c r="Q78" s="15">
        <f>VLOOKUP(A78,'B filtered'!$A:$K,6,0)</f>
        <v>0.36299999999999999</v>
      </c>
      <c r="R78" s="15">
        <f t="shared" si="10"/>
        <v>2.7548209366391188</v>
      </c>
      <c r="S78" s="15">
        <f>VLOOKUP(A78,'B filtered'!$A:$K,7,0)</f>
        <v>0.54074184418292859</v>
      </c>
      <c r="T78" s="15">
        <f t="shared" si="11"/>
        <v>1.8493112947658403</v>
      </c>
      <c r="U78" s="15">
        <f>VLOOKUP(A78,'B filtered'!$A:$K,8,0)</f>
        <v>1.194</v>
      </c>
      <c r="V78" s="14">
        <f>VLOOKUP(A78,'B filtered'!$A:$K,9,0)</f>
        <v>6</v>
      </c>
      <c r="W78" s="14" t="str">
        <f>VLOOKUP(A78,'C filtered'!$A:$K,1,0)</f>
        <v>EAA2_RAT</v>
      </c>
      <c r="X78" s="14">
        <f>VLOOKUP($A78,'C filtered'!$A:$K,2,0)</f>
        <v>48</v>
      </c>
      <c r="Y78" s="14">
        <f>VLOOKUP($A78,'C filtered'!$A:$K,3,0)</f>
        <v>0</v>
      </c>
      <c r="Z78" s="14">
        <f>VLOOKUP($A78,'C filtered'!$A:$K,4,0)</f>
        <v>1341</v>
      </c>
      <c r="AA78" s="14">
        <f>VLOOKUP($A78,'C filtered'!$A:$K,5,0)</f>
        <v>62066</v>
      </c>
      <c r="AB78" s="15">
        <f>VLOOKUP($A78,'C filtered'!$A:$K,6,0)</f>
        <v>0.37909999999999999</v>
      </c>
      <c r="AC78" s="15">
        <f t="shared" si="12"/>
        <v>2.637826431020839</v>
      </c>
      <c r="AD78" s="15">
        <f>VLOOKUP($A78,'C filtered'!$A:$K,7,0)</f>
        <v>0.71785646657829949</v>
      </c>
      <c r="AE78" s="15">
        <f>VLOOKUP($A78,'C filtered'!$A:$K,8,0)</f>
        <v>1.393036138222105</v>
      </c>
      <c r="AF78" s="15">
        <f>VLOOKUP($A78,'C filtered'!$A:$K,9,0)</f>
        <v>1.2290000000000001</v>
      </c>
      <c r="AG78" s="14">
        <f>VLOOKUP($A78,'C filtered'!$A:$K,10,0)</f>
        <v>5</v>
      </c>
      <c r="AH78" s="16" t="s">
        <v>192</v>
      </c>
      <c r="AI78" s="35">
        <f t="shared" si="13"/>
        <v>6.333333333333333</v>
      </c>
    </row>
    <row r="79" spans="1:35" x14ac:dyDescent="0.25">
      <c r="A79" s="14" t="s">
        <v>193</v>
      </c>
      <c r="B79" s="14">
        <v>87257</v>
      </c>
      <c r="C79" s="14">
        <v>62</v>
      </c>
      <c r="D79" s="14"/>
      <c r="E79" s="14">
        <v>1034</v>
      </c>
      <c r="F79" s="15">
        <v>2.484</v>
      </c>
      <c r="G79" s="15">
        <f t="shared" si="7"/>
        <v>0.40257648953301128</v>
      </c>
      <c r="H79" s="15">
        <f t="shared" si="8"/>
        <v>3.0363036303630362</v>
      </c>
      <c r="I79" s="15">
        <f t="shared" si="9"/>
        <v>0.32934782608695651</v>
      </c>
      <c r="J79" s="15">
        <v>1.913</v>
      </c>
      <c r="K79" s="14">
        <v>12</v>
      </c>
      <c r="L79" s="14" t="str">
        <f>VLOOKUP(A79,'B filtered'!$A:$K,1,0)</f>
        <v>UBP10_RAT</v>
      </c>
      <c r="M79" s="14">
        <f>VLOOKUP(A79,'B filtered'!$A:$K,2,0)</f>
        <v>85</v>
      </c>
      <c r="N79" s="14">
        <f>VLOOKUP(A79,'B filtered'!$A:$K,3,0)</f>
        <v>0</v>
      </c>
      <c r="O79" s="14">
        <f>VLOOKUP(A79,'B filtered'!$A:$K,4,0)</f>
        <v>735</v>
      </c>
      <c r="P79" s="14">
        <f>VLOOKUP(A79,'B filtered'!$A:$K,5,0)</f>
        <v>87257</v>
      </c>
      <c r="Q79" s="15">
        <f>VLOOKUP(A79,'B filtered'!$A:$K,6,0)</f>
        <v>0.9234</v>
      </c>
      <c r="R79" s="15">
        <f t="shared" si="10"/>
        <v>1.0829542993285683</v>
      </c>
      <c r="S79" s="15">
        <f>VLOOKUP(A79,'B filtered'!$A:$K,7,0)</f>
        <v>1.3755399970207061</v>
      </c>
      <c r="T79" s="15">
        <f t="shared" si="11"/>
        <v>0.72698722113926795</v>
      </c>
      <c r="U79" s="15">
        <f>VLOOKUP(A79,'B filtered'!$A:$K,8,0)</f>
        <v>1.371</v>
      </c>
      <c r="V79" s="14">
        <f>VLOOKUP(A79,'B filtered'!$A:$K,9,0)</f>
        <v>11</v>
      </c>
      <c r="W79" s="14" t="str">
        <f>VLOOKUP(A79,'C filtered'!$A:$K,1,0)</f>
        <v>UBP10_RAT</v>
      </c>
      <c r="X79" s="14">
        <f>VLOOKUP($A79,'C filtered'!$A:$K,2,0)</f>
        <v>138</v>
      </c>
      <c r="Y79" s="14">
        <f>VLOOKUP($A79,'C filtered'!$A:$K,3,0)</f>
        <v>0</v>
      </c>
      <c r="Z79" s="14">
        <f>VLOOKUP($A79,'C filtered'!$A:$K,4,0)</f>
        <v>573</v>
      </c>
      <c r="AA79" s="14">
        <f>VLOOKUP($A79,'C filtered'!$A:$K,5,0)</f>
        <v>87257</v>
      </c>
      <c r="AB79" s="15">
        <f>VLOOKUP($A79,'C filtered'!$A:$K,6,0)</f>
        <v>0.98799999999999999</v>
      </c>
      <c r="AC79" s="15">
        <f t="shared" si="12"/>
        <v>1.0121457489878543</v>
      </c>
      <c r="AD79" s="15">
        <f>VLOOKUP($A79,'C filtered'!$A:$K,7,0)</f>
        <v>1.8708577920848324</v>
      </c>
      <c r="AE79" s="15">
        <f>VLOOKUP($A79,'C filtered'!$A:$K,8,0)</f>
        <v>0.53451417004048585</v>
      </c>
      <c r="AF79" s="15">
        <f>VLOOKUP($A79,'C filtered'!$A:$K,9,0)</f>
        <v>1.2010000000000001</v>
      </c>
      <c r="AG79" s="14">
        <f>VLOOKUP($A79,'C filtered'!$A:$K,10,0)</f>
        <v>12</v>
      </c>
      <c r="AH79" s="16" t="s">
        <v>194</v>
      </c>
      <c r="AI79" s="35">
        <f t="shared" si="13"/>
        <v>11.666666666666666</v>
      </c>
    </row>
    <row r="80" spans="1:35" x14ac:dyDescent="0.25">
      <c r="A80" s="14" t="s">
        <v>195</v>
      </c>
      <c r="B80" s="14">
        <v>104486</v>
      </c>
      <c r="C80" s="14">
        <v>63</v>
      </c>
      <c r="D80" s="14">
        <v>1</v>
      </c>
      <c r="E80" s="14">
        <v>1024</v>
      </c>
      <c r="F80" s="15">
        <v>0.92879999999999996</v>
      </c>
      <c r="G80" s="15">
        <f t="shared" si="7"/>
        <v>1.0766580534022394</v>
      </c>
      <c r="H80" s="15">
        <f t="shared" si="8"/>
        <v>1.1353135313531353</v>
      </c>
      <c r="I80" s="15">
        <f t="shared" si="9"/>
        <v>0.8808139534883721</v>
      </c>
      <c r="J80" s="15">
        <v>2.202</v>
      </c>
      <c r="K80" s="14">
        <v>7</v>
      </c>
      <c r="L80" s="14" t="str">
        <f>VLOOKUP(A80,'B filtered'!$A:$K,1,0)</f>
        <v>AP2B1_RAT</v>
      </c>
      <c r="M80" s="14">
        <f>VLOOKUP(A80,'B filtered'!$A:$K,2,0)</f>
        <v>152</v>
      </c>
      <c r="N80" s="14">
        <f>VLOOKUP(A80,'B filtered'!$A:$K,3,0)</f>
        <v>1</v>
      </c>
      <c r="O80" s="14">
        <f>VLOOKUP(A80,'B filtered'!$A:$K,4,0)</f>
        <v>454</v>
      </c>
      <c r="P80" s="14">
        <f>VLOOKUP(A80,'B filtered'!$A:$K,5,0)</f>
        <v>104486</v>
      </c>
      <c r="Q80" s="15">
        <f>VLOOKUP(A80,'B filtered'!$A:$K,6,0)</f>
        <v>1.085</v>
      </c>
      <c r="R80" s="15">
        <f t="shared" si="10"/>
        <v>0.92165898617511521</v>
      </c>
      <c r="S80" s="15">
        <f>VLOOKUP(A80,'B filtered'!$A:$K,7,0)</f>
        <v>1.616266944734098</v>
      </c>
      <c r="T80" s="15">
        <f t="shared" si="11"/>
        <v>0.61870967741935479</v>
      </c>
      <c r="U80" s="15">
        <f>VLOOKUP(A80,'B filtered'!$A:$K,8,0)</f>
        <v>1.1779999999999999</v>
      </c>
      <c r="V80" s="14">
        <f>VLOOKUP(A80,'B filtered'!$A:$K,9,0)</f>
        <v>4</v>
      </c>
      <c r="W80" s="14" t="str">
        <f>VLOOKUP(A80,'C filtered'!$A:$K,1,0)</f>
        <v>AP2B1_RAT</v>
      </c>
      <c r="X80" s="14">
        <f>VLOOKUP($A80,'C filtered'!$A:$K,2,0)</f>
        <v>171</v>
      </c>
      <c r="Y80" s="14">
        <f>VLOOKUP($A80,'C filtered'!$A:$K,3,0)</f>
        <v>1</v>
      </c>
      <c r="Z80" s="14">
        <f>VLOOKUP($A80,'C filtered'!$A:$K,4,0)</f>
        <v>466</v>
      </c>
      <c r="AA80" s="14">
        <f>VLOOKUP($A80,'C filtered'!$A:$K,5,0)</f>
        <v>104486</v>
      </c>
      <c r="AB80" s="15">
        <f>VLOOKUP($A80,'C filtered'!$A:$K,6,0)</f>
        <v>0.7419</v>
      </c>
      <c r="AC80" s="15">
        <f t="shared" si="12"/>
        <v>1.3478905512872354</v>
      </c>
      <c r="AD80" s="15">
        <f>VLOOKUP($A80,'C filtered'!$A:$K,7,0)</f>
        <v>1.4048475667487219</v>
      </c>
      <c r="AE80" s="15">
        <f>VLOOKUP($A80,'C filtered'!$A:$K,8,0)</f>
        <v>0.71182100013478899</v>
      </c>
      <c r="AF80" s="15">
        <f>VLOOKUP($A80,'C filtered'!$A:$K,9,0)</f>
        <v>1.073</v>
      </c>
      <c r="AG80" s="14">
        <f>VLOOKUP($A80,'C filtered'!$A:$K,10,0)</f>
        <v>6</v>
      </c>
      <c r="AH80" s="16" t="s">
        <v>196</v>
      </c>
      <c r="AI80" s="35">
        <f t="shared" si="13"/>
        <v>5.666666666666667</v>
      </c>
    </row>
    <row r="81" spans="1:35" x14ac:dyDescent="0.25">
      <c r="A81" s="14" t="s">
        <v>199</v>
      </c>
      <c r="B81" s="14">
        <v>150289</v>
      </c>
      <c r="C81" s="14">
        <v>64</v>
      </c>
      <c r="D81" s="14"/>
      <c r="E81" s="14">
        <v>1021</v>
      </c>
      <c r="F81" s="15">
        <v>0.55430000000000001</v>
      </c>
      <c r="G81" s="15">
        <f t="shared" si="7"/>
        <v>1.8040772145047808</v>
      </c>
      <c r="H81" s="15">
        <f t="shared" si="8"/>
        <v>0.67754553233101089</v>
      </c>
      <c r="I81" s="15">
        <f t="shared" si="9"/>
        <v>1.4759155691863612</v>
      </c>
      <c r="J81" s="15">
        <v>1.1060000000000001</v>
      </c>
      <c r="K81" s="14">
        <v>11</v>
      </c>
      <c r="L81" s="14" t="str">
        <f>VLOOKUP(A81,'B filtered'!$A:$K,1,0)</f>
        <v>MINK1_RAT</v>
      </c>
      <c r="M81" s="14">
        <f>VLOOKUP(A81,'B filtered'!$A:$K,2,0)</f>
        <v>78</v>
      </c>
      <c r="N81" s="14">
        <f>VLOOKUP(A81,'B filtered'!$A:$K,3,0)</f>
        <v>0</v>
      </c>
      <c r="O81" s="14">
        <f>VLOOKUP(A81,'B filtered'!$A:$K,4,0)</f>
        <v>798</v>
      </c>
      <c r="P81" s="14">
        <f>VLOOKUP(A81,'B filtered'!$A:$K,5,0)</f>
        <v>150289</v>
      </c>
      <c r="Q81" s="15">
        <f>VLOOKUP(A81,'B filtered'!$A:$K,6,0)</f>
        <v>0.4743</v>
      </c>
      <c r="R81" s="15">
        <f t="shared" si="10"/>
        <v>2.1083702298123552</v>
      </c>
      <c r="S81" s="15">
        <f>VLOOKUP(A81,'B filtered'!$A:$K,7,0)</f>
        <v>0.70653955012661995</v>
      </c>
      <c r="T81" s="15">
        <f t="shared" si="11"/>
        <v>1.415348935273034</v>
      </c>
      <c r="U81" s="15">
        <f>VLOOKUP(A81,'B filtered'!$A:$K,8,0)</f>
        <v>1.095</v>
      </c>
      <c r="V81" s="14">
        <f>VLOOKUP(A81,'B filtered'!$A:$K,9,0)</f>
        <v>16</v>
      </c>
      <c r="W81" s="14" t="str">
        <f>VLOOKUP(A81,'C filtered'!$A:$K,1,0)</f>
        <v>MINK1_RAT</v>
      </c>
      <c r="X81" s="14">
        <f>VLOOKUP($A81,'C filtered'!$A:$K,2,0)</f>
        <v>61</v>
      </c>
      <c r="Y81" s="14">
        <f>VLOOKUP($A81,'C filtered'!$A:$K,3,0)</f>
        <v>0</v>
      </c>
      <c r="Z81" s="14">
        <f>VLOOKUP($A81,'C filtered'!$A:$K,4,0)</f>
        <v>1115</v>
      </c>
      <c r="AA81" s="14">
        <f>VLOOKUP($A81,'C filtered'!$A:$K,5,0)</f>
        <v>150289</v>
      </c>
      <c r="AB81" s="15">
        <f>VLOOKUP($A81,'C filtered'!$A:$K,6,0)</f>
        <v>0.37769999999999998</v>
      </c>
      <c r="AC81" s="15">
        <f t="shared" si="12"/>
        <v>2.6476039184537994</v>
      </c>
      <c r="AD81" s="15">
        <f>VLOOKUP($A81,'C filtered'!$A:$K,7,0)</f>
        <v>0.71520545351259224</v>
      </c>
      <c r="AE81" s="15">
        <f>VLOOKUP($A81,'C filtered'!$A:$K,8,0)</f>
        <v>1.3981996293354515</v>
      </c>
      <c r="AF81" s="15">
        <f>VLOOKUP($A81,'C filtered'!$A:$K,9,0)</f>
        <v>1.095</v>
      </c>
      <c r="AG81" s="14">
        <f>VLOOKUP($A81,'C filtered'!$A:$K,10,0)</f>
        <v>15</v>
      </c>
      <c r="AH81" s="16" t="s">
        <v>200</v>
      </c>
      <c r="AI81" s="35">
        <f t="shared" si="13"/>
        <v>14</v>
      </c>
    </row>
    <row r="82" spans="1:35" x14ac:dyDescent="0.25">
      <c r="A82" s="14" t="s">
        <v>201</v>
      </c>
      <c r="B82" s="14">
        <v>126165</v>
      </c>
      <c r="C82" s="14">
        <v>65</v>
      </c>
      <c r="D82" s="14"/>
      <c r="E82" s="14">
        <v>1018</v>
      </c>
      <c r="F82" s="15">
        <v>0.47410000000000002</v>
      </c>
      <c r="G82" s="15">
        <f t="shared" si="7"/>
        <v>2.1092596498628979</v>
      </c>
      <c r="H82" s="15">
        <f t="shared" si="8"/>
        <v>0.57951350690624615</v>
      </c>
      <c r="I82" s="15">
        <f t="shared" si="9"/>
        <v>1.725585319552837</v>
      </c>
      <c r="J82" s="15">
        <v>1.0529999999999999</v>
      </c>
      <c r="K82" s="14">
        <v>11</v>
      </c>
      <c r="L82" s="14" t="str">
        <f>VLOOKUP(A82,'B filtered'!$A:$K,1,0)</f>
        <v>S12A5_RAT</v>
      </c>
      <c r="M82" s="14">
        <f>VLOOKUP(A82,'B filtered'!$A:$K,2,0)</f>
        <v>77</v>
      </c>
      <c r="N82" s="14">
        <f>VLOOKUP(A82,'B filtered'!$A:$K,3,0)</f>
        <v>0</v>
      </c>
      <c r="O82" s="14">
        <f>VLOOKUP(A82,'B filtered'!$A:$K,4,0)</f>
        <v>803</v>
      </c>
      <c r="P82" s="14">
        <f>VLOOKUP(A82,'B filtered'!$A:$K,5,0)</f>
        <v>126165</v>
      </c>
      <c r="Q82" s="15">
        <f>VLOOKUP(A82,'B filtered'!$A:$K,6,0)</f>
        <v>0.57099999999999995</v>
      </c>
      <c r="R82" s="15">
        <f t="shared" si="10"/>
        <v>1.7513134851138354</v>
      </c>
      <c r="S82" s="15">
        <f>VLOOKUP(A82,'B filtered'!$A:$K,7,0)</f>
        <v>0.85058841054670031</v>
      </c>
      <c r="T82" s="15">
        <f t="shared" si="11"/>
        <v>1.1756567425569178</v>
      </c>
      <c r="U82" s="15">
        <f>VLOOKUP(A82,'B filtered'!$A:$K,8,0)</f>
        <v>1.042</v>
      </c>
      <c r="V82" s="14">
        <f>VLOOKUP(A82,'B filtered'!$A:$K,9,0)</f>
        <v>10</v>
      </c>
      <c r="W82" s="14" t="str">
        <f>VLOOKUP(A82,'C filtered'!$A:$K,1,0)</f>
        <v>S12A5_RAT</v>
      </c>
      <c r="X82" s="14">
        <f>VLOOKUP($A82,'C filtered'!$A:$K,2,0)</f>
        <v>72</v>
      </c>
      <c r="Y82" s="14">
        <f>VLOOKUP($A82,'C filtered'!$A:$K,3,0)</f>
        <v>0</v>
      </c>
      <c r="Z82" s="14">
        <f>VLOOKUP($A82,'C filtered'!$A:$K,4,0)</f>
        <v>959</v>
      </c>
      <c r="AA82" s="14">
        <f>VLOOKUP($A82,'C filtered'!$A:$K,5,0)</f>
        <v>126165</v>
      </c>
      <c r="AB82" s="15">
        <f>VLOOKUP($A82,'C filtered'!$A:$K,6,0)</f>
        <v>0.41399999999999998</v>
      </c>
      <c r="AC82" s="15">
        <f t="shared" si="12"/>
        <v>2.4154589371980677</v>
      </c>
      <c r="AD82" s="15">
        <f>VLOOKUP($A82,'C filtered'!$A:$K,7,0)</f>
        <v>0.78394243514485884</v>
      </c>
      <c r="AE82" s="15">
        <f>VLOOKUP($A82,'C filtered'!$A:$K,8,0)</f>
        <v>1.2756038647342998</v>
      </c>
      <c r="AF82" s="15">
        <f>VLOOKUP($A82,'C filtered'!$A:$K,9,0)</f>
        <v>1.03</v>
      </c>
      <c r="AG82" s="14">
        <f>VLOOKUP($A82,'C filtered'!$A:$K,10,0)</f>
        <v>10</v>
      </c>
      <c r="AH82" s="16" t="s">
        <v>202</v>
      </c>
      <c r="AI82" s="35">
        <f t="shared" si="13"/>
        <v>10.333333333333334</v>
      </c>
    </row>
    <row r="83" spans="1:35" x14ac:dyDescent="0.25">
      <c r="A83" s="14" t="s">
        <v>203</v>
      </c>
      <c r="B83" s="14">
        <v>118768</v>
      </c>
      <c r="C83" s="14">
        <v>66</v>
      </c>
      <c r="D83" s="14"/>
      <c r="E83" s="14">
        <v>1016</v>
      </c>
      <c r="F83" s="15">
        <v>1.0089999999999999</v>
      </c>
      <c r="G83" s="15">
        <f t="shared" si="7"/>
        <v>0.99108027750247785</v>
      </c>
      <c r="H83" s="15">
        <f t="shared" si="8"/>
        <v>1.2333455567778999</v>
      </c>
      <c r="I83" s="15">
        <f t="shared" si="9"/>
        <v>0.81080277502477704</v>
      </c>
      <c r="J83" s="15">
        <v>1.0549999999999999</v>
      </c>
      <c r="K83" s="14">
        <v>10</v>
      </c>
      <c r="L83" s="14" t="str">
        <f>VLOOKUP(A83,'B filtered'!$A:$K,1,0)</f>
        <v>FARP1_RAT</v>
      </c>
      <c r="M83" s="14">
        <f>VLOOKUP(A83,'B filtered'!$A:$K,2,0)</f>
        <v>106</v>
      </c>
      <c r="N83" s="14">
        <f>VLOOKUP(A83,'B filtered'!$A:$K,3,0)</f>
        <v>0</v>
      </c>
      <c r="O83" s="14">
        <f>VLOOKUP(A83,'B filtered'!$A:$K,4,0)</f>
        <v>630</v>
      </c>
      <c r="P83" s="14">
        <f>VLOOKUP(A83,'B filtered'!$A:$K,5,0)</f>
        <v>118768</v>
      </c>
      <c r="Q83" s="15">
        <f>VLOOKUP(A83,'B filtered'!$A:$K,6,0)</f>
        <v>0.94969999999999999</v>
      </c>
      <c r="R83" s="15">
        <f t="shared" si="10"/>
        <v>1.0529640939243972</v>
      </c>
      <c r="S83" s="15">
        <f>VLOOKUP(A83,'B filtered'!$A:$K,7,0)</f>
        <v>1.4147177119022791</v>
      </c>
      <c r="T83" s="15">
        <f t="shared" si="11"/>
        <v>0.70685479625144787</v>
      </c>
      <c r="U83" s="15">
        <f>VLOOKUP(A83,'B filtered'!$A:$K,8,0)</f>
        <v>1.099</v>
      </c>
      <c r="V83" s="14">
        <f>VLOOKUP(A83,'B filtered'!$A:$K,9,0)</f>
        <v>7</v>
      </c>
      <c r="W83" s="14" t="str">
        <f>VLOOKUP(A83,'C filtered'!$A:$K,1,0)</f>
        <v>FARP1_RAT</v>
      </c>
      <c r="X83" s="14">
        <f>VLOOKUP($A83,'C filtered'!$A:$K,2,0)</f>
        <v>146</v>
      </c>
      <c r="Y83" s="14">
        <f>VLOOKUP($A83,'C filtered'!$A:$K,3,0)</f>
        <v>0</v>
      </c>
      <c r="Z83" s="14">
        <f>VLOOKUP($A83,'C filtered'!$A:$K,4,0)</f>
        <v>550</v>
      </c>
      <c r="AA83" s="14">
        <f>VLOOKUP($A83,'C filtered'!$A:$K,5,0)</f>
        <v>118768</v>
      </c>
      <c r="AB83" s="15">
        <f>VLOOKUP($A83,'C filtered'!$A:$K,6,0)</f>
        <v>0.63129999999999997</v>
      </c>
      <c r="AC83" s="15">
        <f t="shared" si="12"/>
        <v>1.5840329478853161</v>
      </c>
      <c r="AD83" s="15">
        <f>VLOOKUP($A83,'C filtered'!$A:$K,7,0)</f>
        <v>1.1954175345578488</v>
      </c>
      <c r="AE83" s="15">
        <f>VLOOKUP($A83,'C filtered'!$A:$K,8,0)</f>
        <v>0.83652779977823544</v>
      </c>
      <c r="AF83" s="15">
        <f>VLOOKUP($A83,'C filtered'!$A:$K,9,0)</f>
        <v>1.145</v>
      </c>
      <c r="AG83" s="14">
        <f>VLOOKUP($A83,'C filtered'!$A:$K,10,0)</f>
        <v>6</v>
      </c>
      <c r="AH83" s="16" t="s">
        <v>204</v>
      </c>
      <c r="AI83" s="35">
        <f t="shared" si="13"/>
        <v>7.666666666666667</v>
      </c>
    </row>
    <row r="84" spans="1:35" x14ac:dyDescent="0.25">
      <c r="A84" s="14" t="s">
        <v>7</v>
      </c>
      <c r="B84" s="14">
        <v>100509</v>
      </c>
      <c r="C84" s="14">
        <v>1</v>
      </c>
      <c r="D84" s="14">
        <v>2</v>
      </c>
      <c r="E84" s="14">
        <v>1007</v>
      </c>
      <c r="F84" s="15">
        <v>2.6779999999999999</v>
      </c>
      <c r="G84" s="15">
        <f t="shared" si="7"/>
        <v>0.37341299477221807</v>
      </c>
      <c r="H84" s="15">
        <f t="shared" si="8"/>
        <v>3.2734384549566067</v>
      </c>
      <c r="I84" s="15">
        <f t="shared" si="9"/>
        <v>0.3054891710231516</v>
      </c>
      <c r="J84" s="15">
        <v>1.8779999999999999</v>
      </c>
      <c r="K84" s="14">
        <v>8</v>
      </c>
      <c r="L84" s="14" t="str">
        <f>VLOOKUP(A84,'B filtered'!$A:$K,1,0)</f>
        <v>DLG1_RAT</v>
      </c>
      <c r="M84" s="14">
        <f>VLOOKUP(A84,'B filtered'!$A:$K,2,0)</f>
        <v>1</v>
      </c>
      <c r="N84" s="14">
        <f>VLOOKUP(A84,'B filtered'!$A:$K,3,0)</f>
        <v>2</v>
      </c>
      <c r="O84" s="14">
        <f>VLOOKUP(A84,'B filtered'!$A:$K,4,0)</f>
        <v>641</v>
      </c>
      <c r="P84" s="14">
        <f>VLOOKUP(A84,'B filtered'!$A:$K,5,0)</f>
        <v>100509</v>
      </c>
      <c r="Q84" s="15">
        <f>VLOOKUP(A84,'B filtered'!$A:$K,6,0)</f>
        <v>1.133</v>
      </c>
      <c r="R84" s="15">
        <f t="shared" si="10"/>
        <v>0.88261253309796994</v>
      </c>
      <c r="S84" s="15">
        <f>VLOOKUP(A84,'B filtered'!$A:$K,7,0)</f>
        <v>1.6877699985103531</v>
      </c>
      <c r="T84" s="15">
        <f t="shared" si="11"/>
        <v>0.59249779346866727</v>
      </c>
      <c r="U84" s="15">
        <f>VLOOKUP(A84,'B filtered'!$A:$K,8,0)</f>
        <v>2.5179999999999998</v>
      </c>
      <c r="V84" s="14">
        <f>VLOOKUP(A84,'B filtered'!$A:$K,9,0)</f>
        <v>7</v>
      </c>
      <c r="W84" s="14" t="str">
        <f>VLOOKUP(A84,'C filtered'!$A:$K,1,0)</f>
        <v>DLG1_RAT</v>
      </c>
      <c r="X84" s="14">
        <f>VLOOKUP($A84,'C filtered'!$A:$K,2,0)</f>
        <v>1</v>
      </c>
      <c r="Y84" s="14">
        <f>VLOOKUP($A84,'C filtered'!$A:$K,3,0)</f>
        <v>2</v>
      </c>
      <c r="Z84" s="14">
        <f>VLOOKUP($A84,'C filtered'!$A:$K,4,0)</f>
        <v>848</v>
      </c>
      <c r="AA84" s="14">
        <f>VLOOKUP($A84,'C filtered'!$A:$K,5,0)</f>
        <v>100509</v>
      </c>
      <c r="AB84" s="15">
        <f>VLOOKUP($A84,'C filtered'!$A:$K,6,0)</f>
        <v>7.7329999999999997</v>
      </c>
      <c r="AC84" s="15">
        <f t="shared" si="12"/>
        <v>0.129315918789603</v>
      </c>
      <c r="AD84" s="15">
        <f>VLOOKUP($A84,'C filtered'!$A:$K,7,0)</f>
        <v>14.643060026510129</v>
      </c>
      <c r="AE84" s="15">
        <f>VLOOKUP($A84,'C filtered'!$A:$K,8,0)</f>
        <v>6.8291736712789347E-2</v>
      </c>
      <c r="AF84" s="15">
        <f>VLOOKUP($A84,'C filtered'!$A:$K,9,0)</f>
        <v>2.1779999999999999</v>
      </c>
      <c r="AG84" s="14">
        <f>VLOOKUP($A84,'C filtered'!$A:$K,10,0)</f>
        <v>7</v>
      </c>
      <c r="AH84" s="16" t="s">
        <v>8</v>
      </c>
      <c r="AI84" s="35">
        <f t="shared" si="13"/>
        <v>7.333333333333333</v>
      </c>
    </row>
    <row r="85" spans="1:35" x14ac:dyDescent="0.25">
      <c r="A85" s="14" t="s">
        <v>205</v>
      </c>
      <c r="B85" s="14">
        <v>172773</v>
      </c>
      <c r="C85" s="14">
        <v>67</v>
      </c>
      <c r="D85" s="14">
        <v>1</v>
      </c>
      <c r="E85" s="14">
        <v>1004</v>
      </c>
      <c r="F85" s="15">
        <v>0.89910000000000001</v>
      </c>
      <c r="G85" s="15">
        <f t="shared" si="7"/>
        <v>1.1122233344455565</v>
      </c>
      <c r="H85" s="15">
        <f t="shared" si="8"/>
        <v>1.0990099009900989</v>
      </c>
      <c r="I85" s="15">
        <f t="shared" si="9"/>
        <v>0.90990990990991005</v>
      </c>
      <c r="J85" s="15">
        <v>1.0429999999999999</v>
      </c>
      <c r="K85" s="14">
        <v>16</v>
      </c>
      <c r="L85" s="14" t="str">
        <f>VLOOKUP(A85,'B filtered'!$A:$K,1,0)</f>
        <v>SYNJ1_RAT</v>
      </c>
      <c r="M85" s="14">
        <f>VLOOKUP(A85,'B filtered'!$A:$K,2,0)</f>
        <v>92</v>
      </c>
      <c r="N85" s="14">
        <f>VLOOKUP(A85,'B filtered'!$A:$K,3,0)</f>
        <v>0</v>
      </c>
      <c r="O85" s="14">
        <f>VLOOKUP(A85,'B filtered'!$A:$K,4,0)</f>
        <v>685</v>
      </c>
      <c r="P85" s="14">
        <f>VLOOKUP(A85,'B filtered'!$A:$K,5,0)</f>
        <v>172773</v>
      </c>
      <c r="Q85" s="15">
        <f>VLOOKUP(A85,'B filtered'!$A:$K,6,0)</f>
        <v>0.74050000000000005</v>
      </c>
      <c r="R85" s="15">
        <f t="shared" si="10"/>
        <v>1.3504388926401079</v>
      </c>
      <c r="S85" s="15">
        <f>VLOOKUP(A85,'B filtered'!$A:$K,7,0)</f>
        <v>1.103083569194101</v>
      </c>
      <c r="T85" s="15">
        <f t="shared" si="11"/>
        <v>0.90654962862930455</v>
      </c>
      <c r="U85" s="15">
        <f>VLOOKUP(A85,'B filtered'!$A:$K,8,0)</f>
        <v>1.0149999999999999</v>
      </c>
      <c r="V85" s="14">
        <f>VLOOKUP(A85,'B filtered'!$A:$K,9,0)</f>
        <v>11</v>
      </c>
      <c r="W85" s="14" t="str">
        <f>VLOOKUP(A85,'C filtered'!$A:$K,1,0)</f>
        <v>SYNJ1_RAT</v>
      </c>
      <c r="X85" s="14">
        <f>VLOOKUP($A85,'C filtered'!$A:$K,2,0)</f>
        <v>73</v>
      </c>
      <c r="Y85" s="14">
        <f>VLOOKUP($A85,'C filtered'!$A:$K,3,0)</f>
        <v>0</v>
      </c>
      <c r="Z85" s="14">
        <f>VLOOKUP($A85,'C filtered'!$A:$K,4,0)</f>
        <v>947</v>
      </c>
      <c r="AA85" s="14">
        <f>VLOOKUP($A85,'C filtered'!$A:$K,5,0)</f>
        <v>172773</v>
      </c>
      <c r="AB85" s="15">
        <f>VLOOKUP($A85,'C filtered'!$A:$K,6,0)</f>
        <v>0.63739999999999997</v>
      </c>
      <c r="AC85" s="15">
        <f t="shared" si="12"/>
        <v>1.5688735487919674</v>
      </c>
      <c r="AD85" s="15">
        <f>VLOOKUP($A85,'C filtered'!$A:$K,7,0)</f>
        <v>1.2069683772012876</v>
      </c>
      <c r="AE85" s="15">
        <f>VLOOKUP($A85,'C filtered'!$A:$K,8,0)</f>
        <v>0.82852212111703805</v>
      </c>
      <c r="AF85" s="15">
        <f>VLOOKUP($A85,'C filtered'!$A:$K,9,0)</f>
        <v>1.0329999999999999</v>
      </c>
      <c r="AG85" s="14">
        <f>VLOOKUP($A85,'C filtered'!$A:$K,10,0)</f>
        <v>14</v>
      </c>
      <c r="AH85" s="16" t="s">
        <v>206</v>
      </c>
      <c r="AI85" s="35">
        <f t="shared" si="13"/>
        <v>13.666666666666666</v>
      </c>
    </row>
    <row r="86" spans="1:35" x14ac:dyDescent="0.25">
      <c r="A86" s="14" t="s">
        <v>207</v>
      </c>
      <c r="B86" s="14">
        <v>228824</v>
      </c>
      <c r="C86" s="14">
        <v>68</v>
      </c>
      <c r="D86" s="14">
        <v>1</v>
      </c>
      <c r="E86" s="14">
        <v>998</v>
      </c>
      <c r="F86" s="15">
        <v>1.052</v>
      </c>
      <c r="G86" s="15">
        <f t="shared" si="7"/>
        <v>0.9505703422053231</v>
      </c>
      <c r="H86" s="15">
        <f t="shared" si="8"/>
        <v>1.2859063684146192</v>
      </c>
      <c r="I86" s="15">
        <f t="shared" si="9"/>
        <v>0.77766159695817494</v>
      </c>
      <c r="J86" s="15">
        <v>1.048</v>
      </c>
      <c r="K86" s="14">
        <v>6</v>
      </c>
      <c r="L86" s="14" t="str">
        <f>VLOOKUP(A86,'B filtered'!$A:$K,1,0)</f>
        <v>MYH10_RAT</v>
      </c>
      <c r="M86" s="14">
        <f>VLOOKUP(A86,'B filtered'!$A:$K,2,0)</f>
        <v>49</v>
      </c>
      <c r="N86" s="14">
        <f>VLOOKUP(A86,'B filtered'!$A:$K,3,0)</f>
        <v>1</v>
      </c>
      <c r="O86" s="14">
        <f>VLOOKUP(A86,'B filtered'!$A:$K,4,0)</f>
        <v>1029</v>
      </c>
      <c r="P86" s="14">
        <f>VLOOKUP(A86,'B filtered'!$A:$K,5,0)</f>
        <v>228824</v>
      </c>
      <c r="Q86" s="15">
        <f>VLOOKUP(A86,'B filtered'!$A:$K,6,0)</f>
        <v>0.76049999999999995</v>
      </c>
      <c r="R86" s="15">
        <f t="shared" si="10"/>
        <v>1.3149243918474689</v>
      </c>
      <c r="S86" s="15">
        <f>VLOOKUP(A86,'B filtered'!$A:$K,7,0)</f>
        <v>1.1328765082675405</v>
      </c>
      <c r="T86" s="15">
        <f t="shared" si="11"/>
        <v>0.88270874424720591</v>
      </c>
      <c r="U86" s="15">
        <f>VLOOKUP(A86,'B filtered'!$A:$K,8,0)</f>
        <v>1.1180000000000001</v>
      </c>
      <c r="V86" s="14">
        <f>VLOOKUP(A86,'B filtered'!$A:$K,9,0)</f>
        <v>9</v>
      </c>
      <c r="W86" s="14" t="str">
        <f>VLOOKUP(A86,'C filtered'!$A:$K,1,0)</f>
        <v>MYH10_RAT</v>
      </c>
      <c r="X86" s="14">
        <f>VLOOKUP($A86,'C filtered'!$A:$K,2,0)</f>
        <v>78</v>
      </c>
      <c r="Y86" s="14">
        <f>VLOOKUP($A86,'C filtered'!$A:$K,3,0)</f>
        <v>1</v>
      </c>
      <c r="Z86" s="14">
        <f>VLOOKUP($A86,'C filtered'!$A:$K,4,0)</f>
        <v>904</v>
      </c>
      <c r="AA86" s="14">
        <f>VLOOKUP($A86,'C filtered'!$A:$K,5,0)</f>
        <v>228824</v>
      </c>
      <c r="AB86" s="15">
        <f>VLOOKUP($A86,'C filtered'!$A:$K,6,0)</f>
        <v>0.83840000000000003</v>
      </c>
      <c r="AC86" s="15">
        <f t="shared" si="12"/>
        <v>1.1927480916030533</v>
      </c>
      <c r="AD86" s="15">
        <f>VLOOKUP($A86,'C filtered'!$A:$K,7,0)</f>
        <v>1.5875781102064004</v>
      </c>
      <c r="AE86" s="15">
        <f>VLOOKUP($A86,'C filtered'!$A:$K,8,0)</f>
        <v>0.6298902671755725</v>
      </c>
      <c r="AF86" s="15">
        <f>VLOOKUP($A86,'C filtered'!$A:$K,9,0)</f>
        <v>1.1000000000000001</v>
      </c>
      <c r="AG86" s="14">
        <f>VLOOKUP($A86,'C filtered'!$A:$K,10,0)</f>
        <v>7</v>
      </c>
      <c r="AH86" s="16" t="s">
        <v>208</v>
      </c>
      <c r="AI86" s="35">
        <f t="shared" si="13"/>
        <v>7.333333333333333</v>
      </c>
    </row>
    <row r="87" spans="1:35" x14ac:dyDescent="0.25">
      <c r="A87" s="14" t="s">
        <v>211</v>
      </c>
      <c r="B87" s="14">
        <v>42327</v>
      </c>
      <c r="C87" s="14">
        <v>69</v>
      </c>
      <c r="D87" s="14"/>
      <c r="E87" s="14">
        <v>992</v>
      </c>
      <c r="F87" s="15">
        <v>0.60780000000000001</v>
      </c>
      <c r="G87" s="15">
        <f t="shared" si="7"/>
        <v>1.6452780519907864</v>
      </c>
      <c r="H87" s="15">
        <f t="shared" si="8"/>
        <v>0.74294096076274285</v>
      </c>
      <c r="I87" s="15">
        <f t="shared" si="9"/>
        <v>1.3460019743336626</v>
      </c>
      <c r="J87" s="15">
        <v>1.073</v>
      </c>
      <c r="K87" s="14">
        <v>14</v>
      </c>
      <c r="L87" s="14" t="str">
        <f>VLOOKUP(A87,'B filtered'!$A:$K,1,0)</f>
        <v>IDH3B_RAT</v>
      </c>
      <c r="M87" s="14">
        <f>VLOOKUP(A87,'B filtered'!$A:$K,2,0)</f>
        <v>56</v>
      </c>
      <c r="N87" s="14">
        <f>VLOOKUP(A87,'B filtered'!$A:$K,3,0)</f>
        <v>0</v>
      </c>
      <c r="O87" s="14">
        <f>VLOOKUP(A87,'B filtered'!$A:$K,4,0)</f>
        <v>987</v>
      </c>
      <c r="P87" s="14">
        <f>VLOOKUP(A87,'B filtered'!$A:$K,5,0)</f>
        <v>42327</v>
      </c>
      <c r="Q87" s="15">
        <f>VLOOKUP(A87,'B filtered'!$A:$K,6,0)</f>
        <v>0.44400000000000001</v>
      </c>
      <c r="R87" s="15">
        <f t="shared" si="10"/>
        <v>2.2522522522522523</v>
      </c>
      <c r="S87" s="15">
        <f>VLOOKUP(A87,'B filtered'!$A:$K,7,0)</f>
        <v>0.66140324743035905</v>
      </c>
      <c r="T87" s="15">
        <f t="shared" si="11"/>
        <v>1.5119369369369369</v>
      </c>
      <c r="U87" s="15">
        <f>VLOOKUP(A87,'B filtered'!$A:$K,8,0)</f>
        <v>1.1259999999999999</v>
      </c>
      <c r="V87" s="14">
        <f>VLOOKUP(A87,'B filtered'!$A:$K,9,0)</f>
        <v>15</v>
      </c>
      <c r="W87" s="14" t="str">
        <f>VLOOKUP(A87,'C filtered'!$A:$K,1,0)</f>
        <v>IDH3B_RAT</v>
      </c>
      <c r="X87" s="14">
        <f>VLOOKUP($A87,'C filtered'!$A:$K,2,0)</f>
        <v>68</v>
      </c>
      <c r="Y87" s="14">
        <f>VLOOKUP($A87,'C filtered'!$A:$K,3,0)</f>
        <v>0</v>
      </c>
      <c r="Z87" s="14">
        <f>VLOOKUP($A87,'C filtered'!$A:$K,4,0)</f>
        <v>1053</v>
      </c>
      <c r="AA87" s="14">
        <f>VLOOKUP($A87,'C filtered'!$A:$K,5,0)</f>
        <v>42327</v>
      </c>
      <c r="AB87" s="15">
        <f>VLOOKUP($A87,'C filtered'!$A:$K,6,0)</f>
        <v>0.2722</v>
      </c>
      <c r="AC87" s="15">
        <f t="shared" si="12"/>
        <v>3.6737692872887582</v>
      </c>
      <c r="AD87" s="15">
        <f>VLOOKUP($A87,'C filtered'!$A:$K,7,0)</f>
        <v>0.51543268320393865</v>
      </c>
      <c r="AE87" s="15">
        <f>VLOOKUP($A87,'C filtered'!$A:$K,8,0)</f>
        <v>1.9401175606171932</v>
      </c>
      <c r="AF87" s="15">
        <f>VLOOKUP($A87,'C filtered'!$A:$K,9,0)</f>
        <v>1.171</v>
      </c>
      <c r="AG87" s="14">
        <f>VLOOKUP($A87,'C filtered'!$A:$K,10,0)</f>
        <v>15</v>
      </c>
      <c r="AH87" s="16" t="s">
        <v>212</v>
      </c>
      <c r="AI87" s="35">
        <f t="shared" si="13"/>
        <v>14.666666666666666</v>
      </c>
    </row>
    <row r="88" spans="1:35" x14ac:dyDescent="0.25">
      <c r="A88" s="14" t="s">
        <v>81</v>
      </c>
      <c r="B88" s="14">
        <v>88696</v>
      </c>
      <c r="C88" s="14">
        <v>20</v>
      </c>
      <c r="D88" s="14">
        <v>2</v>
      </c>
      <c r="E88" s="14">
        <v>979</v>
      </c>
      <c r="F88" s="15">
        <v>0.98140000000000005</v>
      </c>
      <c r="G88" s="15">
        <f t="shared" si="7"/>
        <v>1.0189525168127165</v>
      </c>
      <c r="H88" s="15">
        <f t="shared" si="8"/>
        <v>1.1996088497738662</v>
      </c>
      <c r="I88" s="15">
        <f t="shared" si="9"/>
        <v>0.83360505400448348</v>
      </c>
      <c r="J88" s="15">
        <v>1.0940000000000001</v>
      </c>
      <c r="K88" s="14">
        <v>17</v>
      </c>
      <c r="L88" s="14" t="str">
        <f>VLOOKUP(A88,'B filtered'!$A:$K,1,0)</f>
        <v>MARK3_RAT</v>
      </c>
      <c r="M88" s="14">
        <f>VLOOKUP(A88,'B filtered'!$A:$K,2,0)</f>
        <v>24</v>
      </c>
      <c r="N88" s="14">
        <f>VLOOKUP(A88,'B filtered'!$A:$K,3,0)</f>
        <v>2</v>
      </c>
      <c r="O88" s="14">
        <f>VLOOKUP(A88,'B filtered'!$A:$K,4,0)</f>
        <v>870</v>
      </c>
      <c r="P88" s="14">
        <f>VLOOKUP(A88,'B filtered'!$A:$K,5,0)</f>
        <v>88696</v>
      </c>
      <c r="Q88" s="15">
        <f>VLOOKUP(A88,'B filtered'!$A:$K,6,0)</f>
        <v>0.80840000000000001</v>
      </c>
      <c r="R88" s="15">
        <f t="shared" si="10"/>
        <v>1.2370113805047007</v>
      </c>
      <c r="S88" s="15">
        <f>VLOOKUP(A88,'B filtered'!$A:$K,7,0)</f>
        <v>1.2042305973484284</v>
      </c>
      <c r="T88" s="15">
        <f t="shared" si="11"/>
        <v>0.83040573973280551</v>
      </c>
      <c r="U88" s="15">
        <f>VLOOKUP(A88,'B filtered'!$A:$K,8,0)</f>
        <v>1.07</v>
      </c>
      <c r="V88" s="14">
        <f>VLOOKUP(A88,'B filtered'!$A:$K,9,0)</f>
        <v>17</v>
      </c>
      <c r="W88" s="14" t="str">
        <f>VLOOKUP(A88,'C filtered'!$A:$K,1,0)</f>
        <v>MARK3_RAT</v>
      </c>
      <c r="X88" s="14">
        <f>VLOOKUP($A88,'C filtered'!$A:$K,2,0)</f>
        <v>32</v>
      </c>
      <c r="Y88" s="14">
        <f>VLOOKUP($A88,'C filtered'!$A:$K,3,0)</f>
        <v>2</v>
      </c>
      <c r="Z88" s="14">
        <f>VLOOKUP($A88,'C filtered'!$A:$K,4,0)</f>
        <v>990</v>
      </c>
      <c r="AA88" s="14">
        <f>VLOOKUP($A88,'C filtered'!$A:$K,5,0)</f>
        <v>88696</v>
      </c>
      <c r="AB88" s="15">
        <f>VLOOKUP($A88,'C filtered'!$A:$K,6,0)</f>
        <v>0.42759999999999998</v>
      </c>
      <c r="AC88" s="15">
        <f t="shared" si="12"/>
        <v>2.3386342376052385</v>
      </c>
      <c r="AD88" s="15">
        <f>VLOOKUP($A88,'C filtered'!$A:$K,7,0)</f>
        <v>0.8096951334974436</v>
      </c>
      <c r="AE88" s="15">
        <f>VLOOKUP($A88,'C filtered'!$A:$K,8,0)</f>
        <v>1.2350327408793267</v>
      </c>
      <c r="AF88" s="15">
        <f>VLOOKUP($A88,'C filtered'!$A:$K,9,0)</f>
        <v>1.393</v>
      </c>
      <c r="AG88" s="14">
        <f>VLOOKUP($A88,'C filtered'!$A:$K,10,0)</f>
        <v>19</v>
      </c>
      <c r="AH88" s="16" t="s">
        <v>82</v>
      </c>
      <c r="AI88" s="35">
        <f t="shared" si="13"/>
        <v>17.666666666666668</v>
      </c>
    </row>
    <row r="89" spans="1:35" x14ac:dyDescent="0.25">
      <c r="A89" s="14" t="s">
        <v>213</v>
      </c>
      <c r="B89" s="14">
        <v>117105</v>
      </c>
      <c r="C89" s="14">
        <v>70</v>
      </c>
      <c r="D89" s="14"/>
      <c r="E89" s="14">
        <v>971</v>
      </c>
      <c r="F89" s="15">
        <v>1.4850000000000001</v>
      </c>
      <c r="G89" s="15">
        <f t="shared" si="7"/>
        <v>0.67340067340067333</v>
      </c>
      <c r="H89" s="15">
        <f t="shared" si="8"/>
        <v>1.8151815181518152</v>
      </c>
      <c r="I89" s="15">
        <f t="shared" si="9"/>
        <v>0.5509090909090909</v>
      </c>
      <c r="J89" s="15">
        <v>1.038</v>
      </c>
      <c r="K89" s="14">
        <v>5</v>
      </c>
      <c r="L89" s="14" t="str">
        <f>VLOOKUP(A89,'B filtered'!$A:$K,1,0)</f>
        <v>LUZP1_RAT</v>
      </c>
      <c r="M89" s="14">
        <f>VLOOKUP(A89,'B filtered'!$A:$K,2,0)</f>
        <v>46</v>
      </c>
      <c r="N89" s="14">
        <f>VLOOKUP(A89,'B filtered'!$A:$K,3,0)</f>
        <v>0</v>
      </c>
      <c r="O89" s="14">
        <f>VLOOKUP(A89,'B filtered'!$A:$K,4,0)</f>
        <v>1200</v>
      </c>
      <c r="P89" s="14">
        <f>VLOOKUP(A89,'B filtered'!$A:$K,5,0)</f>
        <v>117105</v>
      </c>
      <c r="Q89" s="15">
        <f>VLOOKUP(A89,'B filtered'!$A:$K,6,0)</f>
        <v>4.4800000000000004</v>
      </c>
      <c r="R89" s="15">
        <f t="shared" si="10"/>
        <v>0.2232142857142857</v>
      </c>
      <c r="S89" s="15">
        <f>VLOOKUP(A89,'B filtered'!$A:$K,7,0)</f>
        <v>6.67361835245047</v>
      </c>
      <c r="T89" s="15">
        <f t="shared" si="11"/>
        <v>0.14984374999999997</v>
      </c>
      <c r="U89" s="15">
        <f>VLOOKUP(A89,'B filtered'!$A:$K,8,0)</f>
        <v>1.25</v>
      </c>
      <c r="V89" s="14">
        <f>VLOOKUP(A89,'B filtered'!$A:$K,9,0)</f>
        <v>6</v>
      </c>
      <c r="W89" s="14" t="str">
        <f>VLOOKUP(A89,'C filtered'!$A:$K,1,0)</f>
        <v>LUZP1_RAT</v>
      </c>
      <c r="X89" s="14">
        <f>VLOOKUP($A89,'C filtered'!$A:$K,2,0)</f>
        <v>25</v>
      </c>
      <c r="Y89" s="14">
        <f>VLOOKUP($A89,'C filtered'!$A:$K,3,0)</f>
        <v>0</v>
      </c>
      <c r="Z89" s="14">
        <f>VLOOKUP($A89,'C filtered'!$A:$K,4,0)</f>
        <v>1962</v>
      </c>
      <c r="AA89" s="14">
        <f>VLOOKUP($A89,'C filtered'!$A:$K,5,0)</f>
        <v>117105</v>
      </c>
      <c r="AB89" s="15">
        <f>VLOOKUP($A89,'C filtered'!$A:$K,6,0)</f>
        <v>2.742</v>
      </c>
      <c r="AC89" s="15">
        <f t="shared" si="12"/>
        <v>0.36469730123997085</v>
      </c>
      <c r="AD89" s="15">
        <f>VLOOKUP($A89,'C filtered'!$A:$K,7,0)</f>
        <v>5.1921984472637757</v>
      </c>
      <c r="AE89" s="15">
        <f>VLOOKUP($A89,'C filtered'!$A:$K,8,0)</f>
        <v>0.1925966447848286</v>
      </c>
      <c r="AF89" s="15">
        <f>VLOOKUP($A89,'C filtered'!$A:$K,9,0)</f>
        <v>1.4890000000000001</v>
      </c>
      <c r="AG89" s="14">
        <f>VLOOKUP($A89,'C filtered'!$A:$K,10,0)</f>
        <v>11</v>
      </c>
      <c r="AH89" s="16" t="s">
        <v>214</v>
      </c>
      <c r="AI89" s="35">
        <f t="shared" si="13"/>
        <v>7.333333333333333</v>
      </c>
    </row>
    <row r="90" spans="1:35" x14ac:dyDescent="0.25">
      <c r="A90" s="14" t="s">
        <v>215</v>
      </c>
      <c r="B90" s="14">
        <v>73812</v>
      </c>
      <c r="C90" s="14">
        <v>71</v>
      </c>
      <c r="D90" s="14"/>
      <c r="E90" s="14">
        <v>947</v>
      </c>
      <c r="F90" s="15">
        <v>0.72719999999999996</v>
      </c>
      <c r="G90" s="15">
        <f t="shared" si="7"/>
        <v>1.3751375137513753</v>
      </c>
      <c r="H90" s="15">
        <f t="shared" si="8"/>
        <v>0.88888888888888873</v>
      </c>
      <c r="I90" s="15">
        <f t="shared" si="9"/>
        <v>1.1250000000000002</v>
      </c>
      <c r="J90" s="15">
        <v>1.052</v>
      </c>
      <c r="K90" s="14">
        <v>17</v>
      </c>
      <c r="L90" s="14" t="str">
        <f>VLOOKUP(A90,'B filtered'!$A:$K,1,0)</f>
        <v>GRP75_RAT</v>
      </c>
      <c r="M90" s="14">
        <f>VLOOKUP(A90,'B filtered'!$A:$K,2,0)</f>
        <v>58</v>
      </c>
      <c r="N90" s="14">
        <f>VLOOKUP(A90,'B filtered'!$A:$K,3,0)</f>
        <v>0</v>
      </c>
      <c r="O90" s="14">
        <f>VLOOKUP(A90,'B filtered'!$A:$K,4,0)</f>
        <v>968</v>
      </c>
      <c r="P90" s="14">
        <f>VLOOKUP(A90,'B filtered'!$A:$K,5,0)</f>
        <v>73812</v>
      </c>
      <c r="Q90" s="15">
        <f>VLOOKUP(A90,'B filtered'!$A:$K,6,0)</f>
        <v>0.62739999999999996</v>
      </c>
      <c r="R90" s="15">
        <f t="shared" si="10"/>
        <v>1.5938795027095953</v>
      </c>
      <c r="S90" s="15">
        <f>VLOOKUP(A90,'B filtered'!$A:$K,7,0)</f>
        <v>0.93460449873380003</v>
      </c>
      <c r="T90" s="15">
        <f t="shared" si="11"/>
        <v>1.0699713101689512</v>
      </c>
      <c r="U90" s="15">
        <f>VLOOKUP(A90,'B filtered'!$A:$K,8,0)</f>
        <v>1.0620000000000001</v>
      </c>
      <c r="V90" s="14">
        <f>VLOOKUP(A90,'B filtered'!$A:$K,9,0)</f>
        <v>16</v>
      </c>
      <c r="W90" s="14" t="str">
        <f>VLOOKUP(A90,'C filtered'!$A:$K,1,0)</f>
        <v>GRP75_RAT</v>
      </c>
      <c r="X90" s="14">
        <f>VLOOKUP($A90,'C filtered'!$A:$K,2,0)</f>
        <v>75</v>
      </c>
      <c r="Y90" s="14">
        <f>VLOOKUP($A90,'C filtered'!$A:$K,3,0)</f>
        <v>0</v>
      </c>
      <c r="Z90" s="14">
        <f>VLOOKUP($A90,'C filtered'!$A:$K,4,0)</f>
        <v>934</v>
      </c>
      <c r="AA90" s="14">
        <f>VLOOKUP($A90,'C filtered'!$A:$K,5,0)</f>
        <v>73812</v>
      </c>
      <c r="AB90" s="15">
        <f>VLOOKUP($A90,'C filtered'!$A:$K,6,0)</f>
        <v>0.60409999999999997</v>
      </c>
      <c r="AC90" s="15">
        <f t="shared" si="12"/>
        <v>1.6553550736633009</v>
      </c>
      <c r="AD90" s="15">
        <f>VLOOKUP($A90,'C filtered'!$A:$K,7,0)</f>
        <v>1.1439121378526793</v>
      </c>
      <c r="AE90" s="15">
        <f>VLOOKUP($A90,'C filtered'!$A:$K,8,0)</f>
        <v>0.87419301440158925</v>
      </c>
      <c r="AF90" s="15">
        <f>VLOOKUP($A90,'C filtered'!$A:$K,9,0)</f>
        <v>1.0309999999999999</v>
      </c>
      <c r="AG90" s="14">
        <f>VLOOKUP($A90,'C filtered'!$A:$K,10,0)</f>
        <v>20</v>
      </c>
      <c r="AH90" s="16" t="s">
        <v>216</v>
      </c>
      <c r="AI90" s="35">
        <f t="shared" si="13"/>
        <v>17.666666666666668</v>
      </c>
    </row>
    <row r="91" spans="1:35" x14ac:dyDescent="0.25">
      <c r="A91" s="14" t="s">
        <v>83</v>
      </c>
      <c r="B91" s="14">
        <v>88180</v>
      </c>
      <c r="C91" s="14">
        <v>20</v>
      </c>
      <c r="D91" s="14">
        <v>3</v>
      </c>
      <c r="E91" s="14">
        <v>936</v>
      </c>
      <c r="F91" s="15">
        <v>1.02</v>
      </c>
      <c r="G91" s="15">
        <f t="shared" si="7"/>
        <v>0.98039215686274506</v>
      </c>
      <c r="H91" s="15">
        <f t="shared" si="8"/>
        <v>1.2467913458012467</v>
      </c>
      <c r="I91" s="15">
        <f t="shared" si="9"/>
        <v>0.80205882352941182</v>
      </c>
      <c r="J91" s="15">
        <v>1.0509999999999999</v>
      </c>
      <c r="K91" s="14">
        <v>16</v>
      </c>
      <c r="L91" s="14" t="str">
        <f>VLOOKUP(A91,'B filtered'!$A:$K,1,0)</f>
        <v>MARK1_RAT</v>
      </c>
      <c r="M91" s="14">
        <f>VLOOKUP(A91,'B filtered'!$A:$K,2,0)</f>
        <v>24</v>
      </c>
      <c r="N91" s="14">
        <f>VLOOKUP(A91,'B filtered'!$A:$K,3,0)</f>
        <v>3</v>
      </c>
      <c r="O91" s="14">
        <f>VLOOKUP(A91,'B filtered'!$A:$K,4,0)</f>
        <v>738</v>
      </c>
      <c r="P91" s="14">
        <f>VLOOKUP(A91,'B filtered'!$A:$K,5,0)</f>
        <v>88180</v>
      </c>
      <c r="Q91" s="15">
        <f>VLOOKUP(A91,'B filtered'!$A:$K,6,0)</f>
        <v>0.84430000000000005</v>
      </c>
      <c r="R91" s="15">
        <f t="shared" si="10"/>
        <v>1.184413123297406</v>
      </c>
      <c r="S91" s="15">
        <f>VLOOKUP(A91,'B filtered'!$A:$K,7,0)</f>
        <v>1.2577089229852525</v>
      </c>
      <c r="T91" s="15">
        <f t="shared" si="11"/>
        <v>0.79509652966954869</v>
      </c>
      <c r="U91" s="15">
        <f>VLOOKUP(A91,'B filtered'!$A:$K,8,0)</f>
        <v>1.052</v>
      </c>
      <c r="V91" s="14">
        <f>VLOOKUP(A91,'B filtered'!$A:$K,9,0)</f>
        <v>12</v>
      </c>
      <c r="W91" s="14" t="str">
        <f>VLOOKUP(A91,'C filtered'!$A:$K,1,0)</f>
        <v>MARK1_RAT</v>
      </c>
      <c r="X91" s="14">
        <f>VLOOKUP($A91,'C filtered'!$A:$K,2,0)</f>
        <v>32</v>
      </c>
      <c r="Y91" s="14">
        <f>VLOOKUP($A91,'C filtered'!$A:$K,3,0)</f>
        <v>3</v>
      </c>
      <c r="Z91" s="14">
        <f>VLOOKUP($A91,'C filtered'!$A:$K,4,0)</f>
        <v>948</v>
      </c>
      <c r="AA91" s="14">
        <f>VLOOKUP($A91,'C filtered'!$A:$K,5,0)</f>
        <v>88180</v>
      </c>
      <c r="AB91" s="15">
        <f>VLOOKUP($A91,'C filtered'!$A:$K,6,0)</f>
        <v>0.48459999999999998</v>
      </c>
      <c r="AC91" s="15">
        <f t="shared" si="12"/>
        <v>2.0635575732562939</v>
      </c>
      <c r="AD91" s="15">
        <f>VLOOKUP($A91,'C filtered'!$A:$K,7,0)</f>
        <v>0.91762923688695319</v>
      </c>
      <c r="AE91" s="15">
        <f>VLOOKUP($A91,'C filtered'!$A:$K,8,0)</f>
        <v>1.0897647544366489</v>
      </c>
      <c r="AF91" s="15">
        <f>VLOOKUP($A91,'C filtered'!$A:$K,9,0)</f>
        <v>1.38</v>
      </c>
      <c r="AG91" s="14">
        <f>VLOOKUP($A91,'C filtered'!$A:$K,10,0)</f>
        <v>18</v>
      </c>
      <c r="AH91" s="16" t="s">
        <v>84</v>
      </c>
      <c r="AI91" s="35">
        <f t="shared" si="13"/>
        <v>15.333333333333334</v>
      </c>
    </row>
    <row r="92" spans="1:35" x14ac:dyDescent="0.25">
      <c r="A92" s="14" t="s">
        <v>217</v>
      </c>
      <c r="B92" s="14">
        <v>25303</v>
      </c>
      <c r="C92" s="14">
        <v>72</v>
      </c>
      <c r="D92" s="14">
        <v>1</v>
      </c>
      <c r="E92" s="14">
        <v>927</v>
      </c>
      <c r="F92" s="15">
        <v>1.2010000000000001</v>
      </c>
      <c r="G92" s="15">
        <f t="shared" si="7"/>
        <v>0.83263946711074099</v>
      </c>
      <c r="H92" s="15">
        <f t="shared" si="8"/>
        <v>1.4680356924581346</v>
      </c>
      <c r="I92" s="15">
        <f t="shared" si="9"/>
        <v>0.68118234804329736</v>
      </c>
      <c r="J92" s="15">
        <v>1.165</v>
      </c>
      <c r="K92" s="14">
        <v>15</v>
      </c>
      <c r="L92" s="14" t="str">
        <f>VLOOKUP(A92,'B filtered'!$A:$K,1,0)</f>
        <v>GSTA3_RAT</v>
      </c>
      <c r="M92" s="14">
        <f>VLOOKUP(A92,'B filtered'!$A:$K,2,0)</f>
        <v>25</v>
      </c>
      <c r="N92" s="14">
        <f>VLOOKUP(A92,'B filtered'!$A:$K,3,0)</f>
        <v>1</v>
      </c>
      <c r="O92" s="14">
        <f>VLOOKUP(A92,'B filtered'!$A:$K,4,0)</f>
        <v>1612</v>
      </c>
      <c r="P92" s="14">
        <f>VLOOKUP(A92,'B filtered'!$A:$K,5,0)</f>
        <v>25303</v>
      </c>
      <c r="Q92" s="15">
        <f>VLOOKUP(A92,'B filtered'!$A:$K,6,0)</f>
        <v>0.94220000000000004</v>
      </c>
      <c r="R92" s="15">
        <f t="shared" si="10"/>
        <v>1.0613457864572278</v>
      </c>
      <c r="S92" s="15">
        <f>VLOOKUP(A92,'B filtered'!$A:$K,7,0)</f>
        <v>1.4035453597497394</v>
      </c>
      <c r="T92" s="15">
        <f t="shared" si="11"/>
        <v>0.71248142644873702</v>
      </c>
      <c r="U92" s="15">
        <f>VLOOKUP(A92,'B filtered'!$A:$K,8,0)</f>
        <v>1.165</v>
      </c>
      <c r="V92" s="14">
        <f>VLOOKUP(A92,'B filtered'!$A:$K,9,0)</f>
        <v>17</v>
      </c>
      <c r="W92" s="14" t="str">
        <f>VLOOKUP(A92,'C filtered'!$A:$K,1,0)</f>
        <v>GSTA3_RAT</v>
      </c>
      <c r="X92" s="14">
        <f>VLOOKUP($A92,'C filtered'!$A:$K,2,0)</f>
        <v>24</v>
      </c>
      <c r="Y92" s="14">
        <f>VLOOKUP($A92,'C filtered'!$A:$K,3,0)</f>
        <v>1</v>
      </c>
      <c r="Z92" s="14">
        <f>VLOOKUP($A92,'C filtered'!$A:$K,4,0)</f>
        <v>2011</v>
      </c>
      <c r="AA92" s="14">
        <f>VLOOKUP($A92,'C filtered'!$A:$K,5,0)</f>
        <v>25303</v>
      </c>
      <c r="AB92" s="15">
        <f>VLOOKUP($A92,'C filtered'!$A:$K,6,0)</f>
        <v>0.47520000000000001</v>
      </c>
      <c r="AC92" s="15">
        <f t="shared" si="12"/>
        <v>2.1043771043771042</v>
      </c>
      <c r="AD92" s="15">
        <f>VLOOKUP($A92,'C filtered'!$A:$K,7,0)</f>
        <v>0.89982957773149019</v>
      </c>
      <c r="AE92" s="15">
        <f>VLOOKUP($A92,'C filtered'!$A:$K,8,0)</f>
        <v>1.1113215488215489</v>
      </c>
      <c r="AF92" s="15">
        <f>VLOOKUP($A92,'C filtered'!$A:$K,9,0)</f>
        <v>1.28</v>
      </c>
      <c r="AG92" s="14">
        <f>VLOOKUP($A92,'C filtered'!$A:$K,10,0)</f>
        <v>19</v>
      </c>
      <c r="AH92" s="16" t="s">
        <v>218</v>
      </c>
      <c r="AI92" s="35">
        <f t="shared" si="13"/>
        <v>17</v>
      </c>
    </row>
    <row r="93" spans="1:35" x14ac:dyDescent="0.25">
      <c r="A93" s="14" t="s">
        <v>223</v>
      </c>
      <c r="B93" s="14">
        <v>29579</v>
      </c>
      <c r="C93" s="14">
        <v>73</v>
      </c>
      <c r="D93" s="14"/>
      <c r="E93" s="14">
        <v>912</v>
      </c>
      <c r="F93" s="15">
        <v>1.1140000000000001</v>
      </c>
      <c r="G93" s="15">
        <f t="shared" si="7"/>
        <v>0.89766606822262107</v>
      </c>
      <c r="H93" s="15">
        <f t="shared" si="8"/>
        <v>1.3616917247280285</v>
      </c>
      <c r="I93" s="15">
        <f t="shared" si="9"/>
        <v>0.73438061041292635</v>
      </c>
      <c r="J93" s="15">
        <v>1.0289999999999999</v>
      </c>
      <c r="K93" s="14">
        <v>14</v>
      </c>
      <c r="L93" s="14" t="str">
        <f>VLOOKUP(A93,'B filtered'!$A:$K,1,0)</f>
        <v>RS4X_RAT</v>
      </c>
      <c r="M93" s="14">
        <f>VLOOKUP(A93,'B filtered'!$A:$K,2,0)</f>
        <v>90</v>
      </c>
      <c r="N93" s="14">
        <f>VLOOKUP(A93,'B filtered'!$A:$K,3,0)</f>
        <v>0</v>
      </c>
      <c r="O93" s="14">
        <f>VLOOKUP(A93,'B filtered'!$A:$K,4,0)</f>
        <v>698</v>
      </c>
      <c r="P93" s="14">
        <f>VLOOKUP(A93,'B filtered'!$A:$K,5,0)</f>
        <v>29579</v>
      </c>
      <c r="Q93" s="15">
        <f>VLOOKUP(A93,'B filtered'!$A:$K,6,0)</f>
        <v>0.85529999999999995</v>
      </c>
      <c r="R93" s="15">
        <f t="shared" si="10"/>
        <v>1.16918040453642</v>
      </c>
      <c r="S93" s="15">
        <f>VLOOKUP(A93,'B filtered'!$A:$K,7,0)</f>
        <v>1.2740950394756443</v>
      </c>
      <c r="T93" s="15">
        <f t="shared" si="11"/>
        <v>0.78487080556529876</v>
      </c>
      <c r="U93" s="15">
        <f>VLOOKUP(A93,'B filtered'!$A:$K,8,0)</f>
        <v>1.08</v>
      </c>
      <c r="V93" s="14">
        <f>VLOOKUP(A93,'B filtered'!$A:$K,9,0)</f>
        <v>13</v>
      </c>
      <c r="W93" s="14" t="str">
        <f>VLOOKUP(A93,'C filtered'!$A:$K,1,0)</f>
        <v>RS4X_RAT</v>
      </c>
      <c r="X93" s="14">
        <f>VLOOKUP($A93,'C filtered'!$A:$K,2,0)</f>
        <v>34</v>
      </c>
      <c r="Y93" s="14">
        <f>VLOOKUP($A93,'C filtered'!$A:$K,3,0)</f>
        <v>0</v>
      </c>
      <c r="Z93" s="14">
        <f>VLOOKUP($A93,'C filtered'!$A:$K,4,0)</f>
        <v>1698</v>
      </c>
      <c r="AA93" s="14">
        <f>VLOOKUP($A93,'C filtered'!$A:$K,5,0)</f>
        <v>29579</v>
      </c>
      <c r="AB93" s="15">
        <f>VLOOKUP($A93,'C filtered'!$A:$K,6,0)</f>
        <v>0.44990000000000002</v>
      </c>
      <c r="AC93" s="15">
        <f t="shared" si="12"/>
        <v>2.222716159146477</v>
      </c>
      <c r="AD93" s="15">
        <f>VLOOKUP($A93,'C filtered'!$A:$K,7,0)</f>
        <v>0.85192198447263778</v>
      </c>
      <c r="AE93" s="15">
        <f>VLOOKUP($A93,'C filtered'!$A:$K,8,0)</f>
        <v>1.1738164036452545</v>
      </c>
      <c r="AF93" s="15">
        <f>VLOOKUP($A93,'C filtered'!$A:$K,9,0)</f>
        <v>1.347</v>
      </c>
      <c r="AG93" s="14">
        <f>VLOOKUP($A93,'C filtered'!$A:$K,10,0)</f>
        <v>22</v>
      </c>
      <c r="AH93" s="16" t="s">
        <v>224</v>
      </c>
      <c r="AI93" s="35">
        <f t="shared" si="13"/>
        <v>16.333333333333332</v>
      </c>
    </row>
    <row r="94" spans="1:35" x14ac:dyDescent="0.25">
      <c r="A94" s="14" t="s">
        <v>225</v>
      </c>
      <c r="B94" s="14">
        <v>67135</v>
      </c>
      <c r="C94" s="14">
        <v>74</v>
      </c>
      <c r="D94" s="14">
        <v>1</v>
      </c>
      <c r="E94" s="14">
        <v>897</v>
      </c>
      <c r="F94" s="15">
        <v>0.93659999999999999</v>
      </c>
      <c r="G94" s="15">
        <f t="shared" si="7"/>
        <v>1.0676916506512919</v>
      </c>
      <c r="H94" s="15">
        <f t="shared" si="8"/>
        <v>1.1448478181151447</v>
      </c>
      <c r="I94" s="15">
        <f t="shared" si="9"/>
        <v>0.87347853939782205</v>
      </c>
      <c r="J94" s="15">
        <v>1.0569999999999999</v>
      </c>
      <c r="K94" s="14">
        <v>12</v>
      </c>
      <c r="L94" s="14" t="str">
        <f>VLOOKUP(A94,'B filtered'!$A:$K,1,0)</f>
        <v>MIC60_RAT</v>
      </c>
      <c r="M94" s="14">
        <f>VLOOKUP(A94,'B filtered'!$A:$K,2,0)</f>
        <v>57</v>
      </c>
      <c r="N94" s="14">
        <f>VLOOKUP(A94,'B filtered'!$A:$K,3,0)</f>
        <v>0</v>
      </c>
      <c r="O94" s="14">
        <f>VLOOKUP(A94,'B filtered'!$A:$K,4,0)</f>
        <v>982</v>
      </c>
      <c r="P94" s="14">
        <f>VLOOKUP(A94,'B filtered'!$A:$K,5,0)</f>
        <v>67135</v>
      </c>
      <c r="Q94" s="15">
        <f>VLOOKUP(A94,'B filtered'!$A:$K,6,0)</f>
        <v>0.78239999999999998</v>
      </c>
      <c r="R94" s="15">
        <f t="shared" si="10"/>
        <v>1.278118609406953</v>
      </c>
      <c r="S94" s="15">
        <f>VLOOKUP(A94,'B filtered'!$A:$K,7,0)</f>
        <v>1.1654997765529569</v>
      </c>
      <c r="T94" s="15">
        <f t="shared" si="11"/>
        <v>0.85800102249488752</v>
      </c>
      <c r="U94" s="15">
        <f>VLOOKUP(A94,'B filtered'!$A:$K,8,0)</f>
        <v>1.095</v>
      </c>
      <c r="V94" s="14">
        <f>VLOOKUP(A94,'B filtered'!$A:$K,9,0)</f>
        <v>9</v>
      </c>
      <c r="W94" s="14" t="str">
        <f>VLOOKUP(A94,'C filtered'!$A:$K,1,0)</f>
        <v>MIC60_RAT</v>
      </c>
      <c r="X94" s="14">
        <f>VLOOKUP($A94,'C filtered'!$A:$K,2,0)</f>
        <v>81</v>
      </c>
      <c r="Y94" s="14">
        <f>VLOOKUP($A94,'C filtered'!$A:$K,3,0)</f>
        <v>1</v>
      </c>
      <c r="Z94" s="14">
        <f>VLOOKUP($A94,'C filtered'!$A:$K,4,0)</f>
        <v>867</v>
      </c>
      <c r="AA94" s="14">
        <f>VLOOKUP($A94,'C filtered'!$A:$K,5,0)</f>
        <v>67135</v>
      </c>
      <c r="AB94" s="15">
        <f>VLOOKUP($A94,'C filtered'!$A:$K,6,0)</f>
        <v>0.82369999999999999</v>
      </c>
      <c r="AC94" s="15">
        <f t="shared" si="12"/>
        <v>1.2140342357654486</v>
      </c>
      <c r="AD94" s="15">
        <f>VLOOKUP($A94,'C filtered'!$A:$K,7,0)</f>
        <v>1.5597424730164742</v>
      </c>
      <c r="AE94" s="15">
        <f>VLOOKUP($A94,'C filtered'!$A:$K,8,0)</f>
        <v>0.64113147990773334</v>
      </c>
      <c r="AF94" s="15">
        <f>VLOOKUP($A94,'C filtered'!$A:$K,9,0)</f>
        <v>1.0680000000000001</v>
      </c>
      <c r="AG94" s="14">
        <f>VLOOKUP($A94,'C filtered'!$A:$K,10,0)</f>
        <v>10</v>
      </c>
      <c r="AH94" s="16" t="s">
        <v>226</v>
      </c>
      <c r="AI94" s="35">
        <f t="shared" si="13"/>
        <v>10.333333333333334</v>
      </c>
    </row>
    <row r="95" spans="1:35" x14ac:dyDescent="0.25">
      <c r="A95" s="14" t="s">
        <v>227</v>
      </c>
      <c r="B95" s="14">
        <v>103523</v>
      </c>
      <c r="C95" s="14">
        <v>75</v>
      </c>
      <c r="D95" s="14">
        <v>1</v>
      </c>
      <c r="E95" s="14">
        <v>892</v>
      </c>
      <c r="F95" s="15">
        <v>0.30840000000000001</v>
      </c>
      <c r="G95" s="15">
        <f t="shared" si="7"/>
        <v>3.2425421530479897</v>
      </c>
      <c r="H95" s="15">
        <f t="shared" si="8"/>
        <v>0.37697103043637697</v>
      </c>
      <c r="I95" s="15">
        <f t="shared" si="9"/>
        <v>2.6527237354085602</v>
      </c>
      <c r="J95" s="15">
        <v>1.0580000000000001</v>
      </c>
      <c r="K95" s="14">
        <v>7</v>
      </c>
      <c r="L95" s="14" t="str">
        <f>VLOOKUP(A95,'B filtered'!$A:$K,1,0)</f>
        <v>C2D1A_RAT</v>
      </c>
      <c r="M95" s="14">
        <f>VLOOKUP(A95,'B filtered'!$A:$K,2,0)</f>
        <v>97</v>
      </c>
      <c r="N95" s="14">
        <f>VLOOKUP(A95,'B filtered'!$A:$K,3,0)</f>
        <v>0</v>
      </c>
      <c r="O95" s="14">
        <f>VLOOKUP(A95,'B filtered'!$A:$K,4,0)</f>
        <v>662</v>
      </c>
      <c r="P95" s="14">
        <f>VLOOKUP(A95,'B filtered'!$A:$K,5,0)</f>
        <v>103523</v>
      </c>
      <c r="Q95" s="15">
        <f>VLOOKUP(A95,'B filtered'!$A:$K,6,0)</f>
        <v>0.30880000000000002</v>
      </c>
      <c r="R95" s="15">
        <f t="shared" si="10"/>
        <v>3.2383419689119171</v>
      </c>
      <c r="S95" s="15">
        <f>VLOOKUP(A95,'B filtered'!$A:$K,7,0)</f>
        <v>0.46000297929390738</v>
      </c>
      <c r="T95" s="15">
        <f t="shared" si="11"/>
        <v>2.1738989637305699</v>
      </c>
      <c r="U95" s="15">
        <f>VLOOKUP(A95,'B filtered'!$A:$K,8,0)</f>
        <v>1.167</v>
      </c>
      <c r="V95" s="14">
        <f>VLOOKUP(A95,'B filtered'!$A:$K,9,0)</f>
        <v>11</v>
      </c>
      <c r="W95" s="14" t="str">
        <f>VLOOKUP(A95,'C filtered'!$A:$K,1,0)</f>
        <v>C2D1A_RAT</v>
      </c>
      <c r="X95" s="14">
        <f>VLOOKUP($A95,'C filtered'!$A:$K,2,0)</f>
        <v>79</v>
      </c>
      <c r="Y95" s="14">
        <f>VLOOKUP($A95,'C filtered'!$A:$K,3,0)</f>
        <v>0</v>
      </c>
      <c r="Z95" s="14">
        <f>VLOOKUP($A95,'C filtered'!$A:$K,4,0)</f>
        <v>902</v>
      </c>
      <c r="AA95" s="14">
        <f>VLOOKUP($A95,'C filtered'!$A:$K,5,0)</f>
        <v>103523</v>
      </c>
      <c r="AB95" s="15">
        <f>VLOOKUP($A95,'C filtered'!$A:$K,6,0)</f>
        <v>0.21190000000000001</v>
      </c>
      <c r="AC95" s="15">
        <f t="shared" si="12"/>
        <v>4.7192071731949028</v>
      </c>
      <c r="AD95" s="15">
        <f>VLOOKUP($A95,'C filtered'!$A:$K,7,0)</f>
        <v>0.40124976330240486</v>
      </c>
      <c r="AE95" s="15">
        <f>VLOOKUP($A95,'C filtered'!$A:$K,8,0)</f>
        <v>2.4922133081642284</v>
      </c>
      <c r="AF95" s="15">
        <f>VLOOKUP($A95,'C filtered'!$A:$K,9,0)</f>
        <v>1.121</v>
      </c>
      <c r="AG95" s="14">
        <f>VLOOKUP($A95,'C filtered'!$A:$K,10,0)</f>
        <v>12</v>
      </c>
      <c r="AH95" s="16" t="s">
        <v>228</v>
      </c>
      <c r="AI95" s="35">
        <f t="shared" si="13"/>
        <v>10</v>
      </c>
    </row>
    <row r="96" spans="1:35" x14ac:dyDescent="0.25">
      <c r="A96" s="14" t="s">
        <v>231</v>
      </c>
      <c r="B96" s="14">
        <v>105522</v>
      </c>
      <c r="C96" s="14">
        <v>76</v>
      </c>
      <c r="D96" s="14"/>
      <c r="E96" s="14">
        <v>885</v>
      </c>
      <c r="F96" s="15">
        <v>0.17419999999999999</v>
      </c>
      <c r="G96" s="15">
        <f t="shared" si="7"/>
        <v>5.7405281285878305</v>
      </c>
      <c r="H96" s="15">
        <f t="shared" si="8"/>
        <v>0.21293240435154626</v>
      </c>
      <c r="I96" s="15">
        <f t="shared" si="9"/>
        <v>4.6963260619977039</v>
      </c>
      <c r="J96" s="15">
        <v>1.4159999999999999</v>
      </c>
      <c r="K96" s="14">
        <v>4</v>
      </c>
      <c r="L96" s="14" t="str">
        <f>VLOOKUP(A96,'B filtered'!$A:$K,1,0)</f>
        <v>INP4A_RAT</v>
      </c>
      <c r="M96" s="14">
        <f>VLOOKUP(A96,'B filtered'!$A:$K,2,0)</f>
        <v>83</v>
      </c>
      <c r="N96" s="14">
        <f>VLOOKUP(A96,'B filtered'!$A:$K,3,0)</f>
        <v>0</v>
      </c>
      <c r="O96" s="14">
        <f>VLOOKUP(A96,'B filtered'!$A:$K,4,0)</f>
        <v>749</v>
      </c>
      <c r="P96" s="14">
        <f>VLOOKUP(A96,'B filtered'!$A:$K,5,0)</f>
        <v>105522</v>
      </c>
      <c r="Q96" s="15">
        <f>VLOOKUP(A96,'B filtered'!$A:$K,6,0)</f>
        <v>0.46310000000000001</v>
      </c>
      <c r="R96" s="15">
        <f t="shared" si="10"/>
        <v>2.1593608291945583</v>
      </c>
      <c r="S96" s="15">
        <f>VLOOKUP(A96,'B filtered'!$A:$K,7,0)</f>
        <v>0.6898555042454938</v>
      </c>
      <c r="T96" s="15">
        <f t="shared" si="11"/>
        <v>1.4495789246383071</v>
      </c>
      <c r="U96" s="15">
        <f>VLOOKUP(A96,'B filtered'!$A:$K,8,0)</f>
        <v>1.399</v>
      </c>
      <c r="V96" s="14">
        <f>VLOOKUP(A96,'B filtered'!$A:$K,9,0)</f>
        <v>4</v>
      </c>
      <c r="W96" s="14" t="str">
        <f>VLOOKUP(A96,'C filtered'!$A:$K,1,0)</f>
        <v>INP4A_RAT</v>
      </c>
      <c r="X96" s="14">
        <f>VLOOKUP($A96,'C filtered'!$A:$K,2,0)</f>
        <v>58</v>
      </c>
      <c r="Y96" s="14">
        <f>VLOOKUP($A96,'C filtered'!$A:$K,3,0)</f>
        <v>0</v>
      </c>
      <c r="Z96" s="14">
        <f>VLOOKUP($A96,'C filtered'!$A:$K,4,0)</f>
        <v>1165</v>
      </c>
      <c r="AA96" s="14">
        <f>VLOOKUP($A96,'C filtered'!$A:$K,5,0)</f>
        <v>105522</v>
      </c>
      <c r="AB96" s="15">
        <f>VLOOKUP($A96,'C filtered'!$A:$K,6,0)</f>
        <v>0.25490000000000002</v>
      </c>
      <c r="AC96" s="15">
        <f t="shared" si="12"/>
        <v>3.9231071008238523</v>
      </c>
      <c r="AD96" s="15">
        <f>VLOOKUP($A96,'C filtered'!$A:$K,7,0)</f>
        <v>0.48267373603484193</v>
      </c>
      <c r="AE96" s="15">
        <f>VLOOKUP($A96,'C filtered'!$A:$K,8,0)</f>
        <v>2.0717928599450763</v>
      </c>
      <c r="AF96" s="15">
        <f>VLOOKUP($A96,'C filtered'!$A:$K,9,0)</f>
        <v>1.042</v>
      </c>
      <c r="AG96" s="14">
        <f>VLOOKUP($A96,'C filtered'!$A:$K,10,0)</f>
        <v>4</v>
      </c>
      <c r="AH96" s="16" t="s">
        <v>232</v>
      </c>
      <c r="AI96" s="35">
        <f t="shared" si="13"/>
        <v>4</v>
      </c>
    </row>
    <row r="97" spans="1:35" x14ac:dyDescent="0.25">
      <c r="A97" s="14" t="s">
        <v>9</v>
      </c>
      <c r="B97" s="14">
        <v>93481</v>
      </c>
      <c r="C97" s="14">
        <v>1</v>
      </c>
      <c r="D97" s="14">
        <v>3</v>
      </c>
      <c r="E97" s="14">
        <v>884</v>
      </c>
      <c r="F97" s="15">
        <v>7.7950000000000005E-2</v>
      </c>
      <c r="G97" s="15">
        <f t="shared" si="7"/>
        <v>12.828736369467606</v>
      </c>
      <c r="H97" s="15">
        <f t="shared" si="8"/>
        <v>9.5281750397261944E-2</v>
      </c>
      <c r="I97" s="15">
        <f t="shared" si="9"/>
        <v>10.49518922386145</v>
      </c>
      <c r="J97" s="15">
        <v>2.94</v>
      </c>
      <c r="K97" s="14">
        <v>6</v>
      </c>
      <c r="L97" s="14" t="str">
        <f>VLOOKUP(A97,'B filtered'!$A:$K,1,0)</f>
        <v>DLG3_RAT</v>
      </c>
      <c r="M97" s="14">
        <f>VLOOKUP(A97,'B filtered'!$A:$K,2,0)</f>
        <v>1</v>
      </c>
      <c r="N97" s="14">
        <f>VLOOKUP(A97,'B filtered'!$A:$K,3,0)</f>
        <v>3</v>
      </c>
      <c r="O97" s="14">
        <f>VLOOKUP(A97,'B filtered'!$A:$K,4,0)</f>
        <v>534</v>
      </c>
      <c r="P97" s="14">
        <f>VLOOKUP(A97,'B filtered'!$A:$K,5,0)</f>
        <v>93481</v>
      </c>
      <c r="Q97" s="15">
        <f>VLOOKUP(A97,'B filtered'!$A:$K,6,0)</f>
        <v>5.7579999999999999E-2</v>
      </c>
      <c r="R97" s="15">
        <f t="shared" si="10"/>
        <v>17.367141368530739</v>
      </c>
      <c r="S97" s="15">
        <f>VLOOKUP(A97,'B filtered'!$A:$K,7,0)</f>
        <v>8.5773871592432591E-2</v>
      </c>
      <c r="T97" s="15">
        <f t="shared" si="11"/>
        <v>11.658562000694687</v>
      </c>
      <c r="U97" s="15">
        <f>VLOOKUP(A97,'B filtered'!$A:$K,8,0)</f>
        <v>4.2779999999999996</v>
      </c>
      <c r="V97" s="14">
        <f>VLOOKUP(A97,'B filtered'!$A:$K,9,0)</f>
        <v>3</v>
      </c>
      <c r="W97" s="14" t="str">
        <f>VLOOKUP(A97,'C filtered'!$A:$K,1,0)</f>
        <v>DLG3_RAT</v>
      </c>
      <c r="X97" s="14">
        <f>VLOOKUP($A97,'C filtered'!$A:$K,2,0)</f>
        <v>1</v>
      </c>
      <c r="Y97" s="14">
        <f>VLOOKUP($A97,'C filtered'!$A:$K,3,0)</f>
        <v>3</v>
      </c>
      <c r="Z97" s="14">
        <f>VLOOKUP($A97,'C filtered'!$A:$K,4,0)</f>
        <v>427</v>
      </c>
      <c r="AA97" s="14">
        <f>VLOOKUP($A97,'C filtered'!$A:$K,5,0)</f>
        <v>93481</v>
      </c>
      <c r="AB97" s="15">
        <f>VLOOKUP($A97,'C filtered'!$A:$K,6,0)</f>
        <v>0.2041</v>
      </c>
      <c r="AC97" s="15">
        <f t="shared" si="12"/>
        <v>4.8995590396864284</v>
      </c>
      <c r="AD97" s="15">
        <f>VLOOKUP($A97,'C filtered'!$A:$K,7,0)</f>
        <v>0.386479833364893</v>
      </c>
      <c r="AE97" s="15">
        <f>VLOOKUP($A97,'C filtered'!$A:$K,8,0)</f>
        <v>2.5874571288584027</v>
      </c>
      <c r="AF97" s="15">
        <f>VLOOKUP($A97,'C filtered'!$A:$K,9,0)</f>
        <v>12.93</v>
      </c>
      <c r="AG97" s="14">
        <f>VLOOKUP($A97,'C filtered'!$A:$K,10,0)</f>
        <v>2</v>
      </c>
      <c r="AH97" s="16" t="s">
        <v>10</v>
      </c>
      <c r="AI97" s="35">
        <f t="shared" si="13"/>
        <v>3.6666666666666665</v>
      </c>
    </row>
    <row r="98" spans="1:35" x14ac:dyDescent="0.25">
      <c r="A98" s="14" t="s">
        <v>233</v>
      </c>
      <c r="B98" s="14">
        <v>103979</v>
      </c>
      <c r="C98" s="14">
        <v>77</v>
      </c>
      <c r="D98" s="14"/>
      <c r="E98" s="14">
        <v>883</v>
      </c>
      <c r="F98" s="15">
        <v>0.60819999999999996</v>
      </c>
      <c r="G98" s="15">
        <f t="shared" si="7"/>
        <v>1.6441959881617889</v>
      </c>
      <c r="H98" s="15">
        <f t="shared" si="8"/>
        <v>0.74342989854540997</v>
      </c>
      <c r="I98" s="15">
        <f t="shared" si="9"/>
        <v>1.3451167379151596</v>
      </c>
      <c r="J98" s="15">
        <v>1.32</v>
      </c>
      <c r="K98" s="14">
        <v>12</v>
      </c>
      <c r="L98" s="14" t="str">
        <f>VLOOKUP(A98,'B filtered'!$A:$K,1,0)</f>
        <v>AP2A2_RAT</v>
      </c>
      <c r="M98" s="14">
        <f>VLOOKUP(A98,'B filtered'!$A:$K,2,0)</f>
        <v>99</v>
      </c>
      <c r="N98" s="14">
        <f>VLOOKUP(A98,'B filtered'!$A:$K,3,0)</f>
        <v>0</v>
      </c>
      <c r="O98" s="14">
        <f>VLOOKUP(A98,'B filtered'!$A:$K,4,0)</f>
        <v>657</v>
      </c>
      <c r="P98" s="14">
        <f>VLOOKUP(A98,'B filtered'!$A:$K,5,0)</f>
        <v>103979</v>
      </c>
      <c r="Q98" s="15">
        <f>VLOOKUP(A98,'B filtered'!$A:$K,6,0)</f>
        <v>0.72009999999999996</v>
      </c>
      <c r="R98" s="15">
        <f t="shared" si="10"/>
        <v>1.3886960144424387</v>
      </c>
      <c r="S98" s="15">
        <f>VLOOKUP(A98,'B filtered'!$A:$K,7,0)</f>
        <v>1.0726947713391926</v>
      </c>
      <c r="T98" s="15">
        <f t="shared" si="11"/>
        <v>0.93223163449520907</v>
      </c>
      <c r="U98" s="15">
        <f>VLOOKUP(A98,'B filtered'!$A:$K,8,0)</f>
        <v>1.1240000000000001</v>
      </c>
      <c r="V98" s="14">
        <f>VLOOKUP(A98,'B filtered'!$A:$K,9,0)</f>
        <v>9</v>
      </c>
      <c r="W98" s="14" t="str">
        <f>VLOOKUP(A98,'C filtered'!$A:$K,1,0)</f>
        <v>AP2A2_RAT</v>
      </c>
      <c r="X98" s="14">
        <f>VLOOKUP($A98,'C filtered'!$A:$K,2,0)</f>
        <v>102</v>
      </c>
      <c r="Y98" s="14">
        <f>VLOOKUP($A98,'C filtered'!$A:$K,3,0)</f>
        <v>0</v>
      </c>
      <c r="Z98" s="14">
        <f>VLOOKUP($A98,'C filtered'!$A:$K,4,0)</f>
        <v>725</v>
      </c>
      <c r="AA98" s="14">
        <f>VLOOKUP($A98,'C filtered'!$A:$K,5,0)</f>
        <v>103979</v>
      </c>
      <c r="AB98" s="15">
        <f>VLOOKUP($A98,'C filtered'!$A:$K,6,0)</f>
        <v>0.8357</v>
      </c>
      <c r="AC98" s="15">
        <f t="shared" si="12"/>
        <v>1.1966016513102788</v>
      </c>
      <c r="AD98" s="15">
        <f>VLOOKUP($A98,'C filtered'!$A:$K,7,0)</f>
        <v>1.5824654421511077</v>
      </c>
      <c r="AE98" s="15">
        <f>VLOOKUP($A98,'C filtered'!$A:$K,8,0)</f>
        <v>0.63192533205695822</v>
      </c>
      <c r="AF98" s="15">
        <f>VLOOKUP($A98,'C filtered'!$A:$K,9,0)</f>
        <v>1.242</v>
      </c>
      <c r="AG98" s="14">
        <f>VLOOKUP($A98,'C filtered'!$A:$K,10,0)</f>
        <v>6</v>
      </c>
      <c r="AH98" s="16" t="s">
        <v>234</v>
      </c>
      <c r="AI98" s="35">
        <f t="shared" si="13"/>
        <v>9</v>
      </c>
    </row>
    <row r="99" spans="1:35" x14ac:dyDescent="0.25">
      <c r="A99" s="14" t="s">
        <v>235</v>
      </c>
      <c r="B99" s="14">
        <v>34222</v>
      </c>
      <c r="C99" s="14">
        <v>78</v>
      </c>
      <c r="D99" s="14"/>
      <c r="E99" s="14">
        <v>864</v>
      </c>
      <c r="F99" s="15">
        <v>3092</v>
      </c>
      <c r="G99" s="15">
        <f t="shared" si="7"/>
        <v>3.2341526520051749E-4</v>
      </c>
      <c r="H99" s="15">
        <f t="shared" si="8"/>
        <v>3779.4890600171125</v>
      </c>
      <c r="I99" s="15">
        <f t="shared" si="9"/>
        <v>2.6458602846054336E-4</v>
      </c>
      <c r="J99" s="15">
        <v>28.39</v>
      </c>
      <c r="K99" s="14">
        <v>9</v>
      </c>
      <c r="L99" s="14" t="str">
        <f>VLOOKUP(A99,'B filtered'!$A:$K,1,0)</f>
        <v>M2OM_RAT</v>
      </c>
      <c r="M99" s="14">
        <f>VLOOKUP(A99,'B filtered'!$A:$K,2,0)</f>
        <v>61</v>
      </c>
      <c r="N99" s="14">
        <f>VLOOKUP(A99,'B filtered'!$A:$K,3,0)</f>
        <v>0</v>
      </c>
      <c r="O99" s="14">
        <f>VLOOKUP(A99,'B filtered'!$A:$K,4,0)</f>
        <v>915</v>
      </c>
      <c r="P99" s="14">
        <f>VLOOKUP(A99,'B filtered'!$A:$K,5,0)</f>
        <v>34222</v>
      </c>
      <c r="Q99" s="15">
        <f>VLOOKUP(A99,'B filtered'!$A:$K,6,0)</f>
        <v>502.3</v>
      </c>
      <c r="R99" s="15">
        <f t="shared" si="10"/>
        <v>1.9908421262193909E-3</v>
      </c>
      <c r="S99" s="15">
        <f>VLOOKUP(A99,'B filtered'!$A:$K,7,0)</f>
        <v>748.24966482943546</v>
      </c>
      <c r="T99" s="15">
        <f t="shared" si="11"/>
        <v>1.3364523193310769E-3</v>
      </c>
      <c r="U99" s="15">
        <f>VLOOKUP(A99,'B filtered'!$A:$K,8,0)</f>
        <v>11.4</v>
      </c>
      <c r="V99" s="14">
        <f>VLOOKUP(A99,'B filtered'!$A:$K,9,0)</f>
        <v>10</v>
      </c>
      <c r="W99" s="14" t="str">
        <f>VLOOKUP(A99,'C filtered'!$A:$K,1,0)</f>
        <v>M2OM_RAT</v>
      </c>
      <c r="X99" s="14">
        <f>VLOOKUP($A99,'C filtered'!$A:$K,2,0)</f>
        <v>77</v>
      </c>
      <c r="Y99" s="14">
        <f>VLOOKUP($A99,'C filtered'!$A:$K,3,0)</f>
        <v>0</v>
      </c>
      <c r="Z99" s="14">
        <f>VLOOKUP($A99,'C filtered'!$A:$K,4,0)</f>
        <v>907</v>
      </c>
      <c r="AA99" s="14">
        <f>VLOOKUP($A99,'C filtered'!$A:$K,5,0)</f>
        <v>34222</v>
      </c>
      <c r="AB99" s="15">
        <f>VLOOKUP($A99,'C filtered'!$A:$K,6,0)</f>
        <v>6.4159999999999995E-2</v>
      </c>
      <c r="AC99" s="15">
        <f t="shared" si="12"/>
        <v>15.586034912718207</v>
      </c>
      <c r="AD99" s="15">
        <f>VLOOKUP($A99,'C filtered'!$A:$K,7,0)</f>
        <v>0.12149214163984093</v>
      </c>
      <c r="AE99" s="15">
        <f>VLOOKUP($A99,'C filtered'!$A:$K,8,0)</f>
        <v>8.2309850374064837</v>
      </c>
      <c r="AF99" s="15">
        <f>VLOOKUP($A99,'C filtered'!$A:$K,9,0)</f>
        <v>1.726</v>
      </c>
      <c r="AG99" s="14">
        <f>VLOOKUP($A99,'C filtered'!$A:$K,10,0)</f>
        <v>10</v>
      </c>
      <c r="AH99" s="16" t="s">
        <v>236</v>
      </c>
      <c r="AI99" s="35">
        <f t="shared" si="13"/>
        <v>9.6666666666666661</v>
      </c>
    </row>
    <row r="100" spans="1:35" x14ac:dyDescent="0.25">
      <c r="A100" s="14" t="s">
        <v>237</v>
      </c>
      <c r="B100" s="14">
        <v>91871</v>
      </c>
      <c r="C100" s="14">
        <v>79</v>
      </c>
      <c r="D100" s="14"/>
      <c r="E100" s="14">
        <v>847</v>
      </c>
      <c r="F100" s="15">
        <v>0.76829999999999998</v>
      </c>
      <c r="G100" s="15">
        <f t="shared" si="7"/>
        <v>1.3015749056358195</v>
      </c>
      <c r="H100" s="15">
        <f t="shared" si="8"/>
        <v>0.93912724605793907</v>
      </c>
      <c r="I100" s="15">
        <f t="shared" si="9"/>
        <v>1.0648184303006638</v>
      </c>
      <c r="J100" s="15">
        <v>1.0580000000000001</v>
      </c>
      <c r="K100" s="14">
        <v>3</v>
      </c>
      <c r="L100" s="14" t="str">
        <f>VLOOKUP(A100,'B filtered'!$A:$K,1,0)</f>
        <v>EPS8_RAT</v>
      </c>
      <c r="M100" s="14">
        <f>VLOOKUP(A100,'B filtered'!$A:$K,2,0)</f>
        <v>113</v>
      </c>
      <c r="N100" s="14">
        <f>VLOOKUP(A100,'B filtered'!$A:$K,3,0)</f>
        <v>0</v>
      </c>
      <c r="O100" s="14">
        <f>VLOOKUP(A100,'B filtered'!$A:$K,4,0)</f>
        <v>579</v>
      </c>
      <c r="P100" s="14">
        <f>VLOOKUP(A100,'B filtered'!$A:$K,5,0)</f>
        <v>91871</v>
      </c>
      <c r="Q100" s="15">
        <f>VLOOKUP(A100,'B filtered'!$A:$K,6,0)</f>
        <v>0.70660000000000001</v>
      </c>
      <c r="R100" s="15">
        <f t="shared" si="10"/>
        <v>1.4152278516841212</v>
      </c>
      <c r="S100" s="15">
        <f>VLOOKUP(A100,'B filtered'!$A:$K,7,0)</f>
        <v>1.0525845374646208</v>
      </c>
      <c r="T100" s="15">
        <f t="shared" si="11"/>
        <v>0.95004245683555066</v>
      </c>
      <c r="U100" s="15">
        <f>VLOOKUP(A100,'B filtered'!$A:$K,8,0)</f>
        <v>1.1879999999999999</v>
      </c>
      <c r="V100" s="14">
        <f>VLOOKUP(A100,'B filtered'!$A:$K,9,0)</f>
        <v>4</v>
      </c>
      <c r="W100" s="14" t="str">
        <f>VLOOKUP(A100,'C filtered'!$A:$K,1,0)</f>
        <v>EPS8_RAT</v>
      </c>
      <c r="X100" s="14">
        <f>VLOOKUP($A100,'C filtered'!$A:$K,2,0)</f>
        <v>115</v>
      </c>
      <c r="Y100" s="14">
        <f>VLOOKUP($A100,'C filtered'!$A:$K,3,0)</f>
        <v>0</v>
      </c>
      <c r="Z100" s="14">
        <f>VLOOKUP($A100,'C filtered'!$A:$K,4,0)</f>
        <v>656</v>
      </c>
      <c r="AA100" s="14">
        <f>VLOOKUP($A100,'C filtered'!$A:$K,5,0)</f>
        <v>91871</v>
      </c>
      <c r="AB100" s="15">
        <f>VLOOKUP($A100,'C filtered'!$A:$K,6,0)</f>
        <v>0.65980000000000005</v>
      </c>
      <c r="AC100" s="15">
        <f t="shared" si="12"/>
        <v>1.5156107911488328</v>
      </c>
      <c r="AD100" s="15">
        <f>VLOOKUP($A100,'C filtered'!$A:$K,7,0)</f>
        <v>1.2493845862526038</v>
      </c>
      <c r="AE100" s="15">
        <f>VLOOKUP($A100,'C filtered'!$A:$K,8,0)</f>
        <v>0.80039405880569858</v>
      </c>
      <c r="AF100" s="15">
        <f>VLOOKUP($A100,'C filtered'!$A:$K,9,0)</f>
        <v>1.123</v>
      </c>
      <c r="AG100" s="14">
        <f>VLOOKUP($A100,'C filtered'!$A:$K,10,0)</f>
        <v>5</v>
      </c>
      <c r="AH100" s="16" t="s">
        <v>238</v>
      </c>
      <c r="AI100" s="35">
        <f t="shared" si="13"/>
        <v>4</v>
      </c>
    </row>
    <row r="101" spans="1:35" x14ac:dyDescent="0.25">
      <c r="A101" s="14" t="s">
        <v>239</v>
      </c>
      <c r="B101" s="14">
        <v>270897</v>
      </c>
      <c r="C101" s="14">
        <v>80</v>
      </c>
      <c r="D101" s="14"/>
      <c r="E101" s="14">
        <v>844</v>
      </c>
      <c r="F101" s="15">
        <v>1.1519999999999999</v>
      </c>
      <c r="G101" s="15">
        <f t="shared" si="7"/>
        <v>0.86805555555555558</v>
      </c>
      <c r="H101" s="15">
        <f t="shared" si="8"/>
        <v>1.408140814081408</v>
      </c>
      <c r="I101" s="15">
        <f t="shared" si="9"/>
        <v>0.71015625000000004</v>
      </c>
      <c r="J101" s="15">
        <v>1.1439999999999999</v>
      </c>
      <c r="K101" s="14">
        <v>7</v>
      </c>
      <c r="L101" s="14" t="str">
        <f>VLOOKUP(A101,'B filtered'!$A:$K,1,0)</f>
        <v>SPTN2_RAT</v>
      </c>
      <c r="M101" s="14">
        <f>VLOOKUP(A101,'B filtered'!$A:$K,2,0)</f>
        <v>52</v>
      </c>
      <c r="N101" s="14">
        <f>VLOOKUP(A101,'B filtered'!$A:$K,3,0)</f>
        <v>0</v>
      </c>
      <c r="O101" s="14">
        <f>VLOOKUP(A101,'B filtered'!$A:$K,4,0)</f>
        <v>1004</v>
      </c>
      <c r="P101" s="14">
        <f>VLOOKUP(A101,'B filtered'!$A:$K,5,0)</f>
        <v>270897</v>
      </c>
      <c r="Q101" s="15">
        <f>VLOOKUP(A101,'B filtered'!$A:$K,6,0)</f>
        <v>0.8407</v>
      </c>
      <c r="R101" s="15">
        <f t="shared" si="10"/>
        <v>1.1894849530153444</v>
      </c>
      <c r="S101" s="15">
        <f>VLOOKUP(A101,'B filtered'!$A:$K,7,0)</f>
        <v>1.2523461939520333</v>
      </c>
      <c r="T101" s="15">
        <f t="shared" si="11"/>
        <v>0.79850124895920072</v>
      </c>
      <c r="U101" s="15">
        <f>VLOOKUP(A101,'B filtered'!$A:$K,8,0)</f>
        <v>1.113</v>
      </c>
      <c r="V101" s="14">
        <f>VLOOKUP(A101,'B filtered'!$A:$K,9,0)</f>
        <v>6</v>
      </c>
      <c r="W101" s="14" t="str">
        <f>VLOOKUP(A101,'C filtered'!$A:$K,1,0)</f>
        <v>SPTN2_RAT</v>
      </c>
      <c r="X101" s="14">
        <f>VLOOKUP($A101,'C filtered'!$A:$K,2,0)</f>
        <v>66</v>
      </c>
      <c r="Y101" s="14">
        <f>VLOOKUP($A101,'C filtered'!$A:$K,3,0)</f>
        <v>0</v>
      </c>
      <c r="Z101" s="14">
        <f>VLOOKUP($A101,'C filtered'!$A:$K,4,0)</f>
        <v>1065</v>
      </c>
      <c r="AA101" s="14">
        <f>VLOOKUP($A101,'C filtered'!$A:$K,5,0)</f>
        <v>270897</v>
      </c>
      <c r="AB101" s="15">
        <f>VLOOKUP($A101,'C filtered'!$A:$K,6,0)</f>
        <v>0.79959999999999998</v>
      </c>
      <c r="AC101" s="15">
        <f t="shared" si="12"/>
        <v>1.2506253126563283</v>
      </c>
      <c r="AD101" s="15">
        <f>VLOOKUP($A101,'C filtered'!$A:$K,7,0)</f>
        <v>1.514107176671085</v>
      </c>
      <c r="AE101" s="15">
        <f>VLOOKUP($A101,'C filtered'!$A:$K,8,0)</f>
        <v>0.66045522761380693</v>
      </c>
      <c r="AF101" s="15">
        <f>VLOOKUP($A101,'C filtered'!$A:$K,9,0)</f>
        <v>1.1339999999999999</v>
      </c>
      <c r="AG101" s="14">
        <f>VLOOKUP($A101,'C filtered'!$A:$K,10,0)</f>
        <v>7</v>
      </c>
      <c r="AH101" s="16" t="s">
        <v>240</v>
      </c>
      <c r="AI101" s="35">
        <f t="shared" si="13"/>
        <v>6.666666666666667</v>
      </c>
    </row>
    <row r="102" spans="1:35" x14ac:dyDescent="0.25">
      <c r="A102" s="14" t="s">
        <v>241</v>
      </c>
      <c r="B102" s="14">
        <v>66740</v>
      </c>
      <c r="C102" s="14">
        <v>81</v>
      </c>
      <c r="D102" s="14">
        <v>1</v>
      </c>
      <c r="E102" s="14">
        <v>832</v>
      </c>
      <c r="F102" s="15">
        <v>1.1539999999999999</v>
      </c>
      <c r="G102" s="15">
        <f t="shared" si="7"/>
        <v>0.86655112651646449</v>
      </c>
      <c r="H102" s="15">
        <f t="shared" si="8"/>
        <v>1.4105855029947438</v>
      </c>
      <c r="I102" s="15">
        <f t="shared" si="9"/>
        <v>0.70892547660311966</v>
      </c>
      <c r="J102" s="15">
        <v>1.0740000000000001</v>
      </c>
      <c r="K102" s="14">
        <v>12</v>
      </c>
      <c r="L102" s="14" t="str">
        <f>VLOOKUP(A102,'B filtered'!$A:$K,1,0)</f>
        <v>FMR1_RAT</v>
      </c>
      <c r="M102" s="14">
        <f>VLOOKUP(A102,'B filtered'!$A:$K,2,0)</f>
        <v>70</v>
      </c>
      <c r="N102" s="14">
        <f>VLOOKUP(A102,'B filtered'!$A:$K,3,0)</f>
        <v>1</v>
      </c>
      <c r="O102" s="14">
        <f>VLOOKUP(A102,'B filtered'!$A:$K,4,0)</f>
        <v>831</v>
      </c>
      <c r="P102" s="14">
        <f>VLOOKUP(A102,'B filtered'!$A:$K,5,0)</f>
        <v>66740</v>
      </c>
      <c r="Q102" s="15">
        <f>VLOOKUP(A102,'B filtered'!$A:$K,6,0)</f>
        <v>0.97760000000000002</v>
      </c>
      <c r="R102" s="15">
        <f t="shared" si="10"/>
        <v>1.0229132569558101</v>
      </c>
      <c r="S102" s="15">
        <f>VLOOKUP(A102,'B filtered'!$A:$K,7,0)</f>
        <v>1.4562788619097273</v>
      </c>
      <c r="T102" s="15">
        <f t="shared" si="11"/>
        <v>0.68668166939443542</v>
      </c>
      <c r="U102" s="15">
        <f>VLOOKUP(A102,'B filtered'!$A:$K,8,0)</f>
        <v>1.0760000000000001</v>
      </c>
      <c r="V102" s="14">
        <f>VLOOKUP(A102,'B filtered'!$A:$K,9,0)</f>
        <v>11</v>
      </c>
      <c r="W102" s="14" t="str">
        <f>VLOOKUP(A102,'C filtered'!$A:$K,1,0)</f>
        <v>FMR1_RAT</v>
      </c>
      <c r="X102" s="14">
        <f>VLOOKUP($A102,'C filtered'!$A:$K,2,0)</f>
        <v>74</v>
      </c>
      <c r="Y102" s="14">
        <f>VLOOKUP($A102,'C filtered'!$A:$K,3,0)</f>
        <v>1</v>
      </c>
      <c r="Z102" s="14">
        <f>VLOOKUP($A102,'C filtered'!$A:$K,4,0)</f>
        <v>938</v>
      </c>
      <c r="AA102" s="14">
        <f>VLOOKUP($A102,'C filtered'!$A:$K,5,0)</f>
        <v>66740</v>
      </c>
      <c r="AB102" s="15">
        <f>VLOOKUP($A102,'C filtered'!$A:$K,6,0)</f>
        <v>0.91120000000000001</v>
      </c>
      <c r="AC102" s="15">
        <f t="shared" si="12"/>
        <v>1.0974539069359086</v>
      </c>
      <c r="AD102" s="15">
        <f>VLOOKUP($A102,'C filtered'!$A:$K,7,0)</f>
        <v>1.7254307896231773</v>
      </c>
      <c r="AE102" s="15">
        <f>VLOOKUP($A102,'C filtered'!$A:$K,8,0)</f>
        <v>0.57956540825285341</v>
      </c>
      <c r="AF102" s="15">
        <f>VLOOKUP($A102,'C filtered'!$A:$K,9,0)</f>
        <v>1.0549999999999999</v>
      </c>
      <c r="AG102" s="14">
        <f>VLOOKUP($A102,'C filtered'!$A:$K,10,0)</f>
        <v>11</v>
      </c>
      <c r="AH102" s="16" t="s">
        <v>242</v>
      </c>
      <c r="AI102" s="35">
        <f t="shared" si="13"/>
        <v>11.333333333333334</v>
      </c>
    </row>
    <row r="103" spans="1:35" x14ac:dyDescent="0.25">
      <c r="A103" s="14" t="s">
        <v>245</v>
      </c>
      <c r="B103" s="14">
        <v>128781</v>
      </c>
      <c r="C103" s="14">
        <v>82</v>
      </c>
      <c r="D103" s="14"/>
      <c r="E103" s="14">
        <v>829</v>
      </c>
      <c r="F103" s="15">
        <v>1.034</v>
      </c>
      <c r="G103" s="15">
        <f t="shared" si="7"/>
        <v>0.96711798839458407</v>
      </c>
      <c r="H103" s="15">
        <f t="shared" si="8"/>
        <v>1.2639041681945973</v>
      </c>
      <c r="I103" s="15">
        <f t="shared" si="9"/>
        <v>0.79119922630560924</v>
      </c>
      <c r="J103" s="15">
        <v>1.0780000000000001</v>
      </c>
      <c r="K103" s="14">
        <v>15</v>
      </c>
      <c r="L103" s="14" t="str">
        <f>VLOOKUP(A103,'B filtered'!$A:$K,1,0)</f>
        <v>NCKP1_RAT</v>
      </c>
      <c r="M103" s="14">
        <f>VLOOKUP(A103,'B filtered'!$A:$K,2,0)</f>
        <v>66</v>
      </c>
      <c r="N103" s="14">
        <f>VLOOKUP(A103,'B filtered'!$A:$K,3,0)</f>
        <v>0</v>
      </c>
      <c r="O103" s="14">
        <f>VLOOKUP(A103,'B filtered'!$A:$K,4,0)</f>
        <v>876</v>
      </c>
      <c r="P103" s="14">
        <f>VLOOKUP(A103,'B filtered'!$A:$K,5,0)</f>
        <v>128781</v>
      </c>
      <c r="Q103" s="15">
        <f>VLOOKUP(A103,'B filtered'!$A:$K,6,0)</f>
        <v>0.80330000000000001</v>
      </c>
      <c r="R103" s="15">
        <f t="shared" si="10"/>
        <v>1.2448649321548613</v>
      </c>
      <c r="S103" s="15">
        <f>VLOOKUP(A103,'B filtered'!$A:$K,7,0)</f>
        <v>1.1966333978847012</v>
      </c>
      <c r="T103" s="15">
        <f t="shared" si="11"/>
        <v>0.83567782895555842</v>
      </c>
      <c r="U103" s="15">
        <f>VLOOKUP(A103,'B filtered'!$A:$K,8,0)</f>
        <v>1.0940000000000001</v>
      </c>
      <c r="V103" s="14">
        <f>VLOOKUP(A103,'B filtered'!$A:$K,9,0)</f>
        <v>11</v>
      </c>
      <c r="W103" s="14" t="str">
        <f>VLOOKUP(A103,'C filtered'!$A:$K,1,0)</f>
        <v>NCKP1_RAT</v>
      </c>
      <c r="X103" s="14">
        <f>VLOOKUP($A103,'C filtered'!$A:$K,2,0)</f>
        <v>84</v>
      </c>
      <c r="Y103" s="14">
        <f>VLOOKUP($A103,'C filtered'!$A:$K,3,0)</f>
        <v>0</v>
      </c>
      <c r="Z103" s="14">
        <f>VLOOKUP($A103,'C filtered'!$A:$K,4,0)</f>
        <v>830</v>
      </c>
      <c r="AA103" s="14">
        <f>VLOOKUP($A103,'C filtered'!$A:$K,5,0)</f>
        <v>128781</v>
      </c>
      <c r="AB103" s="15">
        <f>VLOOKUP($A103,'C filtered'!$A:$K,6,0)</f>
        <v>0.53910000000000002</v>
      </c>
      <c r="AC103" s="15">
        <f t="shared" si="12"/>
        <v>1.8549434242255611</v>
      </c>
      <c r="AD103" s="15">
        <f>VLOOKUP($A103,'C filtered'!$A:$K,7,0)</f>
        <v>1.0208293883734141</v>
      </c>
      <c r="AE103" s="15">
        <f>VLOOKUP($A103,'C filtered'!$A:$K,8,0)</f>
        <v>0.97959562233351882</v>
      </c>
      <c r="AF103" s="15">
        <f>VLOOKUP($A103,'C filtered'!$A:$K,9,0)</f>
        <v>1.0509999999999999</v>
      </c>
      <c r="AG103" s="14">
        <f>VLOOKUP($A103,'C filtered'!$A:$K,10,0)</f>
        <v>14</v>
      </c>
      <c r="AH103" s="16" t="s">
        <v>246</v>
      </c>
      <c r="AI103" s="35">
        <f t="shared" si="13"/>
        <v>13.333333333333334</v>
      </c>
    </row>
    <row r="104" spans="1:35" x14ac:dyDescent="0.25">
      <c r="A104" s="14" t="s">
        <v>105</v>
      </c>
      <c r="B104" s="14">
        <v>85284</v>
      </c>
      <c r="C104" s="14">
        <v>26</v>
      </c>
      <c r="D104" s="14">
        <v>3</v>
      </c>
      <c r="E104" s="14">
        <v>822</v>
      </c>
      <c r="F104" s="15">
        <v>0.46879999999999999</v>
      </c>
      <c r="G104" s="15">
        <f t="shared" si="7"/>
        <v>2.1331058020477816</v>
      </c>
      <c r="H104" s="15">
        <f t="shared" si="8"/>
        <v>0.5730350812859063</v>
      </c>
      <c r="I104" s="15">
        <f t="shared" si="9"/>
        <v>1.7450938566552903</v>
      </c>
      <c r="J104" s="15">
        <v>1.0840000000000001</v>
      </c>
      <c r="K104" s="14">
        <v>9</v>
      </c>
      <c r="L104" s="14" t="str">
        <f>VLOOKUP(A104,'B filtered'!$A:$K,1,0)</f>
        <v>PFKAL_RAT</v>
      </c>
      <c r="M104" s="14">
        <f>VLOOKUP(A104,'B filtered'!$A:$K,2,0)</f>
        <v>26</v>
      </c>
      <c r="N104" s="14">
        <f>VLOOKUP(A104,'B filtered'!$A:$K,3,0)</f>
        <v>3</v>
      </c>
      <c r="O104" s="14">
        <f>VLOOKUP(A104,'B filtered'!$A:$K,4,0)</f>
        <v>868</v>
      </c>
      <c r="P104" s="14">
        <f>VLOOKUP(A104,'B filtered'!$A:$K,5,0)</f>
        <v>85284</v>
      </c>
      <c r="Q104" s="15">
        <f>VLOOKUP(A104,'B filtered'!$A:$K,6,0)</f>
        <v>0.32250000000000001</v>
      </c>
      <c r="R104" s="15">
        <f t="shared" si="10"/>
        <v>3.1007751937984493</v>
      </c>
      <c r="S104" s="15">
        <f>VLOOKUP(A104,'B filtered'!$A:$K,7,0)</f>
        <v>0.48041114255921347</v>
      </c>
      <c r="T104" s="15">
        <f t="shared" si="11"/>
        <v>2.081550387596899</v>
      </c>
      <c r="U104" s="15">
        <f>VLOOKUP(A104,'B filtered'!$A:$K,8,0)</f>
        <v>1.169</v>
      </c>
      <c r="V104" s="14">
        <f>VLOOKUP(A104,'B filtered'!$A:$K,9,0)</f>
        <v>9</v>
      </c>
      <c r="W104" s="14" t="str">
        <f>VLOOKUP(A104,'C filtered'!$A:$K,1,0)</f>
        <v>PFKAL_RAT</v>
      </c>
      <c r="X104" s="14">
        <f>VLOOKUP($A104,'C filtered'!$A:$K,2,0)</f>
        <v>26</v>
      </c>
      <c r="Y104" s="14">
        <f>VLOOKUP($A104,'C filtered'!$A:$K,3,0)</f>
        <v>3</v>
      </c>
      <c r="Z104" s="14">
        <f>VLOOKUP($A104,'C filtered'!$A:$K,4,0)</f>
        <v>763</v>
      </c>
      <c r="AA104" s="14">
        <f>VLOOKUP($A104,'C filtered'!$A:$K,5,0)</f>
        <v>85284</v>
      </c>
      <c r="AB104" s="15">
        <f>VLOOKUP($A104,'C filtered'!$A:$K,6,0)</f>
        <v>0.34610000000000002</v>
      </c>
      <c r="AC104" s="15">
        <f t="shared" si="12"/>
        <v>2.889338341519792</v>
      </c>
      <c r="AD104" s="15">
        <f>VLOOKUP($A104,'C filtered'!$A:$K,7,0)</f>
        <v>0.65536830145805725</v>
      </c>
      <c r="AE104" s="15">
        <f>VLOOKUP($A104,'C filtered'!$A:$K,8,0)</f>
        <v>1.525859578156602</v>
      </c>
      <c r="AF104" s="15">
        <f>VLOOKUP($A104,'C filtered'!$A:$K,9,0)</f>
        <v>1.107</v>
      </c>
      <c r="AG104" s="14">
        <f>VLOOKUP($A104,'C filtered'!$A:$K,10,0)</f>
        <v>9</v>
      </c>
      <c r="AH104" s="16" t="s">
        <v>106</v>
      </c>
      <c r="AI104" s="35">
        <f t="shared" si="13"/>
        <v>9</v>
      </c>
    </row>
    <row r="105" spans="1:35" x14ac:dyDescent="0.25">
      <c r="A105" s="14" t="s">
        <v>247</v>
      </c>
      <c r="B105" s="14">
        <v>82613</v>
      </c>
      <c r="C105" s="14">
        <v>83</v>
      </c>
      <c r="D105" s="14"/>
      <c r="E105" s="14">
        <v>810</v>
      </c>
      <c r="F105" s="15">
        <v>0.62539999999999996</v>
      </c>
      <c r="G105" s="15">
        <f t="shared" si="7"/>
        <v>1.598976654940838</v>
      </c>
      <c r="H105" s="15">
        <f t="shared" si="8"/>
        <v>0.7644542232000977</v>
      </c>
      <c r="I105" s="15">
        <f t="shared" si="9"/>
        <v>1.3081228014070996</v>
      </c>
      <c r="J105" s="15">
        <v>1.056</v>
      </c>
      <c r="K105" s="14">
        <v>13</v>
      </c>
      <c r="L105" s="14" t="str">
        <f>VLOOKUP(A105,'B filtered'!$A:$K,1,0)</f>
        <v>ECHA_RAT</v>
      </c>
      <c r="M105" s="14">
        <f>VLOOKUP(A105,'B filtered'!$A:$K,2,0)</f>
        <v>54</v>
      </c>
      <c r="N105" s="14">
        <f>VLOOKUP(A105,'B filtered'!$A:$K,3,0)</f>
        <v>0</v>
      </c>
      <c r="O105" s="14">
        <f>VLOOKUP(A105,'B filtered'!$A:$K,4,0)</f>
        <v>1000</v>
      </c>
      <c r="P105" s="14">
        <f>VLOOKUP(A105,'B filtered'!$A:$K,5,0)</f>
        <v>82613</v>
      </c>
      <c r="Q105" s="15">
        <f>VLOOKUP(A105,'B filtered'!$A:$K,6,0)</f>
        <v>0.44719999999999999</v>
      </c>
      <c r="R105" s="15">
        <f t="shared" si="10"/>
        <v>2.2361359570661898</v>
      </c>
      <c r="S105" s="15">
        <f>VLOOKUP(A105,'B filtered'!$A:$K,7,0)</f>
        <v>0.66617011768210932</v>
      </c>
      <c r="T105" s="15">
        <f t="shared" si="11"/>
        <v>1.5011180679785332</v>
      </c>
      <c r="U105" s="15">
        <f>VLOOKUP(A105,'B filtered'!$A:$K,8,0)</f>
        <v>1.0549999999999999</v>
      </c>
      <c r="V105" s="14">
        <f>VLOOKUP(A105,'B filtered'!$A:$K,9,0)</f>
        <v>12</v>
      </c>
      <c r="W105" s="14" t="str">
        <f>VLOOKUP(A105,'C filtered'!$A:$K,1,0)</f>
        <v>ECHA_RAT</v>
      </c>
      <c r="X105" s="14">
        <f>VLOOKUP($A105,'C filtered'!$A:$K,2,0)</f>
        <v>52</v>
      </c>
      <c r="Y105" s="14">
        <f>VLOOKUP($A105,'C filtered'!$A:$K,3,0)</f>
        <v>0</v>
      </c>
      <c r="Z105" s="14">
        <f>VLOOKUP($A105,'C filtered'!$A:$K,4,0)</f>
        <v>1266</v>
      </c>
      <c r="AA105" s="14">
        <f>VLOOKUP($A105,'C filtered'!$A:$K,5,0)</f>
        <v>82613</v>
      </c>
      <c r="AB105" s="15">
        <f>VLOOKUP($A105,'C filtered'!$A:$K,6,0)</f>
        <v>0.4229</v>
      </c>
      <c r="AC105" s="15">
        <f t="shared" si="12"/>
        <v>2.3646252069047056</v>
      </c>
      <c r="AD105" s="15">
        <f>VLOOKUP($A105,'C filtered'!$A:$K,7,0)</f>
        <v>0.8007953039197121</v>
      </c>
      <c r="AE105" s="15">
        <f>VLOOKUP($A105,'C filtered'!$A:$K,8,0)</f>
        <v>1.2487585717663752</v>
      </c>
      <c r="AF105" s="15">
        <f>VLOOKUP($A105,'C filtered'!$A:$K,9,0)</f>
        <v>1.0289999999999999</v>
      </c>
      <c r="AG105" s="14">
        <f>VLOOKUP($A105,'C filtered'!$A:$K,10,0)</f>
        <v>16</v>
      </c>
      <c r="AH105" s="16" t="s">
        <v>248</v>
      </c>
      <c r="AI105" s="35">
        <f t="shared" si="13"/>
        <v>13.666666666666666</v>
      </c>
    </row>
    <row r="106" spans="1:35" x14ac:dyDescent="0.25">
      <c r="A106" s="14" t="s">
        <v>249</v>
      </c>
      <c r="B106" s="14">
        <v>32540</v>
      </c>
      <c r="C106" s="14">
        <v>84</v>
      </c>
      <c r="D106" s="14"/>
      <c r="E106" s="14">
        <v>799</v>
      </c>
      <c r="F106" s="15">
        <v>1.1399999999999999</v>
      </c>
      <c r="G106" s="15">
        <f t="shared" si="7"/>
        <v>0.87719298245614041</v>
      </c>
      <c r="H106" s="15">
        <f t="shared" si="8"/>
        <v>1.3934726806013933</v>
      </c>
      <c r="I106" s="15">
        <f t="shared" si="9"/>
        <v>0.71763157894736851</v>
      </c>
      <c r="J106" s="15">
        <v>1.286</v>
      </c>
      <c r="K106" s="14">
        <v>7</v>
      </c>
      <c r="L106" s="14" t="str">
        <f>VLOOKUP(A106,'B filtered'!$A:$K,1,0)</f>
        <v>NPM_RAT</v>
      </c>
      <c r="M106" s="14">
        <f>VLOOKUP(A106,'B filtered'!$A:$K,2,0)</f>
        <v>87</v>
      </c>
      <c r="N106" s="14">
        <f>VLOOKUP(A106,'B filtered'!$A:$K,3,0)</f>
        <v>0</v>
      </c>
      <c r="O106" s="14">
        <f>VLOOKUP(A106,'B filtered'!$A:$K,4,0)</f>
        <v>715</v>
      </c>
      <c r="P106" s="14">
        <f>VLOOKUP(A106,'B filtered'!$A:$K,5,0)</f>
        <v>32540</v>
      </c>
      <c r="Q106" s="15">
        <f>VLOOKUP(A106,'B filtered'!$A:$K,6,0)</f>
        <v>0.95779999999999998</v>
      </c>
      <c r="R106" s="15">
        <f t="shared" si="10"/>
        <v>1.044059302568386</v>
      </c>
      <c r="S106" s="15">
        <f>VLOOKUP(A106,'B filtered'!$A:$K,7,0)</f>
        <v>1.4267838522270222</v>
      </c>
      <c r="T106" s="15">
        <f t="shared" si="11"/>
        <v>0.70087700981415746</v>
      </c>
      <c r="U106" s="15">
        <f>VLOOKUP(A106,'B filtered'!$A:$K,8,0)</f>
        <v>1.429</v>
      </c>
      <c r="V106" s="14">
        <f>VLOOKUP(A106,'B filtered'!$A:$K,9,0)</f>
        <v>6</v>
      </c>
      <c r="W106" s="14" t="str">
        <f>VLOOKUP(A106,'C filtered'!$A:$K,1,0)</f>
        <v>NPM_RAT</v>
      </c>
      <c r="X106" s="14">
        <f>VLOOKUP($A106,'C filtered'!$A:$K,2,0)</f>
        <v>97</v>
      </c>
      <c r="Y106" s="14">
        <f>VLOOKUP($A106,'C filtered'!$A:$K,3,0)</f>
        <v>1</v>
      </c>
      <c r="Z106" s="14">
        <f>VLOOKUP($A106,'C filtered'!$A:$K,4,0)</f>
        <v>752</v>
      </c>
      <c r="AA106" s="14">
        <f>VLOOKUP($A106,'C filtered'!$A:$K,5,0)</f>
        <v>32540</v>
      </c>
      <c r="AB106" s="15">
        <f>VLOOKUP($A106,'C filtered'!$A:$K,6,0)</f>
        <v>0.72950000000000004</v>
      </c>
      <c r="AC106" s="15">
        <f t="shared" si="12"/>
        <v>1.3708019191226868</v>
      </c>
      <c r="AD106" s="15">
        <f>VLOOKUP($A106,'C filtered'!$A:$K,7,0)</f>
        <v>1.3813671653096005</v>
      </c>
      <c r="AE106" s="15">
        <f>VLOOKUP($A106,'C filtered'!$A:$K,8,0)</f>
        <v>0.72392049348869092</v>
      </c>
      <c r="AF106" s="15">
        <f>VLOOKUP($A106,'C filtered'!$A:$K,9,0)</f>
        <v>1.286</v>
      </c>
      <c r="AG106" s="14">
        <f>VLOOKUP($A106,'C filtered'!$A:$K,10,0)</f>
        <v>7</v>
      </c>
      <c r="AH106" s="16" t="s">
        <v>250</v>
      </c>
      <c r="AI106" s="35">
        <f t="shared" si="13"/>
        <v>6.666666666666667</v>
      </c>
    </row>
    <row r="107" spans="1:35" x14ac:dyDescent="0.25">
      <c r="A107" s="14" t="s">
        <v>157</v>
      </c>
      <c r="B107" s="14">
        <v>41992</v>
      </c>
      <c r="C107" s="14">
        <v>46</v>
      </c>
      <c r="D107" s="14">
        <v>2</v>
      </c>
      <c r="E107" s="14">
        <v>793</v>
      </c>
      <c r="F107" s="15">
        <v>0.30059999999999998</v>
      </c>
      <c r="G107" s="15">
        <f t="shared" si="7"/>
        <v>3.3266799733865606</v>
      </c>
      <c r="H107" s="15">
        <f t="shared" si="8"/>
        <v>0.36743674367436741</v>
      </c>
      <c r="I107" s="15">
        <f t="shared" si="9"/>
        <v>2.7215568862275452</v>
      </c>
      <c r="J107" s="15">
        <v>1.133</v>
      </c>
      <c r="K107" s="14">
        <v>8</v>
      </c>
      <c r="L107" s="14" t="str">
        <f>VLOOKUP(A107,'B filtered'!$A:$K,1,0)</f>
        <v>ACTC_RAT</v>
      </c>
      <c r="M107" s="14">
        <f>VLOOKUP(A107,'B filtered'!$A:$K,2,0)</f>
        <v>32</v>
      </c>
      <c r="N107" s="14">
        <f>VLOOKUP(A107,'B filtered'!$A:$K,3,0)</f>
        <v>3</v>
      </c>
      <c r="O107" s="14">
        <f>VLOOKUP(A107,'B filtered'!$A:$K,4,0)</f>
        <v>841</v>
      </c>
      <c r="P107" s="14">
        <f>VLOOKUP(A107,'B filtered'!$A:$K,5,0)</f>
        <v>41992</v>
      </c>
      <c r="Q107" s="15">
        <f>VLOOKUP(A107,'B filtered'!$A:$K,6,0)</f>
        <v>0.30590000000000001</v>
      </c>
      <c r="R107" s="15">
        <f t="shared" si="10"/>
        <v>3.2690421706440014</v>
      </c>
      <c r="S107" s="15">
        <f>VLOOKUP(A107,'B filtered'!$A:$K,7,0)</f>
        <v>0.4556830031282586</v>
      </c>
      <c r="T107" s="15">
        <f t="shared" si="11"/>
        <v>2.194508009153318</v>
      </c>
      <c r="U107" s="15">
        <f>VLOOKUP(A107,'B filtered'!$A:$K,8,0)</f>
        <v>1.071</v>
      </c>
      <c r="V107" s="14">
        <f>VLOOKUP(A107,'B filtered'!$A:$K,9,0)</f>
        <v>11</v>
      </c>
      <c r="W107" s="14" t="str">
        <f>VLOOKUP(A107,'C filtered'!$A:$K,1,0)</f>
        <v>ACTC_RAT</v>
      </c>
      <c r="X107" s="14">
        <f>VLOOKUP($A107,'C filtered'!$A:$K,2,0)</f>
        <v>40</v>
      </c>
      <c r="Y107" s="14">
        <f>VLOOKUP($A107,'C filtered'!$A:$K,3,0)</f>
        <v>3</v>
      </c>
      <c r="Z107" s="14">
        <f>VLOOKUP($A107,'C filtered'!$A:$K,4,0)</f>
        <v>1053</v>
      </c>
      <c r="AA107" s="14">
        <f>VLOOKUP($A107,'C filtered'!$A:$K,5,0)</f>
        <v>41992</v>
      </c>
      <c r="AB107" s="15">
        <f>VLOOKUP($A107,'C filtered'!$A:$K,6,0)</f>
        <v>0.34539999999999998</v>
      </c>
      <c r="AC107" s="15">
        <f t="shared" si="12"/>
        <v>2.8951939779965259</v>
      </c>
      <c r="AD107" s="15">
        <f>VLOOKUP($A107,'C filtered'!$A:$K,7,0)</f>
        <v>0.65404279492520356</v>
      </c>
      <c r="AE107" s="15">
        <f>VLOOKUP($A107,'C filtered'!$A:$K,8,0)</f>
        <v>1.5289519397799654</v>
      </c>
      <c r="AF107" s="15">
        <f>VLOOKUP($A107,'C filtered'!$A:$K,9,0)</f>
        <v>1.173</v>
      </c>
      <c r="AG107" s="14">
        <f>VLOOKUP($A107,'C filtered'!$A:$K,10,0)</f>
        <v>10</v>
      </c>
      <c r="AH107" s="16" t="s">
        <v>158</v>
      </c>
      <c r="AI107" s="35">
        <f t="shared" si="13"/>
        <v>9.6666666666666661</v>
      </c>
    </row>
    <row r="108" spans="1:35" x14ac:dyDescent="0.25">
      <c r="A108" s="14" t="s">
        <v>251</v>
      </c>
      <c r="B108" s="14">
        <v>124361</v>
      </c>
      <c r="C108" s="14">
        <v>85</v>
      </c>
      <c r="D108" s="14"/>
      <c r="E108" s="14">
        <v>782</v>
      </c>
      <c r="F108" s="15">
        <v>1.081</v>
      </c>
      <c r="G108" s="15">
        <f t="shared" si="7"/>
        <v>0.92506938020351526</v>
      </c>
      <c r="H108" s="15">
        <f t="shared" si="8"/>
        <v>1.3213543576579878</v>
      </c>
      <c r="I108" s="15">
        <f t="shared" si="9"/>
        <v>0.75679925994449593</v>
      </c>
      <c r="J108" s="15">
        <v>1.0389999999999999</v>
      </c>
      <c r="K108" s="14">
        <v>12</v>
      </c>
      <c r="L108" s="14" t="str">
        <f>VLOOKUP(A108,'B filtered'!$A:$K,1,0)</f>
        <v>AGAP2_RAT</v>
      </c>
      <c r="M108" s="14">
        <f>VLOOKUP(A108,'B filtered'!$A:$K,2,0)</f>
        <v>93</v>
      </c>
      <c r="N108" s="14">
        <f>VLOOKUP(A108,'B filtered'!$A:$K,3,0)</f>
        <v>0</v>
      </c>
      <c r="O108" s="14">
        <f>VLOOKUP(A108,'B filtered'!$A:$K,4,0)</f>
        <v>685</v>
      </c>
      <c r="P108" s="14">
        <f>VLOOKUP(A108,'B filtered'!$A:$K,5,0)</f>
        <v>124361</v>
      </c>
      <c r="Q108" s="15">
        <f>VLOOKUP(A108,'B filtered'!$A:$K,6,0)</f>
        <v>1.1339999999999999</v>
      </c>
      <c r="R108" s="15">
        <f t="shared" si="10"/>
        <v>0.88183421516754856</v>
      </c>
      <c r="S108" s="15">
        <f>VLOOKUP(A108,'B filtered'!$A:$K,7,0)</f>
        <v>1.689259645464025</v>
      </c>
      <c r="T108" s="15">
        <f t="shared" si="11"/>
        <v>0.59197530864197534</v>
      </c>
      <c r="U108" s="15">
        <f>VLOOKUP(A108,'B filtered'!$A:$K,8,0)</f>
        <v>1.4570000000000001</v>
      </c>
      <c r="V108" s="14">
        <f>VLOOKUP(A108,'B filtered'!$A:$K,9,0)</f>
        <v>6</v>
      </c>
      <c r="W108" s="14" t="str">
        <f>VLOOKUP(A108,'C filtered'!$A:$K,1,0)</f>
        <v>AGAP2_RAT</v>
      </c>
      <c r="X108" s="14">
        <f>VLOOKUP($A108,'C filtered'!$A:$K,2,0)</f>
        <v>50</v>
      </c>
      <c r="Y108" s="14">
        <f>VLOOKUP($A108,'C filtered'!$A:$K,3,0)</f>
        <v>0</v>
      </c>
      <c r="Z108" s="14">
        <f>VLOOKUP($A108,'C filtered'!$A:$K,4,0)</f>
        <v>1289</v>
      </c>
      <c r="AA108" s="14">
        <f>VLOOKUP($A108,'C filtered'!$A:$K,5,0)</f>
        <v>124361</v>
      </c>
      <c r="AB108" s="15">
        <f>VLOOKUP($A108,'C filtered'!$A:$K,6,0)</f>
        <v>0.83079999999999998</v>
      </c>
      <c r="AC108" s="15">
        <f t="shared" si="12"/>
        <v>1.203659123736158</v>
      </c>
      <c r="AD108" s="15">
        <f>VLOOKUP($A108,'C filtered'!$A:$K,7,0)</f>
        <v>1.5731868964211322</v>
      </c>
      <c r="AE108" s="15">
        <f>VLOOKUP($A108,'C filtered'!$A:$K,8,0)</f>
        <v>0.63565238324506512</v>
      </c>
      <c r="AF108" s="15">
        <f>VLOOKUP($A108,'C filtered'!$A:$K,9,0)</f>
        <v>1.337</v>
      </c>
      <c r="AG108" s="14">
        <f>VLOOKUP($A108,'C filtered'!$A:$K,10,0)</f>
        <v>12</v>
      </c>
      <c r="AH108" s="16" t="s">
        <v>252</v>
      </c>
      <c r="AI108" s="35">
        <f t="shared" si="13"/>
        <v>10</v>
      </c>
    </row>
    <row r="109" spans="1:35" x14ac:dyDescent="0.25">
      <c r="A109" s="14" t="s">
        <v>255</v>
      </c>
      <c r="B109" s="14">
        <v>24190</v>
      </c>
      <c r="C109" s="14">
        <v>87</v>
      </c>
      <c r="D109" s="14"/>
      <c r="E109" s="14">
        <v>767</v>
      </c>
      <c r="F109" s="15">
        <v>1.0289999999999999</v>
      </c>
      <c r="G109" s="15">
        <f t="shared" si="7"/>
        <v>0.97181729834791064</v>
      </c>
      <c r="H109" s="15">
        <f t="shared" si="8"/>
        <v>1.2577924459112577</v>
      </c>
      <c r="I109" s="15">
        <f t="shared" si="9"/>
        <v>0.79504373177842569</v>
      </c>
      <c r="J109" s="15">
        <v>1.2350000000000001</v>
      </c>
      <c r="K109" s="14">
        <v>10</v>
      </c>
      <c r="L109" s="14" t="str">
        <f>VLOOKUP(A109,'B filtered'!$A:$K,1,0)</f>
        <v>RS8_RAT</v>
      </c>
      <c r="M109" s="14">
        <f>VLOOKUP(A109,'B filtered'!$A:$K,2,0)</f>
        <v>63</v>
      </c>
      <c r="N109" s="14">
        <f>VLOOKUP(A109,'B filtered'!$A:$K,3,0)</f>
        <v>0</v>
      </c>
      <c r="O109" s="14">
        <f>VLOOKUP(A109,'B filtered'!$A:$K,4,0)</f>
        <v>896</v>
      </c>
      <c r="P109" s="14">
        <f>VLOOKUP(A109,'B filtered'!$A:$K,5,0)</f>
        <v>24190</v>
      </c>
      <c r="Q109" s="15">
        <f>VLOOKUP(A109,'B filtered'!$A:$K,6,0)</f>
        <v>0.70140000000000002</v>
      </c>
      <c r="R109" s="15">
        <f t="shared" si="10"/>
        <v>1.42571998859424</v>
      </c>
      <c r="S109" s="15">
        <f>VLOOKUP(A109,'B filtered'!$A:$K,7,0)</f>
        <v>1.0448383733055266</v>
      </c>
      <c r="T109" s="15">
        <f t="shared" si="11"/>
        <v>0.95708582834331335</v>
      </c>
      <c r="U109" s="15">
        <f>VLOOKUP(A109,'B filtered'!$A:$K,8,0)</f>
        <v>1.417</v>
      </c>
      <c r="V109" s="14">
        <f>VLOOKUP(A109,'B filtered'!$A:$K,9,0)</f>
        <v>8</v>
      </c>
      <c r="W109" s="14" t="str">
        <f>VLOOKUP(A109,'C filtered'!$A:$K,1,0)</f>
        <v>RS8_RAT</v>
      </c>
      <c r="X109" s="14">
        <f>VLOOKUP($A109,'C filtered'!$A:$K,2,0)</f>
        <v>70</v>
      </c>
      <c r="Y109" s="14">
        <f>VLOOKUP($A109,'C filtered'!$A:$K,3,0)</f>
        <v>0</v>
      </c>
      <c r="Z109" s="14">
        <f>VLOOKUP($A109,'C filtered'!$A:$K,4,0)</f>
        <v>993</v>
      </c>
      <c r="AA109" s="14">
        <f>VLOOKUP($A109,'C filtered'!$A:$K,5,0)</f>
        <v>24190</v>
      </c>
      <c r="AB109" s="15">
        <f>VLOOKUP($A109,'C filtered'!$A:$K,6,0)</f>
        <v>0.56010000000000004</v>
      </c>
      <c r="AC109" s="15">
        <f t="shared" si="12"/>
        <v>1.7853954650955186</v>
      </c>
      <c r="AD109" s="15">
        <f>VLOOKUP($A109,'C filtered'!$A:$K,7,0)</f>
        <v>1.060594584359023</v>
      </c>
      <c r="AE109" s="15">
        <f>VLOOKUP($A109,'C filtered'!$A:$K,8,0)</f>
        <v>0.94286734511694337</v>
      </c>
      <c r="AF109" s="15">
        <f>VLOOKUP($A109,'C filtered'!$A:$K,9,0)</f>
        <v>1.117</v>
      </c>
      <c r="AG109" s="14">
        <f>VLOOKUP($A109,'C filtered'!$A:$K,10,0)</f>
        <v>13</v>
      </c>
      <c r="AH109" s="16" t="s">
        <v>256</v>
      </c>
      <c r="AI109" s="35">
        <f t="shared" si="13"/>
        <v>10.333333333333334</v>
      </c>
    </row>
    <row r="110" spans="1:35" x14ac:dyDescent="0.25">
      <c r="A110" s="14" t="s">
        <v>257</v>
      </c>
      <c r="B110" s="14">
        <v>133347</v>
      </c>
      <c r="C110" s="14">
        <v>88</v>
      </c>
      <c r="D110" s="14">
        <v>1</v>
      </c>
      <c r="E110" s="14">
        <v>764</v>
      </c>
      <c r="F110" s="15">
        <v>1.9159999999999999</v>
      </c>
      <c r="G110" s="15">
        <f t="shared" si="7"/>
        <v>0.52192066805845516</v>
      </c>
      <c r="H110" s="15">
        <f t="shared" si="8"/>
        <v>2.342011978975675</v>
      </c>
      <c r="I110" s="15">
        <f t="shared" si="9"/>
        <v>0.42698329853862221</v>
      </c>
      <c r="J110" s="15">
        <v>1.159</v>
      </c>
      <c r="K110" s="14">
        <v>8</v>
      </c>
      <c r="L110" s="14" t="str">
        <f>VLOOKUP(A110,'B filtered'!$A:$K,1,0)</f>
        <v>LIPA3_RAT</v>
      </c>
      <c r="M110" s="14">
        <f>VLOOKUP(A110,'B filtered'!$A:$K,2,0)</f>
        <v>98</v>
      </c>
      <c r="N110" s="14">
        <f>VLOOKUP(A110,'B filtered'!$A:$K,3,0)</f>
        <v>1</v>
      </c>
      <c r="O110" s="14">
        <f>VLOOKUP(A110,'B filtered'!$A:$K,4,0)</f>
        <v>659</v>
      </c>
      <c r="P110" s="14">
        <f>VLOOKUP(A110,'B filtered'!$A:$K,5,0)</f>
        <v>133347</v>
      </c>
      <c r="Q110" s="15">
        <f>VLOOKUP(A110,'B filtered'!$A:$K,6,0)</f>
        <v>1.6639999999999999</v>
      </c>
      <c r="R110" s="15">
        <f t="shared" si="10"/>
        <v>0.60096153846153844</v>
      </c>
      <c r="S110" s="15">
        <f>VLOOKUP(A110,'B filtered'!$A:$K,7,0)</f>
        <v>2.4787725309101742</v>
      </c>
      <c r="T110" s="15">
        <f t="shared" si="11"/>
        <v>0.40342548076923079</v>
      </c>
      <c r="U110" s="15">
        <f>VLOOKUP(A110,'B filtered'!$A:$K,8,0)</f>
        <v>1.06</v>
      </c>
      <c r="V110" s="14">
        <f>VLOOKUP(A110,'B filtered'!$A:$K,9,0)</f>
        <v>5</v>
      </c>
      <c r="W110" s="14" t="str">
        <f>VLOOKUP(A110,'C filtered'!$A:$K,1,0)</f>
        <v>LIPA3_RAT</v>
      </c>
      <c r="X110" s="14">
        <f>VLOOKUP($A110,'C filtered'!$A:$K,2,0)</f>
        <v>71</v>
      </c>
      <c r="Y110" s="14">
        <f>VLOOKUP($A110,'C filtered'!$A:$K,3,0)</f>
        <v>1</v>
      </c>
      <c r="Z110" s="14">
        <f>VLOOKUP($A110,'C filtered'!$A:$K,4,0)</f>
        <v>972</v>
      </c>
      <c r="AA110" s="14">
        <f>VLOOKUP($A110,'C filtered'!$A:$K,5,0)</f>
        <v>133347</v>
      </c>
      <c r="AB110" s="15">
        <f>VLOOKUP($A110,'C filtered'!$A:$K,6,0)</f>
        <v>1.6639999999999999</v>
      </c>
      <c r="AC110" s="15">
        <f t="shared" si="12"/>
        <v>0.60096153846153844</v>
      </c>
      <c r="AD110" s="15">
        <f>VLOOKUP($A110,'C filtered'!$A:$K,7,0)</f>
        <v>3.1509183866691912</v>
      </c>
      <c r="AE110" s="15">
        <f>VLOOKUP($A110,'C filtered'!$A:$K,8,0)</f>
        <v>0.31736778846153846</v>
      </c>
      <c r="AF110" s="15">
        <f>VLOOKUP($A110,'C filtered'!$A:$K,9,0)</f>
        <v>1.026</v>
      </c>
      <c r="AG110" s="14">
        <f>VLOOKUP($A110,'C filtered'!$A:$K,10,0)</f>
        <v>11</v>
      </c>
      <c r="AH110" s="16" t="s">
        <v>258</v>
      </c>
      <c r="AI110" s="35">
        <f t="shared" si="13"/>
        <v>8</v>
      </c>
    </row>
    <row r="111" spans="1:35" x14ac:dyDescent="0.25">
      <c r="A111" s="14" t="s">
        <v>243</v>
      </c>
      <c r="B111" s="14">
        <v>63908</v>
      </c>
      <c r="C111" s="14">
        <v>81</v>
      </c>
      <c r="D111" s="14">
        <v>2</v>
      </c>
      <c r="E111" s="14">
        <v>763</v>
      </c>
      <c r="F111" s="15">
        <v>1.123</v>
      </c>
      <c r="G111" s="15">
        <f t="shared" si="7"/>
        <v>0.89047195013357083</v>
      </c>
      <c r="H111" s="15">
        <f t="shared" si="8"/>
        <v>1.3726928248380392</v>
      </c>
      <c r="I111" s="15">
        <f t="shared" si="9"/>
        <v>0.72849510240427429</v>
      </c>
      <c r="J111" s="15">
        <v>1.0880000000000001</v>
      </c>
      <c r="K111" s="14">
        <v>11</v>
      </c>
      <c r="L111" s="14" t="str">
        <f>VLOOKUP(A111,'B filtered'!$A:$K,1,0)</f>
        <v>FXR1_RAT</v>
      </c>
      <c r="M111" s="14">
        <f>VLOOKUP(A111,'B filtered'!$A:$K,2,0)</f>
        <v>70</v>
      </c>
      <c r="N111" s="14">
        <f>VLOOKUP(A111,'B filtered'!$A:$K,3,0)</f>
        <v>2</v>
      </c>
      <c r="O111" s="14">
        <f>VLOOKUP(A111,'B filtered'!$A:$K,4,0)</f>
        <v>710</v>
      </c>
      <c r="P111" s="14">
        <f>VLOOKUP(A111,'B filtered'!$A:$K,5,0)</f>
        <v>63908</v>
      </c>
      <c r="Q111" s="15">
        <f>VLOOKUP(A111,'B filtered'!$A:$K,6,0)</f>
        <v>0.88719999999999999</v>
      </c>
      <c r="R111" s="15">
        <f t="shared" si="10"/>
        <v>1.127141568981064</v>
      </c>
      <c r="S111" s="15">
        <f>VLOOKUP(A111,'B filtered'!$A:$K,7,0)</f>
        <v>1.3216147772977804</v>
      </c>
      <c r="T111" s="15">
        <f t="shared" si="11"/>
        <v>0.75665013525698832</v>
      </c>
      <c r="U111" s="15">
        <f>VLOOKUP(A111,'B filtered'!$A:$K,8,0)</f>
        <v>1.083</v>
      </c>
      <c r="V111" s="14">
        <f>VLOOKUP(A111,'B filtered'!$A:$K,9,0)</f>
        <v>8</v>
      </c>
      <c r="W111" s="14" t="str">
        <f>VLOOKUP(A111,'C filtered'!$A:$K,1,0)</f>
        <v>FXR1_RAT</v>
      </c>
      <c r="X111" s="14">
        <f>VLOOKUP($A111,'C filtered'!$A:$K,2,0)</f>
        <v>74</v>
      </c>
      <c r="Y111" s="14">
        <f>VLOOKUP($A111,'C filtered'!$A:$K,3,0)</f>
        <v>2</v>
      </c>
      <c r="Z111" s="14">
        <f>VLOOKUP($A111,'C filtered'!$A:$K,4,0)</f>
        <v>771</v>
      </c>
      <c r="AA111" s="14">
        <f>VLOOKUP($A111,'C filtered'!$A:$K,5,0)</f>
        <v>63908</v>
      </c>
      <c r="AB111" s="15">
        <f>VLOOKUP($A111,'C filtered'!$A:$K,6,0)</f>
        <v>0.83879999999999999</v>
      </c>
      <c r="AC111" s="15">
        <f t="shared" si="12"/>
        <v>1.1921793037672865</v>
      </c>
      <c r="AD111" s="15">
        <f>VLOOKUP($A111,'C filtered'!$A:$K,7,0)</f>
        <v>1.588335542510888</v>
      </c>
      <c r="AE111" s="15">
        <f>VLOOKUP($A111,'C filtered'!$A:$K,8,0)</f>
        <v>0.62958989031950408</v>
      </c>
      <c r="AF111" s="15">
        <f>VLOOKUP($A111,'C filtered'!$A:$K,9,0)</f>
        <v>1.0429999999999999</v>
      </c>
      <c r="AG111" s="14">
        <f>VLOOKUP($A111,'C filtered'!$A:$K,10,0)</f>
        <v>12</v>
      </c>
      <c r="AH111" s="16" t="s">
        <v>244</v>
      </c>
      <c r="AI111" s="35">
        <f t="shared" si="13"/>
        <v>10.333333333333334</v>
      </c>
    </row>
    <row r="112" spans="1:35" x14ac:dyDescent="0.25">
      <c r="A112" s="14" t="s">
        <v>261</v>
      </c>
      <c r="B112" s="14">
        <v>29926</v>
      </c>
      <c r="C112" s="14">
        <v>89</v>
      </c>
      <c r="D112" s="14"/>
      <c r="E112" s="14">
        <v>755</v>
      </c>
      <c r="F112" s="15">
        <v>1.077</v>
      </c>
      <c r="G112" s="15">
        <f t="shared" si="7"/>
        <v>0.92850510677808729</v>
      </c>
      <c r="H112" s="15">
        <f t="shared" si="8"/>
        <v>1.3164649798313164</v>
      </c>
      <c r="I112" s="15">
        <f t="shared" si="9"/>
        <v>0.7596100278551533</v>
      </c>
      <c r="J112" s="15">
        <v>1.1830000000000001</v>
      </c>
      <c r="K112" s="14">
        <v>15</v>
      </c>
      <c r="L112" s="14" t="str">
        <f>VLOOKUP(A112,'B filtered'!$A:$K,1,0)</f>
        <v>RS3A_RAT</v>
      </c>
      <c r="M112" s="14">
        <f>VLOOKUP(A112,'B filtered'!$A:$K,2,0)</f>
        <v>76</v>
      </c>
      <c r="N112" s="14">
        <f>VLOOKUP(A112,'B filtered'!$A:$K,3,0)</f>
        <v>0</v>
      </c>
      <c r="O112" s="14">
        <f>VLOOKUP(A112,'B filtered'!$A:$K,4,0)</f>
        <v>805</v>
      </c>
      <c r="P112" s="14">
        <f>VLOOKUP(A112,'B filtered'!$A:$K,5,0)</f>
        <v>29926</v>
      </c>
      <c r="Q112" s="15">
        <f>VLOOKUP(A112,'B filtered'!$A:$K,6,0)</f>
        <v>0.99750000000000005</v>
      </c>
      <c r="R112" s="15">
        <f t="shared" si="10"/>
        <v>1.0025062656641603</v>
      </c>
      <c r="S112" s="15">
        <f>VLOOKUP(A112,'B filtered'!$A:$K,7,0)</f>
        <v>1.4859228362877999</v>
      </c>
      <c r="T112" s="15">
        <f t="shared" si="11"/>
        <v>0.67298245614035079</v>
      </c>
      <c r="U112" s="15">
        <f>VLOOKUP(A112,'B filtered'!$A:$K,8,0)</f>
        <v>1.171</v>
      </c>
      <c r="V112" s="14">
        <f>VLOOKUP(A112,'B filtered'!$A:$K,9,0)</f>
        <v>12</v>
      </c>
      <c r="W112" s="14" t="str">
        <f>VLOOKUP(A112,'C filtered'!$A:$K,1,0)</f>
        <v>RS3A_RAT</v>
      </c>
      <c r="X112" s="14">
        <f>VLOOKUP($A112,'C filtered'!$A:$K,2,0)</f>
        <v>37</v>
      </c>
      <c r="Y112" s="14">
        <f>VLOOKUP($A112,'C filtered'!$A:$K,3,0)</f>
        <v>0</v>
      </c>
      <c r="Z112" s="14">
        <f>VLOOKUP($A112,'C filtered'!$A:$K,4,0)</f>
        <v>1576</v>
      </c>
      <c r="AA112" s="14">
        <f>VLOOKUP($A112,'C filtered'!$A:$K,5,0)</f>
        <v>29926</v>
      </c>
      <c r="AB112" s="15">
        <f>VLOOKUP($A112,'C filtered'!$A:$K,6,0)</f>
        <v>0.87780000000000002</v>
      </c>
      <c r="AC112" s="15">
        <f t="shared" si="12"/>
        <v>1.1392116655274549</v>
      </c>
      <c r="AD112" s="15">
        <f>VLOOKUP($A112,'C filtered'!$A:$K,7,0)</f>
        <v>1.6621851921984472</v>
      </c>
      <c r="AE112" s="15">
        <f>VLOOKUP($A112,'C filtered'!$A:$K,8,0)</f>
        <v>0.60161768056504905</v>
      </c>
      <c r="AF112" s="15">
        <f>VLOOKUP($A112,'C filtered'!$A:$K,9,0)</f>
        <v>1.208</v>
      </c>
      <c r="AG112" s="14">
        <f>VLOOKUP($A112,'C filtered'!$A:$K,10,0)</f>
        <v>18</v>
      </c>
      <c r="AH112" s="16" t="s">
        <v>262</v>
      </c>
      <c r="AI112" s="35">
        <f t="shared" si="13"/>
        <v>15</v>
      </c>
    </row>
    <row r="113" spans="1:35" x14ac:dyDescent="0.25">
      <c r="A113" s="14" t="s">
        <v>169</v>
      </c>
      <c r="B113" s="14">
        <v>138471</v>
      </c>
      <c r="C113" s="14">
        <v>50</v>
      </c>
      <c r="D113" s="14">
        <v>3</v>
      </c>
      <c r="E113" s="14">
        <v>752</v>
      </c>
      <c r="F113" s="15">
        <v>0.68620000000000003</v>
      </c>
      <c r="G113" s="15">
        <f t="shared" si="7"/>
        <v>1.457301078402798</v>
      </c>
      <c r="H113" s="15">
        <f t="shared" si="8"/>
        <v>0.83877276616550545</v>
      </c>
      <c r="I113" s="15">
        <f t="shared" si="9"/>
        <v>1.1922180122413291</v>
      </c>
      <c r="J113" s="15">
        <v>1.1000000000000001</v>
      </c>
      <c r="K113" s="14">
        <v>8</v>
      </c>
      <c r="L113" s="14" t="str">
        <f>VLOOKUP(A113,'B filtered'!$A:$K,1,0)</f>
        <v>AT2B3_RAT</v>
      </c>
      <c r="M113" s="14">
        <f>VLOOKUP(A113,'B filtered'!$A:$K,2,0)</f>
        <v>53</v>
      </c>
      <c r="N113" s="14">
        <f>VLOOKUP(A113,'B filtered'!$A:$K,3,0)</f>
        <v>3</v>
      </c>
      <c r="O113" s="14">
        <f>VLOOKUP(A113,'B filtered'!$A:$K,4,0)</f>
        <v>594</v>
      </c>
      <c r="P113" s="14">
        <f>VLOOKUP(A113,'B filtered'!$A:$K,5,0)</f>
        <v>138471</v>
      </c>
      <c r="Q113" s="15">
        <f>VLOOKUP(A113,'B filtered'!$A:$K,6,0)</f>
        <v>0.90639999999999998</v>
      </c>
      <c r="R113" s="15">
        <f t="shared" si="10"/>
        <v>1.1032656663724625</v>
      </c>
      <c r="S113" s="15">
        <f>VLOOKUP(A113,'B filtered'!$A:$K,7,0)</f>
        <v>1.3502159988082825</v>
      </c>
      <c r="T113" s="15">
        <f t="shared" si="11"/>
        <v>0.74062224183583403</v>
      </c>
      <c r="U113" s="15">
        <f>VLOOKUP(A113,'B filtered'!$A:$K,8,0)</f>
        <v>1.2050000000000001</v>
      </c>
      <c r="V113" s="14">
        <f>VLOOKUP(A113,'B filtered'!$A:$K,9,0)</f>
        <v>8</v>
      </c>
      <c r="W113" s="14" t="str">
        <f>VLOOKUP(A113,'C filtered'!$A:$K,1,0)</f>
        <v>AT2B3_RAT</v>
      </c>
      <c r="X113" s="14">
        <f>VLOOKUP($A113,'C filtered'!$A:$K,2,0)</f>
        <v>49</v>
      </c>
      <c r="Y113" s="14">
        <f>VLOOKUP($A113,'C filtered'!$A:$K,3,0)</f>
        <v>3</v>
      </c>
      <c r="Z113" s="14">
        <f>VLOOKUP($A113,'C filtered'!$A:$K,4,0)</f>
        <v>998</v>
      </c>
      <c r="AA113" s="14">
        <f>VLOOKUP($A113,'C filtered'!$A:$K,5,0)</f>
        <v>138471</v>
      </c>
      <c r="AB113" s="15">
        <f>VLOOKUP($A113,'C filtered'!$A:$K,6,0)</f>
        <v>0.44319999999999998</v>
      </c>
      <c r="AC113" s="15">
        <f t="shared" si="12"/>
        <v>2.256317689530686</v>
      </c>
      <c r="AD113" s="15">
        <f>VLOOKUP($A113,'C filtered'!$A:$K,7,0)</f>
        <v>0.83923499337246732</v>
      </c>
      <c r="AE113" s="15">
        <f>VLOOKUP($A113,'C filtered'!$A:$K,8,0)</f>
        <v>1.1915613718411553</v>
      </c>
      <c r="AF113" s="15">
        <f>VLOOKUP($A113,'C filtered'!$A:$K,9,0)</f>
        <v>1.0669999999999999</v>
      </c>
      <c r="AG113" s="14">
        <f>VLOOKUP($A113,'C filtered'!$A:$K,10,0)</f>
        <v>11</v>
      </c>
      <c r="AH113" s="16" t="s">
        <v>170</v>
      </c>
      <c r="AI113" s="35">
        <f t="shared" si="13"/>
        <v>9</v>
      </c>
    </row>
    <row r="114" spans="1:35" x14ac:dyDescent="0.25">
      <c r="A114" s="14" t="s">
        <v>263</v>
      </c>
      <c r="B114" s="14">
        <v>114694</v>
      </c>
      <c r="C114" s="14">
        <v>90</v>
      </c>
      <c r="D114" s="14"/>
      <c r="E114" s="14">
        <v>746</v>
      </c>
      <c r="F114" s="15">
        <v>0.23719999999999999</v>
      </c>
      <c r="G114" s="15">
        <f t="shared" si="7"/>
        <v>4.2158516020236085</v>
      </c>
      <c r="H114" s="15">
        <f t="shared" si="8"/>
        <v>0.28994010512162327</v>
      </c>
      <c r="I114" s="15">
        <f t="shared" si="9"/>
        <v>3.4489881956155144</v>
      </c>
      <c r="J114" s="15">
        <v>1.121</v>
      </c>
      <c r="K114" s="14">
        <v>4</v>
      </c>
      <c r="L114" s="14" t="str">
        <f>VLOOKUP(A114,'B filtered'!$A:$K,1,0)</f>
        <v>AT2A2_RAT</v>
      </c>
      <c r="M114" s="14">
        <f>VLOOKUP(A114,'B filtered'!$A:$K,2,0)</f>
        <v>105</v>
      </c>
      <c r="N114" s="14">
        <f>VLOOKUP(A114,'B filtered'!$A:$K,3,0)</f>
        <v>0</v>
      </c>
      <c r="O114" s="14">
        <f>VLOOKUP(A114,'B filtered'!$A:$K,4,0)</f>
        <v>632</v>
      </c>
      <c r="P114" s="14">
        <f>VLOOKUP(A114,'B filtered'!$A:$K,5,0)</f>
        <v>114694</v>
      </c>
      <c r="Q114" s="15">
        <f>VLOOKUP(A114,'B filtered'!$A:$K,6,0)</f>
        <v>0.66859999999999997</v>
      </c>
      <c r="R114" s="15">
        <f t="shared" si="10"/>
        <v>1.4956625785222855</v>
      </c>
      <c r="S114" s="15">
        <f>VLOOKUP(A114,'B filtered'!$A:$K,7,0)</f>
        <v>0.99597795322508564</v>
      </c>
      <c r="T114" s="15">
        <f t="shared" si="11"/>
        <v>1.0040382889620101</v>
      </c>
      <c r="U114" s="15">
        <f>VLOOKUP(A114,'B filtered'!$A:$K,8,0)</f>
        <v>1.462</v>
      </c>
      <c r="V114" s="14">
        <f>VLOOKUP(A114,'B filtered'!$A:$K,9,0)</f>
        <v>4</v>
      </c>
      <c r="W114" s="14" t="str">
        <f>VLOOKUP(A114,'C filtered'!$A:$K,1,0)</f>
        <v>AT2A2_RAT</v>
      </c>
      <c r="X114" s="14">
        <f>VLOOKUP($A114,'C filtered'!$A:$K,2,0)</f>
        <v>89</v>
      </c>
      <c r="Y114" s="14">
        <f>VLOOKUP($A114,'C filtered'!$A:$K,3,0)</f>
        <v>0</v>
      </c>
      <c r="Z114" s="14">
        <f>VLOOKUP($A114,'C filtered'!$A:$K,4,0)</f>
        <v>798</v>
      </c>
      <c r="AA114" s="14">
        <f>VLOOKUP($A114,'C filtered'!$A:$K,5,0)</f>
        <v>114694</v>
      </c>
      <c r="AB114" s="15">
        <f>VLOOKUP($A114,'C filtered'!$A:$K,6,0)</f>
        <v>0.38140000000000002</v>
      </c>
      <c r="AC114" s="15">
        <f t="shared" si="12"/>
        <v>2.6219192448872572</v>
      </c>
      <c r="AD114" s="15">
        <f>VLOOKUP($A114,'C filtered'!$A:$K,7,0)</f>
        <v>0.72221170232910437</v>
      </c>
      <c r="AE114" s="15">
        <f>VLOOKUP($A114,'C filtered'!$A:$K,8,0)</f>
        <v>1.3846355532249606</v>
      </c>
      <c r="AF114" s="15">
        <f>VLOOKUP($A114,'C filtered'!$A:$K,9,0)</f>
        <v>1.238</v>
      </c>
      <c r="AG114" s="14">
        <f>VLOOKUP($A114,'C filtered'!$A:$K,10,0)</f>
        <v>8</v>
      </c>
      <c r="AH114" s="16" t="s">
        <v>264</v>
      </c>
      <c r="AI114" s="35">
        <f t="shared" si="13"/>
        <v>5.333333333333333</v>
      </c>
    </row>
    <row r="115" spans="1:35" x14ac:dyDescent="0.25">
      <c r="A115" s="14" t="s">
        <v>265</v>
      </c>
      <c r="B115" s="14">
        <v>97234</v>
      </c>
      <c r="C115" s="14">
        <v>91</v>
      </c>
      <c r="D115" s="14">
        <v>1</v>
      </c>
      <c r="E115" s="14">
        <v>746</v>
      </c>
      <c r="F115" s="15">
        <v>0.67969999999999997</v>
      </c>
      <c r="G115" s="15">
        <f t="shared" si="7"/>
        <v>1.4712373105781964</v>
      </c>
      <c r="H115" s="15">
        <f t="shared" si="8"/>
        <v>0.83082752719716413</v>
      </c>
      <c r="I115" s="15">
        <f t="shared" si="9"/>
        <v>1.2036192437840225</v>
      </c>
      <c r="J115" s="15">
        <v>1.397</v>
      </c>
      <c r="K115" s="14">
        <v>9</v>
      </c>
      <c r="L115" s="14" t="str">
        <f>VLOOKUP(A115,'B filtered'!$A:$K,1,0)</f>
        <v>DYN1_RAT</v>
      </c>
      <c r="M115" s="14">
        <f>VLOOKUP(A115,'B filtered'!$A:$K,2,0)</f>
        <v>116</v>
      </c>
      <c r="N115" s="14">
        <f>VLOOKUP(A115,'B filtered'!$A:$K,3,0)</f>
        <v>1</v>
      </c>
      <c r="O115" s="14">
        <f>VLOOKUP(A115,'B filtered'!$A:$K,4,0)</f>
        <v>571</v>
      </c>
      <c r="P115" s="14">
        <f>VLOOKUP(A115,'B filtered'!$A:$K,5,0)</f>
        <v>97234</v>
      </c>
      <c r="Q115" s="15">
        <f>VLOOKUP(A115,'B filtered'!$A:$K,6,0)</f>
        <v>0.78390000000000004</v>
      </c>
      <c r="R115" s="15">
        <f t="shared" si="10"/>
        <v>1.2756729174639623</v>
      </c>
      <c r="S115" s="15">
        <f>VLOOKUP(A115,'B filtered'!$A:$K,7,0)</f>
        <v>1.1677342469834651</v>
      </c>
      <c r="T115" s="15">
        <f t="shared" si="11"/>
        <v>0.85635922949355769</v>
      </c>
      <c r="U115" s="15">
        <f>VLOOKUP(A115,'B filtered'!$A:$K,8,0)</f>
        <v>1.077</v>
      </c>
      <c r="V115" s="14">
        <f>VLOOKUP(A115,'B filtered'!$A:$K,9,0)</f>
        <v>9</v>
      </c>
      <c r="W115" s="14" t="str">
        <f>VLOOKUP(A115,'C filtered'!$A:$K,1,0)</f>
        <v>DYN1_RAT</v>
      </c>
      <c r="X115" s="14">
        <f>VLOOKUP($A115,'C filtered'!$A:$K,2,0)</f>
        <v>94</v>
      </c>
      <c r="Y115" s="14">
        <f>VLOOKUP($A115,'C filtered'!$A:$K,3,0)</f>
        <v>1</v>
      </c>
      <c r="Z115" s="14">
        <f>VLOOKUP($A115,'C filtered'!$A:$K,4,0)</f>
        <v>770</v>
      </c>
      <c r="AA115" s="14">
        <f>VLOOKUP($A115,'C filtered'!$A:$K,5,0)</f>
        <v>97234</v>
      </c>
      <c r="AB115" s="15">
        <f>VLOOKUP($A115,'C filtered'!$A:$K,6,0)</f>
        <v>0.60119999999999996</v>
      </c>
      <c r="AC115" s="15">
        <f t="shared" si="12"/>
        <v>1.6633399866932803</v>
      </c>
      <c r="AD115" s="15">
        <f>VLOOKUP($A115,'C filtered'!$A:$K,7,0)</f>
        <v>1.1384207536451429</v>
      </c>
      <c r="AE115" s="15">
        <f>VLOOKUP($A115,'C filtered'!$A:$K,8,0)</f>
        <v>0.87840984697272129</v>
      </c>
      <c r="AF115" s="15">
        <f>VLOOKUP($A115,'C filtered'!$A:$K,9,0)</f>
        <v>1.0449999999999999</v>
      </c>
      <c r="AG115" s="14">
        <f>VLOOKUP($A115,'C filtered'!$A:$K,10,0)</f>
        <v>16</v>
      </c>
      <c r="AH115" s="16" t="s">
        <v>266</v>
      </c>
      <c r="AI115" s="35">
        <f t="shared" si="13"/>
        <v>11.333333333333334</v>
      </c>
    </row>
    <row r="116" spans="1:35" x14ac:dyDescent="0.25">
      <c r="A116" s="14" t="s">
        <v>271</v>
      </c>
      <c r="B116" s="14">
        <v>23451</v>
      </c>
      <c r="C116" s="14">
        <v>92</v>
      </c>
      <c r="D116" s="14"/>
      <c r="E116" s="14">
        <v>740</v>
      </c>
      <c r="F116" s="15">
        <v>1.3480000000000001</v>
      </c>
      <c r="G116" s="15">
        <f t="shared" si="7"/>
        <v>0.74183976261127593</v>
      </c>
      <c r="H116" s="15">
        <f t="shared" si="8"/>
        <v>1.6477203275883143</v>
      </c>
      <c r="I116" s="15">
        <f t="shared" si="9"/>
        <v>0.6068991097922849</v>
      </c>
      <c r="J116" s="15">
        <v>1.109</v>
      </c>
      <c r="K116" s="14">
        <v>4</v>
      </c>
      <c r="L116" s="14" t="str">
        <f>VLOOKUP(A116,'B filtered'!$A:$K,1,0)</f>
        <v>RL19_RAT</v>
      </c>
      <c r="M116" s="14">
        <f>VLOOKUP(A116,'B filtered'!$A:$K,2,0)</f>
        <v>128</v>
      </c>
      <c r="N116" s="14">
        <f>VLOOKUP(A116,'B filtered'!$A:$K,3,0)</f>
        <v>0</v>
      </c>
      <c r="O116" s="14">
        <f>VLOOKUP(A116,'B filtered'!$A:$K,4,0)</f>
        <v>528</v>
      </c>
      <c r="P116" s="14">
        <f>VLOOKUP(A116,'B filtered'!$A:$K,5,0)</f>
        <v>23451</v>
      </c>
      <c r="Q116" s="15">
        <f>VLOOKUP(A116,'B filtered'!$A:$K,6,0)</f>
        <v>0.86870000000000003</v>
      </c>
      <c r="R116" s="15">
        <f t="shared" si="10"/>
        <v>1.1511453896627144</v>
      </c>
      <c r="S116" s="15">
        <f>VLOOKUP(A116,'B filtered'!$A:$K,7,0)</f>
        <v>1.2940563086548489</v>
      </c>
      <c r="T116" s="15">
        <f t="shared" si="11"/>
        <v>0.77276390008058016</v>
      </c>
      <c r="U116" s="15">
        <f>VLOOKUP(A116,'B filtered'!$A:$K,8,0)</f>
        <v>1.0680000000000001</v>
      </c>
      <c r="V116" s="14">
        <f>VLOOKUP(A116,'B filtered'!$A:$K,9,0)</f>
        <v>4</v>
      </c>
      <c r="W116" s="14" t="str">
        <f>VLOOKUP(A116,'C filtered'!$A:$K,1,0)</f>
        <v>RL19_RAT</v>
      </c>
      <c r="X116" s="14">
        <f>VLOOKUP($A116,'C filtered'!$A:$K,2,0)</f>
        <v>137</v>
      </c>
      <c r="Y116" s="14">
        <f>VLOOKUP($A116,'C filtered'!$A:$K,3,0)</f>
        <v>0</v>
      </c>
      <c r="Z116" s="14">
        <f>VLOOKUP($A116,'C filtered'!$A:$K,4,0)</f>
        <v>576</v>
      </c>
      <c r="AA116" s="14">
        <f>VLOOKUP($A116,'C filtered'!$A:$K,5,0)</f>
        <v>23451</v>
      </c>
      <c r="AB116" s="15">
        <f>VLOOKUP($A116,'C filtered'!$A:$K,6,0)</f>
        <v>0.72740000000000005</v>
      </c>
      <c r="AC116" s="15">
        <f t="shared" si="12"/>
        <v>1.374759417102007</v>
      </c>
      <c r="AD116" s="15">
        <f>VLOOKUP($A116,'C filtered'!$A:$K,7,0)</f>
        <v>1.3773906457110396</v>
      </c>
      <c r="AE116" s="15">
        <f>VLOOKUP($A116,'C filtered'!$A:$K,8,0)</f>
        <v>0.7260104481715699</v>
      </c>
      <c r="AF116" s="15">
        <f>VLOOKUP($A116,'C filtered'!$A:$K,9,0)</f>
        <v>1.236</v>
      </c>
      <c r="AG116" s="14">
        <f>VLOOKUP($A116,'C filtered'!$A:$K,10,0)</f>
        <v>6</v>
      </c>
      <c r="AH116" s="16" t="s">
        <v>272</v>
      </c>
      <c r="AI116" s="35">
        <f t="shared" si="13"/>
        <v>4.666666666666667</v>
      </c>
    </row>
    <row r="117" spans="1:35" x14ac:dyDescent="0.25">
      <c r="A117" s="14" t="s">
        <v>273</v>
      </c>
      <c r="B117" s="14">
        <v>25461</v>
      </c>
      <c r="C117" s="14">
        <v>93</v>
      </c>
      <c r="D117" s="14"/>
      <c r="E117" s="14">
        <v>728</v>
      </c>
      <c r="F117" s="15">
        <v>1.5129999999999999</v>
      </c>
      <c r="G117" s="15">
        <f t="shared" si="7"/>
        <v>0.66093853271645742</v>
      </c>
      <c r="H117" s="15">
        <f t="shared" si="8"/>
        <v>1.8494071629385158</v>
      </c>
      <c r="I117" s="15">
        <f t="shared" si="9"/>
        <v>0.54071381361533388</v>
      </c>
      <c r="J117" s="15">
        <v>1.111</v>
      </c>
      <c r="K117" s="14">
        <v>3</v>
      </c>
      <c r="L117" s="14" t="str">
        <f>VLOOKUP(A117,'B filtered'!$A:$K,1,0)</f>
        <v>SRSF2_RAT</v>
      </c>
      <c r="M117" s="14">
        <f>VLOOKUP(A117,'B filtered'!$A:$K,2,0)</f>
        <v>146</v>
      </c>
      <c r="N117" s="14">
        <f>VLOOKUP(A117,'B filtered'!$A:$K,3,0)</f>
        <v>0</v>
      </c>
      <c r="O117" s="14">
        <f>VLOOKUP(A117,'B filtered'!$A:$K,4,0)</f>
        <v>470</v>
      </c>
      <c r="P117" s="14">
        <f>VLOOKUP(A117,'B filtered'!$A:$K,5,0)</f>
        <v>25461</v>
      </c>
      <c r="Q117" s="15">
        <f>VLOOKUP(A117,'B filtered'!$A:$K,6,0)</f>
        <v>1.0329999999999999</v>
      </c>
      <c r="R117" s="15">
        <f t="shared" si="10"/>
        <v>0.96805421103581812</v>
      </c>
      <c r="S117" s="15">
        <f>VLOOKUP(A117,'B filtered'!$A:$K,7,0)</f>
        <v>1.538805303143155</v>
      </c>
      <c r="T117" s="15">
        <f t="shared" si="11"/>
        <v>0.64985479186834461</v>
      </c>
      <c r="U117" s="15">
        <f>VLOOKUP(A117,'B filtered'!$A:$K,8,0)</f>
        <v>1.157</v>
      </c>
      <c r="V117" s="14">
        <f>VLOOKUP(A117,'B filtered'!$A:$K,9,0)</f>
        <v>3</v>
      </c>
      <c r="W117" s="14" t="str">
        <f>VLOOKUP(A117,'C filtered'!$A:$K,1,0)</f>
        <v>SRSF2_RAT</v>
      </c>
      <c r="X117" s="14">
        <f>VLOOKUP($A117,'C filtered'!$A:$K,2,0)</f>
        <v>153</v>
      </c>
      <c r="Y117" s="14">
        <f>VLOOKUP($A117,'C filtered'!$A:$K,3,0)</f>
        <v>0</v>
      </c>
      <c r="Z117" s="14">
        <f>VLOOKUP($A117,'C filtered'!$A:$K,4,0)</f>
        <v>516</v>
      </c>
      <c r="AA117" s="14">
        <f>VLOOKUP($A117,'C filtered'!$A:$K,5,0)</f>
        <v>25461</v>
      </c>
      <c r="AB117" s="15">
        <f>VLOOKUP($A117,'C filtered'!$A:$K,6,0)</f>
        <v>1.0589999999999999</v>
      </c>
      <c r="AC117" s="15">
        <f t="shared" si="12"/>
        <v>0.94428706326723333</v>
      </c>
      <c r="AD117" s="15">
        <f>VLOOKUP($A117,'C filtered'!$A:$K,7,0)</f>
        <v>2.0053020261314143</v>
      </c>
      <c r="AE117" s="15">
        <f>VLOOKUP($A117,'C filtered'!$A:$K,8,0)</f>
        <v>0.49867799811142594</v>
      </c>
      <c r="AF117" s="15">
        <f>VLOOKUP($A117,'C filtered'!$A:$K,9,0)</f>
        <v>1.0940000000000001</v>
      </c>
      <c r="AG117" s="14">
        <f>VLOOKUP($A117,'C filtered'!$A:$K,10,0)</f>
        <v>4</v>
      </c>
      <c r="AH117" s="16" t="s">
        <v>274</v>
      </c>
      <c r="AI117" s="35">
        <f t="shared" si="13"/>
        <v>3.3333333333333335</v>
      </c>
    </row>
    <row r="118" spans="1:35" x14ac:dyDescent="0.25">
      <c r="A118" s="14" t="s">
        <v>277</v>
      </c>
      <c r="B118" s="14">
        <v>27754</v>
      </c>
      <c r="C118" s="14">
        <v>95</v>
      </c>
      <c r="D118" s="14">
        <v>1</v>
      </c>
      <c r="E118" s="14">
        <v>715</v>
      </c>
      <c r="F118" s="15">
        <v>0.99129999999999996</v>
      </c>
      <c r="G118" s="15">
        <f t="shared" si="7"/>
        <v>1.0087763542822556</v>
      </c>
      <c r="H118" s="15">
        <f t="shared" si="8"/>
        <v>1.2117100598948782</v>
      </c>
      <c r="I118" s="15">
        <f t="shared" si="9"/>
        <v>0.82527993543831346</v>
      </c>
      <c r="J118" s="15">
        <v>1.2350000000000001</v>
      </c>
      <c r="K118" s="14">
        <v>7</v>
      </c>
      <c r="L118" s="14" t="str">
        <f>VLOOKUP(A118,'B filtered'!$A:$K,1,0)</f>
        <v>1433Z_RAT</v>
      </c>
      <c r="M118" s="14">
        <f>VLOOKUP(A118,'B filtered'!$A:$K,2,0)</f>
        <v>86</v>
      </c>
      <c r="N118" s="14">
        <f>VLOOKUP(A118,'B filtered'!$A:$K,3,0)</f>
        <v>2</v>
      </c>
      <c r="O118" s="14">
        <f>VLOOKUP(A118,'B filtered'!$A:$K,4,0)</f>
        <v>530</v>
      </c>
      <c r="P118" s="14">
        <f>VLOOKUP(A118,'B filtered'!$A:$K,5,0)</f>
        <v>27754</v>
      </c>
      <c r="Q118" s="15">
        <f>VLOOKUP(A118,'B filtered'!$A:$K,6,0)</f>
        <v>0.66869999999999996</v>
      </c>
      <c r="R118" s="15">
        <f t="shared" si="10"/>
        <v>1.4954389113204727</v>
      </c>
      <c r="S118" s="15">
        <f>VLOOKUP(A118,'B filtered'!$A:$K,7,0)</f>
        <v>0.99612691792045283</v>
      </c>
      <c r="T118" s="15">
        <f t="shared" si="11"/>
        <v>1.0038881411694331</v>
      </c>
      <c r="U118" s="15">
        <f>VLOOKUP(A118,'B filtered'!$A:$K,8,0)</f>
        <v>1.306</v>
      </c>
      <c r="V118" s="14">
        <f>VLOOKUP(A118,'B filtered'!$A:$K,9,0)</f>
        <v>7</v>
      </c>
      <c r="W118" s="14" t="str">
        <f>VLOOKUP(A118,'C filtered'!$A:$K,1,0)</f>
        <v>1433Z_RAT</v>
      </c>
      <c r="X118" s="14">
        <f>VLOOKUP($A118,'C filtered'!$A:$K,2,0)</f>
        <v>120</v>
      </c>
      <c r="Y118" s="14">
        <f>VLOOKUP($A118,'C filtered'!$A:$K,3,0)</f>
        <v>1</v>
      </c>
      <c r="Z118" s="14">
        <f>VLOOKUP($A118,'C filtered'!$A:$K,4,0)</f>
        <v>620</v>
      </c>
      <c r="AA118" s="14">
        <f>VLOOKUP($A118,'C filtered'!$A:$K,5,0)</f>
        <v>27754</v>
      </c>
      <c r="AB118" s="15">
        <f>VLOOKUP($A118,'C filtered'!$A:$K,6,0)</f>
        <v>0.45150000000000001</v>
      </c>
      <c r="AC118" s="15">
        <f t="shared" si="12"/>
        <v>2.2148394241417497</v>
      </c>
      <c r="AD118" s="15">
        <f>VLOOKUP($A118,'C filtered'!$A:$K,7,0)</f>
        <v>0.85495171369058887</v>
      </c>
      <c r="AE118" s="15">
        <f>VLOOKUP($A118,'C filtered'!$A:$K,8,0)</f>
        <v>1.1696566998892581</v>
      </c>
      <c r="AF118" s="15">
        <f>VLOOKUP($A118,'C filtered'!$A:$K,9,0)</f>
        <v>2.4209999999999998</v>
      </c>
      <c r="AG118" s="14">
        <f>VLOOKUP($A118,'C filtered'!$A:$K,10,0)</f>
        <v>6</v>
      </c>
      <c r="AH118" s="16" t="s">
        <v>278</v>
      </c>
      <c r="AI118" s="35">
        <f t="shared" si="13"/>
        <v>6.666666666666667</v>
      </c>
    </row>
    <row r="119" spans="1:35" x14ac:dyDescent="0.25">
      <c r="A119" s="14" t="s">
        <v>275</v>
      </c>
      <c r="B119" s="14">
        <v>31212</v>
      </c>
      <c r="C119" s="14">
        <v>94</v>
      </c>
      <c r="D119" s="14"/>
      <c r="E119" s="14">
        <v>715</v>
      </c>
      <c r="F119" s="15">
        <v>1.091</v>
      </c>
      <c r="G119" s="15">
        <f t="shared" si="7"/>
        <v>0.91659028414298815</v>
      </c>
      <c r="H119" s="15">
        <f t="shared" si="8"/>
        <v>1.3335778022246667</v>
      </c>
      <c r="I119" s="15">
        <f t="shared" si="9"/>
        <v>0.7498625114573787</v>
      </c>
      <c r="J119" s="15">
        <v>2.4580000000000002</v>
      </c>
      <c r="K119" s="14">
        <v>15</v>
      </c>
      <c r="L119" s="14" t="str">
        <f>VLOOKUP(A119,'B filtered'!$A:$K,1,0)</f>
        <v>RS2_RAT</v>
      </c>
      <c r="M119" s="14">
        <f>VLOOKUP(A119,'B filtered'!$A:$K,2,0)</f>
        <v>80</v>
      </c>
      <c r="N119" s="14">
        <f>VLOOKUP(A119,'B filtered'!$A:$K,3,0)</f>
        <v>0</v>
      </c>
      <c r="O119" s="14">
        <f>VLOOKUP(A119,'B filtered'!$A:$K,4,0)</f>
        <v>791</v>
      </c>
      <c r="P119" s="14">
        <f>VLOOKUP(A119,'B filtered'!$A:$K,5,0)</f>
        <v>31212</v>
      </c>
      <c r="Q119" s="15">
        <f>VLOOKUP(A119,'B filtered'!$A:$K,6,0)</f>
        <v>0.92069999999999996</v>
      </c>
      <c r="R119" s="15">
        <f t="shared" si="10"/>
        <v>1.0861301183881829</v>
      </c>
      <c r="S119" s="15">
        <f>VLOOKUP(A119,'B filtered'!$A:$K,7,0)</f>
        <v>1.3715179502457917</v>
      </c>
      <c r="T119" s="15">
        <f t="shared" si="11"/>
        <v>0.72911914847398718</v>
      </c>
      <c r="U119" s="15">
        <f>VLOOKUP(A119,'B filtered'!$A:$K,8,0)</f>
        <v>1.1399999999999999</v>
      </c>
      <c r="V119" s="14">
        <f>VLOOKUP(A119,'B filtered'!$A:$K,9,0)</f>
        <v>12</v>
      </c>
      <c r="W119" s="14" t="str">
        <f>VLOOKUP(A119,'C filtered'!$A:$K,1,0)</f>
        <v>RS2_RAT</v>
      </c>
      <c r="X119" s="14">
        <f>VLOOKUP($A119,'C filtered'!$A:$K,2,0)</f>
        <v>107</v>
      </c>
      <c r="Y119" s="14">
        <f>VLOOKUP($A119,'C filtered'!$A:$K,3,0)</f>
        <v>0</v>
      </c>
      <c r="Z119" s="14">
        <f>VLOOKUP($A119,'C filtered'!$A:$K,4,0)</f>
        <v>689</v>
      </c>
      <c r="AA119" s="14">
        <f>VLOOKUP($A119,'C filtered'!$A:$K,5,0)</f>
        <v>31212</v>
      </c>
      <c r="AB119" s="15">
        <f>VLOOKUP($A119,'C filtered'!$A:$K,6,0)</f>
        <v>0.8367</v>
      </c>
      <c r="AC119" s="15">
        <f t="shared" si="12"/>
        <v>1.1951715071112705</v>
      </c>
      <c r="AD119" s="15">
        <f>VLOOKUP($A119,'C filtered'!$A:$K,7,0)</f>
        <v>1.5843590229123272</v>
      </c>
      <c r="AE119" s="15">
        <f>VLOOKUP($A119,'C filtered'!$A:$K,8,0)</f>
        <v>0.6311700729054619</v>
      </c>
      <c r="AF119" s="15">
        <f>VLOOKUP($A119,'C filtered'!$A:$K,9,0)</f>
        <v>1.131</v>
      </c>
      <c r="AG119" s="14">
        <f>VLOOKUP($A119,'C filtered'!$A:$K,10,0)</f>
        <v>14</v>
      </c>
      <c r="AH119" s="16" t="s">
        <v>276</v>
      </c>
      <c r="AI119" s="35">
        <f t="shared" si="13"/>
        <v>13.666666666666666</v>
      </c>
    </row>
    <row r="120" spans="1:35" x14ac:dyDescent="0.25">
      <c r="A120" s="14" t="s">
        <v>289</v>
      </c>
      <c r="B120" s="14">
        <v>118903</v>
      </c>
      <c r="C120" s="14">
        <v>96</v>
      </c>
      <c r="D120" s="14">
        <v>1</v>
      </c>
      <c r="E120" s="14">
        <v>714</v>
      </c>
      <c r="F120" s="15">
        <v>0.60319999999999996</v>
      </c>
      <c r="G120" s="15">
        <f t="shared" si="7"/>
        <v>1.6578249336870028</v>
      </c>
      <c r="H120" s="15">
        <f t="shared" si="8"/>
        <v>0.73731817626207052</v>
      </c>
      <c r="I120" s="15">
        <f t="shared" si="9"/>
        <v>1.3562665782493371</v>
      </c>
      <c r="J120" s="15">
        <v>1.101</v>
      </c>
      <c r="K120" s="14">
        <v>7</v>
      </c>
      <c r="L120" s="14" t="str">
        <f>VLOOKUP(A120,'B filtered'!$A:$K,1,0)</f>
        <v>DLGP2_RAT</v>
      </c>
      <c r="M120" s="14">
        <f>VLOOKUP(A120,'B filtered'!$A:$K,2,0)</f>
        <v>168</v>
      </c>
      <c r="N120" s="14">
        <f>VLOOKUP(A120,'B filtered'!$A:$K,3,0)</f>
        <v>2</v>
      </c>
      <c r="O120" s="14">
        <f>VLOOKUP(A120,'B filtered'!$A:$K,4,0)</f>
        <v>355</v>
      </c>
      <c r="P120" s="14">
        <f>VLOOKUP(A120,'B filtered'!$A:$K,5,0)</f>
        <v>118903</v>
      </c>
      <c r="Q120" s="15">
        <f>VLOOKUP(A120,'B filtered'!$A:$K,6,0)</f>
        <v>0.41639999999999999</v>
      </c>
      <c r="R120" s="15">
        <f t="shared" si="10"/>
        <v>2.4015369836695486</v>
      </c>
      <c r="S120" s="15">
        <f>VLOOKUP(A120,'B filtered'!$A:$K,7,0)</f>
        <v>0.6202889915090124</v>
      </c>
      <c r="T120" s="15">
        <f t="shared" si="11"/>
        <v>1.6121517771373679</v>
      </c>
      <c r="U120" s="15">
        <f>VLOOKUP(A120,'B filtered'!$A:$K,8,0)</f>
        <v>1.405</v>
      </c>
      <c r="V120" s="14">
        <f>VLOOKUP(A120,'B filtered'!$A:$K,9,0)</f>
        <v>3</v>
      </c>
      <c r="W120" s="14" t="str">
        <f>VLOOKUP(A120,'C filtered'!$A:$K,1,0)</f>
        <v>DLGP2_RAT</v>
      </c>
      <c r="X120" s="14">
        <f>VLOOKUP($A120,'C filtered'!$A:$K,2,0)</f>
        <v>125</v>
      </c>
      <c r="Y120" s="14">
        <f>VLOOKUP($A120,'C filtered'!$A:$K,3,0)</f>
        <v>1</v>
      </c>
      <c r="Z120" s="14">
        <f>VLOOKUP($A120,'C filtered'!$A:$K,4,0)</f>
        <v>615</v>
      </c>
      <c r="AA120" s="14">
        <f>VLOOKUP($A120,'C filtered'!$A:$K,5,0)</f>
        <v>118903</v>
      </c>
      <c r="AB120" s="15">
        <f>VLOOKUP($A120,'C filtered'!$A:$K,6,0)</f>
        <v>0.49030000000000001</v>
      </c>
      <c r="AC120" s="15">
        <f t="shared" si="12"/>
        <v>2.0395676116663268</v>
      </c>
      <c r="AD120" s="15">
        <f>VLOOKUP($A120,'C filtered'!$A:$K,7,0)</f>
        <v>0.92842264722590417</v>
      </c>
      <c r="AE120" s="15">
        <f>VLOOKUP($A120,'C filtered'!$A:$K,8,0)</f>
        <v>1.0770956557209872</v>
      </c>
      <c r="AF120" s="15">
        <f>VLOOKUP($A120,'C filtered'!$A:$K,9,0)</f>
        <v>1.208</v>
      </c>
      <c r="AG120" s="14">
        <f>VLOOKUP($A120,'C filtered'!$A:$K,10,0)</f>
        <v>3</v>
      </c>
      <c r="AH120" s="16" t="s">
        <v>290</v>
      </c>
      <c r="AI120" s="35">
        <f t="shared" si="13"/>
        <v>4.333333333333333</v>
      </c>
    </row>
    <row r="121" spans="1:35" x14ac:dyDescent="0.25">
      <c r="A121" s="14" t="s">
        <v>295</v>
      </c>
      <c r="B121" s="14">
        <v>24294</v>
      </c>
      <c r="C121" s="14">
        <v>97</v>
      </c>
      <c r="D121" s="14"/>
      <c r="E121" s="14">
        <v>713</v>
      </c>
      <c r="F121" s="15">
        <v>1.117</v>
      </c>
      <c r="G121" s="15">
        <f t="shared" si="7"/>
        <v>0.89525514771709935</v>
      </c>
      <c r="H121" s="15">
        <f t="shared" si="8"/>
        <v>1.365358758098032</v>
      </c>
      <c r="I121" s="15">
        <f t="shared" si="9"/>
        <v>0.73240823634735908</v>
      </c>
      <c r="J121" s="15">
        <v>1.3120000000000001</v>
      </c>
      <c r="K121" s="14">
        <v>5</v>
      </c>
      <c r="L121" s="14" t="str">
        <f>VLOOKUP(A121,'B filtered'!$A:$K,1,0)</f>
        <v>RL13_RAT</v>
      </c>
      <c r="M121" s="14">
        <f>VLOOKUP(A121,'B filtered'!$A:$K,2,0)</f>
        <v>84</v>
      </c>
      <c r="N121" s="14">
        <f>VLOOKUP(A121,'B filtered'!$A:$K,3,0)</f>
        <v>0</v>
      </c>
      <c r="O121" s="14">
        <f>VLOOKUP(A121,'B filtered'!$A:$K,4,0)</f>
        <v>746</v>
      </c>
      <c r="P121" s="14">
        <f>VLOOKUP(A121,'B filtered'!$A:$K,5,0)</f>
        <v>24294</v>
      </c>
      <c r="Q121" s="15">
        <f>VLOOKUP(A121,'B filtered'!$A:$K,6,0)</f>
        <v>0.85509999999999997</v>
      </c>
      <c r="R121" s="15">
        <f t="shared" si="10"/>
        <v>1.1694538650450239</v>
      </c>
      <c r="S121" s="15">
        <f>VLOOKUP(A121,'B filtered'!$A:$K,7,0)</f>
        <v>1.2737971100849099</v>
      </c>
      <c r="T121" s="15">
        <f t="shared" si="11"/>
        <v>0.78505437960472457</v>
      </c>
      <c r="U121" s="15">
        <f>VLOOKUP(A121,'B filtered'!$A:$K,8,0)</f>
        <v>1.38</v>
      </c>
      <c r="V121" s="14">
        <f>VLOOKUP(A121,'B filtered'!$A:$K,9,0)</f>
        <v>6</v>
      </c>
      <c r="W121" s="14" t="str">
        <f>VLOOKUP(A121,'C filtered'!$A:$K,1,0)</f>
        <v>RL13_RAT</v>
      </c>
      <c r="X121" s="14">
        <f>VLOOKUP($A121,'C filtered'!$A:$K,2,0)</f>
        <v>82</v>
      </c>
      <c r="Y121" s="14">
        <f>VLOOKUP($A121,'C filtered'!$A:$K,3,0)</f>
        <v>0</v>
      </c>
      <c r="Z121" s="14">
        <f>VLOOKUP($A121,'C filtered'!$A:$K,4,0)</f>
        <v>866</v>
      </c>
      <c r="AA121" s="14">
        <f>VLOOKUP($A121,'C filtered'!$A:$K,5,0)</f>
        <v>24294</v>
      </c>
      <c r="AB121" s="15">
        <f>VLOOKUP($A121,'C filtered'!$A:$K,6,0)</f>
        <v>0.72540000000000004</v>
      </c>
      <c r="AC121" s="15">
        <f t="shared" si="12"/>
        <v>1.3785497656465397</v>
      </c>
      <c r="AD121" s="15">
        <f>VLOOKUP($A121,'C filtered'!$A:$K,7,0)</f>
        <v>1.3736034841886007</v>
      </c>
      <c r="AE121" s="15">
        <f>VLOOKUP($A121,'C filtered'!$A:$K,8,0)</f>
        <v>0.72801213123793762</v>
      </c>
      <c r="AF121" s="15">
        <f>VLOOKUP($A121,'C filtered'!$A:$K,9,0)</f>
        <v>1.575</v>
      </c>
      <c r="AG121" s="14">
        <f>VLOOKUP($A121,'C filtered'!$A:$K,10,0)</f>
        <v>8</v>
      </c>
      <c r="AH121" s="16" t="s">
        <v>296</v>
      </c>
      <c r="AI121" s="35">
        <f t="shared" si="13"/>
        <v>6.333333333333333</v>
      </c>
    </row>
    <row r="122" spans="1:35" x14ac:dyDescent="0.25">
      <c r="A122" s="14" t="s">
        <v>297</v>
      </c>
      <c r="B122" s="14">
        <v>111238</v>
      </c>
      <c r="C122" s="14">
        <v>98</v>
      </c>
      <c r="D122" s="14"/>
      <c r="E122" s="14">
        <v>710</v>
      </c>
      <c r="F122" s="15">
        <v>0.79249999999999998</v>
      </c>
      <c r="G122" s="15">
        <f t="shared" si="7"/>
        <v>1.2618296529968454</v>
      </c>
      <c r="H122" s="15">
        <f t="shared" si="8"/>
        <v>0.96870798190930196</v>
      </c>
      <c r="I122" s="15">
        <f t="shared" si="9"/>
        <v>1.0323028391167193</v>
      </c>
      <c r="J122" s="15">
        <v>1.0589999999999999</v>
      </c>
      <c r="K122" s="14">
        <v>17</v>
      </c>
      <c r="L122" s="14" t="str">
        <f>VLOOKUP(A122,'B filtered'!$A:$K,1,0)</f>
        <v>OPA1_RAT</v>
      </c>
      <c r="M122" s="14">
        <f>VLOOKUP(A122,'B filtered'!$A:$K,2,0)</f>
        <v>65</v>
      </c>
      <c r="N122" s="14">
        <f>VLOOKUP(A122,'B filtered'!$A:$K,3,0)</f>
        <v>0</v>
      </c>
      <c r="O122" s="14">
        <f>VLOOKUP(A122,'B filtered'!$A:$K,4,0)</f>
        <v>888</v>
      </c>
      <c r="P122" s="14">
        <f>VLOOKUP(A122,'B filtered'!$A:$K,5,0)</f>
        <v>111238</v>
      </c>
      <c r="Q122" s="15">
        <f>VLOOKUP(A122,'B filtered'!$A:$K,6,0)</f>
        <v>0.64259999999999995</v>
      </c>
      <c r="R122" s="15">
        <f t="shared" si="10"/>
        <v>1.5561780267662622</v>
      </c>
      <c r="S122" s="15">
        <f>VLOOKUP(A122,'B filtered'!$A:$K,7,0)</f>
        <v>0.95724713242961412</v>
      </c>
      <c r="T122" s="15">
        <f t="shared" si="11"/>
        <v>1.0446623093681917</v>
      </c>
      <c r="U122" s="15">
        <f>VLOOKUP(A122,'B filtered'!$A:$K,8,0)</f>
        <v>1.056</v>
      </c>
      <c r="V122" s="14">
        <f>VLOOKUP(A122,'B filtered'!$A:$K,9,0)</f>
        <v>17</v>
      </c>
      <c r="W122" s="14" t="str">
        <f>VLOOKUP(A122,'C filtered'!$A:$K,1,0)</f>
        <v>OPA1_RAT</v>
      </c>
      <c r="X122" s="14">
        <f>VLOOKUP($A122,'C filtered'!$A:$K,2,0)</f>
        <v>59</v>
      </c>
      <c r="Y122" s="14">
        <f>VLOOKUP($A122,'C filtered'!$A:$K,3,0)</f>
        <v>0</v>
      </c>
      <c r="Z122" s="14">
        <f>VLOOKUP($A122,'C filtered'!$A:$K,4,0)</f>
        <v>1127</v>
      </c>
      <c r="AA122" s="14">
        <f>VLOOKUP($A122,'C filtered'!$A:$K,5,0)</f>
        <v>111238</v>
      </c>
      <c r="AB122" s="15">
        <f>VLOOKUP($A122,'C filtered'!$A:$K,6,0)</f>
        <v>0.62209999999999999</v>
      </c>
      <c r="AC122" s="15">
        <f t="shared" si="12"/>
        <v>1.6074586079408455</v>
      </c>
      <c r="AD122" s="15">
        <f>VLOOKUP($A122,'C filtered'!$A:$K,7,0)</f>
        <v>1.1779965915546298</v>
      </c>
      <c r="AE122" s="15">
        <f>VLOOKUP($A122,'C filtered'!$A:$K,8,0)</f>
        <v>0.84889889085356052</v>
      </c>
      <c r="AF122" s="15">
        <f>VLOOKUP($A122,'C filtered'!$A:$K,9,0)</f>
        <v>1.032</v>
      </c>
      <c r="AG122" s="14">
        <f>VLOOKUP($A122,'C filtered'!$A:$K,10,0)</f>
        <v>23</v>
      </c>
      <c r="AH122" s="16" t="s">
        <v>298</v>
      </c>
      <c r="AI122" s="35">
        <f t="shared" si="13"/>
        <v>19</v>
      </c>
    </row>
    <row r="123" spans="1:35" x14ac:dyDescent="0.25">
      <c r="A123" s="14" t="s">
        <v>299</v>
      </c>
      <c r="B123" s="14">
        <v>78307</v>
      </c>
      <c r="C123" s="14">
        <v>99</v>
      </c>
      <c r="D123" s="14"/>
      <c r="E123" s="14">
        <v>709</v>
      </c>
      <c r="F123" s="15">
        <v>1.0269999999999999</v>
      </c>
      <c r="G123" s="15">
        <f t="shared" si="7"/>
        <v>0.97370983446932824</v>
      </c>
      <c r="H123" s="15">
        <f t="shared" si="8"/>
        <v>1.2553477569979219</v>
      </c>
      <c r="I123" s="15">
        <f t="shared" si="9"/>
        <v>0.79659201557935744</v>
      </c>
      <c r="J123" s="15">
        <v>1.099</v>
      </c>
      <c r="K123" s="14">
        <v>10</v>
      </c>
      <c r="L123" s="14" t="str">
        <f>VLOOKUP(A123,'B filtered'!$A:$K,1,0)</f>
        <v>KPCG_RAT</v>
      </c>
      <c r="M123" s="14">
        <f>VLOOKUP(A123,'B filtered'!$A:$K,2,0)</f>
        <v>126</v>
      </c>
      <c r="N123" s="14">
        <f>VLOOKUP(A123,'B filtered'!$A:$K,3,0)</f>
        <v>1</v>
      </c>
      <c r="O123" s="14">
        <f>VLOOKUP(A123,'B filtered'!$A:$K,4,0)</f>
        <v>537</v>
      </c>
      <c r="P123" s="14">
        <f>VLOOKUP(A123,'B filtered'!$A:$K,5,0)</f>
        <v>78307</v>
      </c>
      <c r="Q123" s="15">
        <f>VLOOKUP(A123,'B filtered'!$A:$K,6,0)</f>
        <v>0.74270000000000003</v>
      </c>
      <c r="R123" s="15">
        <f t="shared" si="10"/>
        <v>1.3464386697185942</v>
      </c>
      <c r="S123" s="15">
        <f>VLOOKUP(A123,'B filtered'!$A:$K,7,0)</f>
        <v>1.1063607924921794</v>
      </c>
      <c r="T123" s="15">
        <f t="shared" si="11"/>
        <v>0.90386427898209232</v>
      </c>
      <c r="U123" s="15">
        <f>VLOOKUP(A123,'B filtered'!$A:$K,8,0)</f>
        <v>1.0509999999999999</v>
      </c>
      <c r="V123" s="14">
        <f>VLOOKUP(A123,'B filtered'!$A:$K,9,0)</f>
        <v>12</v>
      </c>
      <c r="W123" s="14" t="str">
        <f>VLOOKUP(A123,'C filtered'!$A:$K,1,0)</f>
        <v>KPCG_RAT</v>
      </c>
      <c r="X123" s="14">
        <f>VLOOKUP($A123,'C filtered'!$A:$K,2,0)</f>
        <v>150</v>
      </c>
      <c r="Y123" s="14">
        <f>VLOOKUP($A123,'C filtered'!$A:$K,3,0)</f>
        <v>0</v>
      </c>
      <c r="Z123" s="14">
        <f>VLOOKUP($A123,'C filtered'!$A:$K,4,0)</f>
        <v>521</v>
      </c>
      <c r="AA123" s="14">
        <f>VLOOKUP($A123,'C filtered'!$A:$K,5,0)</f>
        <v>78307</v>
      </c>
      <c r="AB123" s="15">
        <f>VLOOKUP($A123,'C filtered'!$A:$K,6,0)</f>
        <v>0.82820000000000005</v>
      </c>
      <c r="AC123" s="15">
        <f t="shared" si="12"/>
        <v>1.2074378169524269</v>
      </c>
      <c r="AD123" s="15">
        <f>VLOOKUP($A123,'C filtered'!$A:$K,7,0)</f>
        <v>1.5682635864419618</v>
      </c>
      <c r="AE123" s="15">
        <f>VLOOKUP($A123,'C filtered'!$A:$K,8,0)</f>
        <v>0.63764791113257668</v>
      </c>
      <c r="AF123" s="15">
        <f>VLOOKUP($A123,'C filtered'!$A:$K,9,0)</f>
        <v>1.048</v>
      </c>
      <c r="AG123" s="14">
        <f>VLOOKUP($A123,'C filtered'!$A:$K,10,0)</f>
        <v>8</v>
      </c>
      <c r="AH123" s="16" t="s">
        <v>300</v>
      </c>
      <c r="AI123" s="35">
        <f t="shared" si="13"/>
        <v>10</v>
      </c>
    </row>
    <row r="124" spans="1:35" x14ac:dyDescent="0.25">
      <c r="A124" s="14" t="s">
        <v>301</v>
      </c>
      <c r="B124" s="14">
        <v>166774</v>
      </c>
      <c r="C124" s="14">
        <v>100</v>
      </c>
      <c r="D124" s="14"/>
      <c r="E124" s="14">
        <v>707</v>
      </c>
      <c r="F124" s="15">
        <v>0.70820000000000005</v>
      </c>
      <c r="G124" s="15">
        <f t="shared" si="7"/>
        <v>1.4120304998587969</v>
      </c>
      <c r="H124" s="15">
        <f t="shared" si="8"/>
        <v>0.86566434421219896</v>
      </c>
      <c r="I124" s="15">
        <f t="shared" si="9"/>
        <v>1.1551821519344818</v>
      </c>
      <c r="J124" s="15">
        <v>1.119</v>
      </c>
      <c r="K124" s="14">
        <v>6</v>
      </c>
      <c r="L124" s="14" t="str">
        <f>VLOOKUP(A124,'B filtered'!$A:$K,1,0)</f>
        <v>LRRC7_RAT</v>
      </c>
      <c r="M124" s="14">
        <f>VLOOKUP(A124,'B filtered'!$A:$K,2,0)</f>
        <v>118</v>
      </c>
      <c r="N124" s="14">
        <f>VLOOKUP(A124,'B filtered'!$A:$K,3,0)</f>
        <v>0</v>
      </c>
      <c r="O124" s="14">
        <f>VLOOKUP(A124,'B filtered'!$A:$K,4,0)</f>
        <v>555</v>
      </c>
      <c r="P124" s="14">
        <f>VLOOKUP(A124,'B filtered'!$A:$K,5,0)</f>
        <v>166774</v>
      </c>
      <c r="Q124" s="15">
        <f>VLOOKUP(A124,'B filtered'!$A:$K,6,0)</f>
        <v>0.73560000000000003</v>
      </c>
      <c r="R124" s="15">
        <f t="shared" si="10"/>
        <v>1.3594344752582925</v>
      </c>
      <c r="S124" s="15">
        <f>VLOOKUP(A124,'B filtered'!$A:$K,7,0)</f>
        <v>1.0957842991211084</v>
      </c>
      <c r="T124" s="15">
        <f t="shared" si="11"/>
        <v>0.91258836324089165</v>
      </c>
      <c r="U124" s="15">
        <f>VLOOKUP(A124,'B filtered'!$A:$K,8,0)</f>
        <v>1.1040000000000001</v>
      </c>
      <c r="V124" s="14">
        <f>VLOOKUP(A124,'B filtered'!$A:$K,9,0)</f>
        <v>5</v>
      </c>
      <c r="W124" s="14" t="str">
        <f>VLOOKUP(A124,'C filtered'!$A:$K,1,0)</f>
        <v>LRRC7_RAT</v>
      </c>
      <c r="X124" s="14">
        <f>VLOOKUP($A124,'C filtered'!$A:$K,2,0)</f>
        <v>95</v>
      </c>
      <c r="Y124" s="14">
        <f>VLOOKUP($A124,'C filtered'!$A:$K,3,0)</f>
        <v>0</v>
      </c>
      <c r="Z124" s="14">
        <f>VLOOKUP($A124,'C filtered'!$A:$K,4,0)</f>
        <v>766</v>
      </c>
      <c r="AA124" s="14">
        <f>VLOOKUP($A124,'C filtered'!$A:$K,5,0)</f>
        <v>166774</v>
      </c>
      <c r="AB124" s="15">
        <f>VLOOKUP($A124,'C filtered'!$A:$K,6,0)</f>
        <v>0.59789999999999999</v>
      </c>
      <c r="AC124" s="15">
        <f t="shared" si="12"/>
        <v>1.6725204883759826</v>
      </c>
      <c r="AD124" s="15">
        <f>VLOOKUP($A124,'C filtered'!$A:$K,7,0)</f>
        <v>1.1321719371331187</v>
      </c>
      <c r="AE124" s="15">
        <f>VLOOKUP($A124,'C filtered'!$A:$K,8,0)</f>
        <v>0.88325806991135647</v>
      </c>
      <c r="AF124" s="15">
        <f>VLOOKUP($A124,'C filtered'!$A:$K,9,0)</f>
        <v>1.101</v>
      </c>
      <c r="AG124" s="14">
        <f>VLOOKUP($A124,'C filtered'!$A:$K,10,0)</f>
        <v>8</v>
      </c>
      <c r="AH124" s="16" t="s">
        <v>302</v>
      </c>
      <c r="AI124" s="35">
        <f t="shared" si="13"/>
        <v>6.333333333333333</v>
      </c>
    </row>
    <row r="125" spans="1:35" x14ac:dyDescent="0.25">
      <c r="A125" s="14" t="s">
        <v>65</v>
      </c>
      <c r="B125" s="14">
        <v>70142</v>
      </c>
      <c r="C125" s="14">
        <v>15</v>
      </c>
      <c r="D125" s="14">
        <v>4</v>
      </c>
      <c r="E125" s="14">
        <v>702</v>
      </c>
      <c r="F125" s="15">
        <v>1.0509999999999999</v>
      </c>
      <c r="G125" s="15">
        <f t="shared" si="7"/>
        <v>0.95147478591817325</v>
      </c>
      <c r="H125" s="15">
        <f t="shared" si="8"/>
        <v>1.2846840239579511</v>
      </c>
      <c r="I125" s="15">
        <f t="shared" si="9"/>
        <v>0.77840152235965765</v>
      </c>
      <c r="J125" s="15">
        <v>1.484</v>
      </c>
      <c r="K125" s="14">
        <v>3</v>
      </c>
      <c r="L125" s="14" t="str">
        <f>VLOOKUP(A125,'B filtered'!$A:$K,1,0)</f>
        <v>HS71A_RAT</v>
      </c>
      <c r="M125" s="14">
        <f>VLOOKUP(A125,'B filtered'!$A:$K,2,0)</f>
        <v>23</v>
      </c>
      <c r="N125" s="14">
        <f>VLOOKUP(A125,'B filtered'!$A:$K,3,0)</f>
        <v>4</v>
      </c>
      <c r="O125" s="14">
        <f>VLOOKUP(A125,'B filtered'!$A:$K,4,0)</f>
        <v>359</v>
      </c>
      <c r="P125" s="14">
        <f>VLOOKUP(A125,'B filtered'!$A:$K,5,0)</f>
        <v>70142</v>
      </c>
      <c r="Q125" s="15">
        <f>VLOOKUP(A125,'B filtered'!$A:$K,6,0)</f>
        <v>0.91220000000000001</v>
      </c>
      <c r="R125" s="15">
        <f t="shared" si="10"/>
        <v>1.0962508221881166</v>
      </c>
      <c r="S125" s="15">
        <f>VLOOKUP(A125,'B filtered'!$A:$K,7,0)</f>
        <v>1.3588559511395799</v>
      </c>
      <c r="T125" s="15">
        <f t="shared" si="11"/>
        <v>0.73591317693488267</v>
      </c>
      <c r="U125" s="15">
        <f>VLOOKUP(A125,'B filtered'!$A:$K,8,0)</f>
        <v>1.2829999999999999</v>
      </c>
      <c r="V125" s="14">
        <f>VLOOKUP(A125,'B filtered'!$A:$K,9,0)</f>
        <v>3</v>
      </c>
      <c r="W125" s="14" t="str">
        <f>VLOOKUP(A125,'C filtered'!$A:$K,1,0)</f>
        <v>HS71A_RAT</v>
      </c>
      <c r="X125" s="14">
        <f>VLOOKUP($A125,'C filtered'!$A:$K,2,0)</f>
        <v>16</v>
      </c>
      <c r="Y125" s="14">
        <f>VLOOKUP($A125,'C filtered'!$A:$K,3,0)</f>
        <v>4</v>
      </c>
      <c r="Z125" s="14">
        <f>VLOOKUP($A125,'C filtered'!$A:$K,4,0)</f>
        <v>375</v>
      </c>
      <c r="AA125" s="14">
        <f>VLOOKUP($A125,'C filtered'!$A:$K,5,0)</f>
        <v>70142</v>
      </c>
      <c r="AB125" s="15">
        <f>VLOOKUP($A125,'C filtered'!$A:$K,6,0)</f>
        <v>0.87170000000000003</v>
      </c>
      <c r="AC125" s="15">
        <f t="shared" si="12"/>
        <v>1.1471836641046231</v>
      </c>
      <c r="AD125" s="15">
        <f>VLOOKUP($A125,'C filtered'!$A:$K,7,0)</f>
        <v>1.6506343495550084</v>
      </c>
      <c r="AE125" s="15">
        <f>VLOOKUP($A125,'C filtered'!$A:$K,8,0)</f>
        <v>0.60582769301365147</v>
      </c>
      <c r="AF125" s="15">
        <f>VLOOKUP($A125,'C filtered'!$A:$K,9,0)</f>
        <v>1.0389999999999999</v>
      </c>
      <c r="AG125" s="14">
        <f>VLOOKUP($A125,'C filtered'!$A:$K,10,0)</f>
        <v>4</v>
      </c>
      <c r="AH125" s="16" t="s">
        <v>66</v>
      </c>
      <c r="AI125" s="35">
        <f t="shared" si="13"/>
        <v>3.3333333333333335</v>
      </c>
    </row>
    <row r="126" spans="1:35" x14ac:dyDescent="0.25">
      <c r="A126" s="14" t="s">
        <v>303</v>
      </c>
      <c r="B126" s="14">
        <v>163097</v>
      </c>
      <c r="C126" s="14">
        <v>101</v>
      </c>
      <c r="D126" s="14"/>
      <c r="E126" s="14">
        <v>694</v>
      </c>
      <c r="F126" s="15">
        <v>1.6619999999999999</v>
      </c>
      <c r="G126" s="15">
        <f t="shared" si="7"/>
        <v>0.60168471720818295</v>
      </c>
      <c r="H126" s="15">
        <f t="shared" si="8"/>
        <v>2.0315364869820312</v>
      </c>
      <c r="I126" s="15">
        <f t="shared" si="9"/>
        <v>0.49223826714801455</v>
      </c>
      <c r="J126" s="15">
        <v>1.038</v>
      </c>
      <c r="K126" s="14">
        <v>12</v>
      </c>
      <c r="L126" s="14" t="str">
        <f>VLOOKUP(A126,'B filtered'!$A:$K,1,0)</f>
        <v>EIF3A_RAT</v>
      </c>
      <c r="M126" s="14">
        <f>VLOOKUP(A126,'B filtered'!$A:$K,2,0)</f>
        <v>115</v>
      </c>
      <c r="N126" s="14">
        <f>VLOOKUP(A126,'B filtered'!$A:$K,3,0)</f>
        <v>0</v>
      </c>
      <c r="O126" s="14">
        <f>VLOOKUP(A126,'B filtered'!$A:$K,4,0)</f>
        <v>576</v>
      </c>
      <c r="P126" s="14">
        <f>VLOOKUP(A126,'B filtered'!$A:$K,5,0)</f>
        <v>163097</v>
      </c>
      <c r="Q126" s="15">
        <f>VLOOKUP(A126,'B filtered'!$A:$K,6,0)</f>
        <v>1.6020000000000001</v>
      </c>
      <c r="R126" s="15">
        <f t="shared" si="10"/>
        <v>0.62421972534332082</v>
      </c>
      <c r="S126" s="15">
        <f>VLOOKUP(A126,'B filtered'!$A:$K,7,0)</f>
        <v>2.3864144197825117</v>
      </c>
      <c r="T126" s="15">
        <f t="shared" si="11"/>
        <v>0.41903870162297124</v>
      </c>
      <c r="U126" s="15">
        <f>VLOOKUP(A126,'B filtered'!$A:$K,8,0)</f>
        <v>1.036</v>
      </c>
      <c r="V126" s="14">
        <f>VLOOKUP(A126,'B filtered'!$A:$K,9,0)</f>
        <v>14</v>
      </c>
      <c r="W126" s="14" t="str">
        <f>VLOOKUP(A126,'C filtered'!$A:$K,1,0)</f>
        <v>EIF3A_RAT</v>
      </c>
      <c r="X126" s="14">
        <f>VLOOKUP($A126,'C filtered'!$A:$K,2,0)</f>
        <v>65</v>
      </c>
      <c r="Y126" s="14">
        <f>VLOOKUP($A126,'C filtered'!$A:$K,3,0)</f>
        <v>0</v>
      </c>
      <c r="Z126" s="14">
        <f>VLOOKUP($A126,'C filtered'!$A:$K,4,0)</f>
        <v>1067</v>
      </c>
      <c r="AA126" s="14">
        <f>VLOOKUP($A126,'C filtered'!$A:$K,5,0)</f>
        <v>163097</v>
      </c>
      <c r="AB126" s="15">
        <f>VLOOKUP($A126,'C filtered'!$A:$K,6,0)</f>
        <v>1.254</v>
      </c>
      <c r="AC126" s="15">
        <f t="shared" si="12"/>
        <v>0.79744816586921852</v>
      </c>
      <c r="AD126" s="15">
        <f>VLOOKUP($A126,'C filtered'!$A:$K,7,0)</f>
        <v>2.3745502745692102</v>
      </c>
      <c r="AE126" s="15">
        <f>VLOOKUP($A126,'C filtered'!$A:$K,8,0)</f>
        <v>0.4211323763955343</v>
      </c>
      <c r="AF126" s="15">
        <f>VLOOKUP($A126,'C filtered'!$A:$K,9,0)</f>
        <v>1.0429999999999999</v>
      </c>
      <c r="AG126" s="14">
        <f>VLOOKUP($A126,'C filtered'!$A:$K,10,0)</f>
        <v>21</v>
      </c>
      <c r="AH126" s="16" t="s">
        <v>304</v>
      </c>
      <c r="AI126" s="35">
        <f t="shared" si="13"/>
        <v>15.666666666666666</v>
      </c>
    </row>
    <row r="127" spans="1:35" x14ac:dyDescent="0.25">
      <c r="A127" s="14" t="s">
        <v>305</v>
      </c>
      <c r="B127" s="14">
        <v>90854</v>
      </c>
      <c r="C127" s="14">
        <v>102</v>
      </c>
      <c r="D127" s="14"/>
      <c r="E127" s="14">
        <v>693</v>
      </c>
      <c r="F127" s="15">
        <v>2.169</v>
      </c>
      <c r="G127" s="15">
        <f t="shared" si="7"/>
        <v>0.4610419548178884</v>
      </c>
      <c r="H127" s="15">
        <f t="shared" si="8"/>
        <v>2.651265126512651</v>
      </c>
      <c r="I127" s="15">
        <f t="shared" si="9"/>
        <v>0.37717842323651457</v>
      </c>
      <c r="J127" s="15">
        <v>1.1859999999999999</v>
      </c>
      <c r="K127" s="14">
        <v>8</v>
      </c>
      <c r="L127" s="14" t="str">
        <f>VLOOKUP(A127,'B filtered'!$A:$K,1,0)</f>
        <v>EIF3B_RAT</v>
      </c>
      <c r="M127" s="14">
        <f>VLOOKUP(A127,'B filtered'!$A:$K,2,0)</f>
        <v>349</v>
      </c>
      <c r="N127" s="14">
        <f>VLOOKUP(A127,'B filtered'!$A:$K,3,0)</f>
        <v>0</v>
      </c>
      <c r="O127" s="14">
        <f>VLOOKUP(A127,'B filtered'!$A:$K,4,0)</f>
        <v>167</v>
      </c>
      <c r="P127" s="14">
        <f>VLOOKUP(A127,'B filtered'!$A:$K,5,0)</f>
        <v>90854</v>
      </c>
      <c r="Q127" s="15">
        <f>VLOOKUP(A127,'B filtered'!$A:$K,6,0)</f>
        <v>1.7090000000000001</v>
      </c>
      <c r="R127" s="15">
        <f t="shared" si="10"/>
        <v>0.58513750731421876</v>
      </c>
      <c r="S127" s="15">
        <f>VLOOKUP(A127,'B filtered'!$A:$K,7,0)</f>
        <v>2.5458066438254137</v>
      </c>
      <c r="T127" s="15">
        <f t="shared" si="11"/>
        <v>0.39280280866003509</v>
      </c>
      <c r="U127" s="15">
        <f>VLOOKUP(A127,'B filtered'!$A:$K,8,0)</f>
        <v>1.2969999999999999</v>
      </c>
      <c r="V127" s="14">
        <f>VLOOKUP(A127,'B filtered'!$A:$K,9,0)</f>
        <v>4</v>
      </c>
      <c r="W127" s="14" t="str">
        <f>VLOOKUP(A127,'C filtered'!$A:$K,1,0)</f>
        <v>EIF3B_RAT</v>
      </c>
      <c r="X127" s="14">
        <f>VLOOKUP($A127,'C filtered'!$A:$K,2,0)</f>
        <v>239</v>
      </c>
      <c r="Y127" s="14">
        <f>VLOOKUP($A127,'C filtered'!$A:$K,3,0)</f>
        <v>0</v>
      </c>
      <c r="Z127" s="14">
        <f>VLOOKUP($A127,'C filtered'!$A:$K,4,0)</f>
        <v>337</v>
      </c>
      <c r="AA127" s="14">
        <f>VLOOKUP($A127,'C filtered'!$A:$K,5,0)</f>
        <v>90854</v>
      </c>
      <c r="AB127" s="15">
        <f>VLOOKUP($A127,'C filtered'!$A:$K,6,0)</f>
        <v>1.2989999999999999</v>
      </c>
      <c r="AC127" s="15">
        <f t="shared" si="12"/>
        <v>0.76982294072363355</v>
      </c>
      <c r="AD127" s="15">
        <f>VLOOKUP($A127,'C filtered'!$A:$K,7,0)</f>
        <v>2.459761408824086</v>
      </c>
      <c r="AE127" s="15">
        <f>VLOOKUP($A127,'C filtered'!$A:$K,8,0)</f>
        <v>0.40654349499615094</v>
      </c>
      <c r="AF127" s="15">
        <f>VLOOKUP($A127,'C filtered'!$A:$K,9,0)</f>
        <v>1.3620000000000001</v>
      </c>
      <c r="AG127" s="14">
        <f>VLOOKUP($A127,'C filtered'!$A:$K,10,0)</f>
        <v>5</v>
      </c>
      <c r="AH127" s="16" t="s">
        <v>306</v>
      </c>
      <c r="AI127" s="35">
        <f t="shared" si="13"/>
        <v>5.666666666666667</v>
      </c>
    </row>
    <row r="128" spans="1:35" x14ac:dyDescent="0.25">
      <c r="A128" s="14" t="s">
        <v>307</v>
      </c>
      <c r="B128" s="14">
        <v>79817</v>
      </c>
      <c r="C128" s="14">
        <v>103</v>
      </c>
      <c r="D128" s="14">
        <v>1</v>
      </c>
      <c r="E128" s="14">
        <v>686</v>
      </c>
      <c r="F128" s="15">
        <v>0.44219999999999998</v>
      </c>
      <c r="G128" s="15">
        <f t="shared" si="7"/>
        <v>2.261420171867933</v>
      </c>
      <c r="H128" s="15">
        <f t="shared" si="8"/>
        <v>0.54052071873854046</v>
      </c>
      <c r="I128" s="15">
        <f t="shared" si="9"/>
        <v>1.8500678426051562</v>
      </c>
      <c r="J128" s="15">
        <v>13.19</v>
      </c>
      <c r="K128" s="14">
        <v>4</v>
      </c>
      <c r="L128" s="14" t="str">
        <f>VLOOKUP(A128,'B filtered'!$A:$K,1,0)</f>
        <v>YMEL1_RAT</v>
      </c>
      <c r="M128" s="14">
        <f>VLOOKUP(A128,'B filtered'!$A:$K,2,0)</f>
        <v>133</v>
      </c>
      <c r="N128" s="14">
        <f>VLOOKUP(A128,'B filtered'!$A:$K,3,0)</f>
        <v>1</v>
      </c>
      <c r="O128" s="14">
        <f>VLOOKUP(A128,'B filtered'!$A:$K,4,0)</f>
        <v>520</v>
      </c>
      <c r="P128" s="14">
        <f>VLOOKUP(A128,'B filtered'!$A:$K,5,0)</f>
        <v>79817</v>
      </c>
      <c r="Q128" s="15">
        <f>VLOOKUP(A128,'B filtered'!$A:$K,6,0)</f>
        <v>8.0210000000000004E-2</v>
      </c>
      <c r="R128" s="15">
        <f t="shared" si="10"/>
        <v>12.467273407305822</v>
      </c>
      <c r="S128" s="15">
        <f>VLOOKUP(A128,'B filtered'!$A:$K,7,0)</f>
        <v>0.1194845821540295</v>
      </c>
      <c r="T128" s="15">
        <f t="shared" si="11"/>
        <v>8.3692806383243976</v>
      </c>
      <c r="U128" s="15">
        <f>VLOOKUP(A128,'B filtered'!$A:$K,8,0)</f>
        <v>1.22</v>
      </c>
      <c r="V128" s="14">
        <f>VLOOKUP(A128,'B filtered'!$A:$K,9,0)</f>
        <v>2</v>
      </c>
      <c r="W128" s="14" t="str">
        <f>VLOOKUP(A128,'C filtered'!$A:$K,1,0)</f>
        <v>YMEL1_RAT</v>
      </c>
      <c r="X128" s="14">
        <f>VLOOKUP($A128,'C filtered'!$A:$K,2,0)</f>
        <v>156</v>
      </c>
      <c r="Y128" s="14">
        <f>VLOOKUP($A128,'C filtered'!$A:$K,3,0)</f>
        <v>1</v>
      </c>
      <c r="Z128" s="14">
        <f>VLOOKUP($A128,'C filtered'!$A:$K,4,0)</f>
        <v>512</v>
      </c>
      <c r="AA128" s="14">
        <f>VLOOKUP($A128,'C filtered'!$A:$K,5,0)</f>
        <v>79817</v>
      </c>
      <c r="AB128" s="15">
        <f>VLOOKUP($A128,'C filtered'!$A:$K,6,0)</f>
        <v>1.7479999999999999E-2</v>
      </c>
      <c r="AC128" s="15">
        <f t="shared" si="12"/>
        <v>57.208237986270028</v>
      </c>
      <c r="AD128" s="15">
        <f>VLOOKUP($A128,'C filtered'!$A:$K,7,0)</f>
        <v>3.3099791706116266E-2</v>
      </c>
      <c r="AE128" s="15">
        <f>VLOOKUP($A128,'C filtered'!$A:$K,8,0)</f>
        <v>30.211670480549198</v>
      </c>
      <c r="AF128" s="15">
        <f>VLOOKUP($A128,'C filtered'!$A:$K,9,0)</f>
        <v>4.3049999999999997</v>
      </c>
      <c r="AG128" s="14">
        <f>VLOOKUP($A128,'C filtered'!$A:$K,10,0)</f>
        <v>2</v>
      </c>
      <c r="AH128" s="16" t="s">
        <v>308</v>
      </c>
      <c r="AI128" s="35">
        <f t="shared" si="13"/>
        <v>2.6666666666666665</v>
      </c>
    </row>
    <row r="129" spans="1:35" x14ac:dyDescent="0.25">
      <c r="A129" s="14" t="s">
        <v>309</v>
      </c>
      <c r="B129" s="14">
        <v>170923</v>
      </c>
      <c r="C129" s="14">
        <v>104</v>
      </c>
      <c r="D129" s="14">
        <v>1</v>
      </c>
      <c r="E129" s="14">
        <v>680</v>
      </c>
      <c r="F129" s="15">
        <v>0.59419999999999995</v>
      </c>
      <c r="G129" s="15">
        <f t="shared" si="7"/>
        <v>1.6829350387075059</v>
      </c>
      <c r="H129" s="15">
        <f t="shared" si="8"/>
        <v>0.72631707615205954</v>
      </c>
      <c r="I129" s="15">
        <f t="shared" si="9"/>
        <v>1.3768091551666108</v>
      </c>
      <c r="J129" s="15">
        <v>1.075</v>
      </c>
      <c r="K129" s="14">
        <v>7</v>
      </c>
      <c r="L129" s="14" t="str">
        <f>VLOOKUP(A129,'B filtered'!$A:$K,1,0)</f>
        <v>MAST1_RAT</v>
      </c>
      <c r="M129" s="14">
        <f>VLOOKUP(A129,'B filtered'!$A:$K,2,0)</f>
        <v>110</v>
      </c>
      <c r="N129" s="14">
        <f>VLOOKUP(A129,'B filtered'!$A:$K,3,0)</f>
        <v>0</v>
      </c>
      <c r="O129" s="14">
        <f>VLOOKUP(A129,'B filtered'!$A:$K,4,0)</f>
        <v>609</v>
      </c>
      <c r="P129" s="14">
        <f>VLOOKUP(A129,'B filtered'!$A:$K,5,0)</f>
        <v>170923</v>
      </c>
      <c r="Q129" s="15">
        <f>VLOOKUP(A129,'B filtered'!$A:$K,6,0)</f>
        <v>0.37130000000000002</v>
      </c>
      <c r="R129" s="15">
        <f t="shared" si="10"/>
        <v>2.6932399676811203</v>
      </c>
      <c r="S129" s="15">
        <f>VLOOKUP(A129,'B filtered'!$A:$K,7,0)</f>
        <v>0.55310591389840613</v>
      </c>
      <c r="T129" s="15">
        <f t="shared" si="11"/>
        <v>1.8079719903043359</v>
      </c>
      <c r="U129" s="15">
        <f>VLOOKUP(A129,'B filtered'!$A:$K,8,0)</f>
        <v>1.2989999999999999</v>
      </c>
      <c r="V129" s="14">
        <f>VLOOKUP(A129,'B filtered'!$A:$K,9,0)</f>
        <v>5</v>
      </c>
      <c r="W129" s="14" t="str">
        <f>VLOOKUP(A129,'C filtered'!$A:$K,1,0)</f>
        <v>MAST1_RAT</v>
      </c>
      <c r="X129" s="14">
        <f>VLOOKUP($A129,'C filtered'!$A:$K,2,0)</f>
        <v>128</v>
      </c>
      <c r="Y129" s="14">
        <f>VLOOKUP($A129,'C filtered'!$A:$K,3,0)</f>
        <v>1</v>
      </c>
      <c r="Z129" s="14">
        <f>VLOOKUP($A129,'C filtered'!$A:$K,4,0)</f>
        <v>609</v>
      </c>
      <c r="AA129" s="14">
        <f>VLOOKUP($A129,'C filtered'!$A:$K,5,0)</f>
        <v>170923</v>
      </c>
      <c r="AB129" s="15">
        <f>VLOOKUP($A129,'C filtered'!$A:$K,6,0)</f>
        <v>0.40910000000000002</v>
      </c>
      <c r="AC129" s="15">
        <f t="shared" si="12"/>
        <v>2.4443901246638964</v>
      </c>
      <c r="AD129" s="15">
        <f>VLOOKUP($A129,'C filtered'!$A:$K,7,0)</f>
        <v>0.77466388941488351</v>
      </c>
      <c r="AE129" s="15">
        <f>VLOOKUP($A129,'C filtered'!$A:$K,8,0)</f>
        <v>1.2908824248350037</v>
      </c>
      <c r="AF129" s="15">
        <f>VLOOKUP($A129,'C filtered'!$A:$K,9,0)</f>
        <v>1.0549999999999999</v>
      </c>
      <c r="AG129" s="14">
        <f>VLOOKUP($A129,'C filtered'!$A:$K,10,0)</f>
        <v>8</v>
      </c>
      <c r="AH129" s="16" t="s">
        <v>310</v>
      </c>
      <c r="AI129" s="35">
        <f t="shared" si="13"/>
        <v>6.666666666666667</v>
      </c>
    </row>
    <row r="130" spans="1:35" x14ac:dyDescent="0.25">
      <c r="A130" s="14" t="s">
        <v>311</v>
      </c>
      <c r="B130" s="14">
        <v>149277</v>
      </c>
      <c r="C130" s="14">
        <v>105</v>
      </c>
      <c r="D130" s="14"/>
      <c r="E130" s="14">
        <v>678</v>
      </c>
      <c r="F130" s="15">
        <v>1.462</v>
      </c>
      <c r="G130" s="15">
        <f t="shared" si="7"/>
        <v>0.6839945280437757</v>
      </c>
      <c r="H130" s="15">
        <f t="shared" si="8"/>
        <v>1.7870675956484536</v>
      </c>
      <c r="I130" s="15">
        <f t="shared" si="9"/>
        <v>0.55957592339261286</v>
      </c>
      <c r="J130" s="15">
        <v>1.105</v>
      </c>
      <c r="K130" s="14">
        <v>7</v>
      </c>
      <c r="L130" s="14" t="str">
        <f>VLOOKUP(A130,'B filtered'!$A:$K,1,0)</f>
        <v>TENR_RAT</v>
      </c>
      <c r="M130" s="14">
        <f>VLOOKUP(A130,'B filtered'!$A:$K,2,0)</f>
        <v>95</v>
      </c>
      <c r="N130" s="14">
        <f>VLOOKUP(A130,'B filtered'!$A:$K,3,0)</f>
        <v>0</v>
      </c>
      <c r="O130" s="14">
        <f>VLOOKUP(A130,'B filtered'!$A:$K,4,0)</f>
        <v>670</v>
      </c>
      <c r="P130" s="14">
        <f>VLOOKUP(A130,'B filtered'!$A:$K,5,0)</f>
        <v>149277</v>
      </c>
      <c r="Q130" s="15">
        <f>VLOOKUP(A130,'B filtered'!$A:$K,6,0)</f>
        <v>1.2370000000000001</v>
      </c>
      <c r="R130" s="15">
        <f t="shared" si="10"/>
        <v>0.80840743734842357</v>
      </c>
      <c r="S130" s="15">
        <f>VLOOKUP(A130,'B filtered'!$A:$K,7,0)</f>
        <v>1.842693281692239</v>
      </c>
      <c r="T130" s="15">
        <f t="shared" si="11"/>
        <v>0.54268391269199678</v>
      </c>
      <c r="U130" s="15">
        <f>VLOOKUP(A130,'B filtered'!$A:$K,8,0)</f>
        <v>1.29</v>
      </c>
      <c r="V130" s="14">
        <f>VLOOKUP(A130,'B filtered'!$A:$K,9,0)</f>
        <v>4</v>
      </c>
      <c r="W130" s="14" t="str">
        <f>VLOOKUP(A130,'C filtered'!$A:$K,1,0)</f>
        <v>TENR_RAT</v>
      </c>
      <c r="X130" s="14">
        <f>VLOOKUP($A130,'C filtered'!$A:$K,2,0)</f>
        <v>91</v>
      </c>
      <c r="Y130" s="14">
        <f>VLOOKUP($A130,'C filtered'!$A:$K,3,0)</f>
        <v>1</v>
      </c>
      <c r="Z130" s="14">
        <f>VLOOKUP($A130,'C filtered'!$A:$K,4,0)</f>
        <v>791</v>
      </c>
      <c r="AA130" s="14">
        <f>VLOOKUP($A130,'C filtered'!$A:$K,5,0)</f>
        <v>149277</v>
      </c>
      <c r="AB130" s="15">
        <f>VLOOKUP($A130,'C filtered'!$A:$K,6,0)</f>
        <v>0.97050000000000003</v>
      </c>
      <c r="AC130" s="15">
        <f t="shared" si="12"/>
        <v>1.0303967027305512</v>
      </c>
      <c r="AD130" s="15">
        <f>VLOOKUP($A130,'C filtered'!$A:$K,7,0)</f>
        <v>1.8377201287634917</v>
      </c>
      <c r="AE130" s="15">
        <f>VLOOKUP($A130,'C filtered'!$A:$K,8,0)</f>
        <v>0.54415249871200411</v>
      </c>
      <c r="AF130" s="15">
        <f>VLOOKUP($A130,'C filtered'!$A:$K,9,0)</f>
        <v>1.0609999999999999</v>
      </c>
      <c r="AG130" s="14">
        <f>VLOOKUP($A130,'C filtered'!$A:$K,10,0)</f>
        <v>4</v>
      </c>
      <c r="AH130" s="16" t="s">
        <v>312</v>
      </c>
      <c r="AI130" s="35">
        <f t="shared" si="13"/>
        <v>5</v>
      </c>
    </row>
    <row r="131" spans="1:35" x14ac:dyDescent="0.25">
      <c r="A131" s="14" t="s">
        <v>313</v>
      </c>
      <c r="B131" s="14">
        <v>59078</v>
      </c>
      <c r="C131" s="14">
        <v>106</v>
      </c>
      <c r="D131" s="14"/>
      <c r="E131" s="14">
        <v>667</v>
      </c>
      <c r="F131" s="15">
        <v>0.61709999999999998</v>
      </c>
      <c r="G131" s="15">
        <f t="shared" ref="G131:G194" si="14">1/F131</f>
        <v>1.6204829039053639</v>
      </c>
      <c r="H131" s="15">
        <f t="shared" ref="H131:H194" si="15">F131/F$1</f>
        <v>0.75430876420975423</v>
      </c>
      <c r="I131" s="15">
        <f t="shared" ref="I131:I194" si="16">1/H131</f>
        <v>1.3257170636849782</v>
      </c>
      <c r="J131" s="15">
        <v>1.046</v>
      </c>
      <c r="K131" s="14">
        <v>8</v>
      </c>
      <c r="L131" s="14" t="str">
        <f>VLOOKUP(A131,'B filtered'!$A:$K,1,0)</f>
        <v>SYYC_RAT</v>
      </c>
      <c r="M131" s="14">
        <f>VLOOKUP(A131,'B filtered'!$A:$K,2,0)</f>
        <v>139</v>
      </c>
      <c r="N131" s="14">
        <f>VLOOKUP(A131,'B filtered'!$A:$K,3,0)</f>
        <v>0</v>
      </c>
      <c r="O131" s="14">
        <f>VLOOKUP(A131,'B filtered'!$A:$K,4,0)</f>
        <v>492</v>
      </c>
      <c r="P131" s="14">
        <f>VLOOKUP(A131,'B filtered'!$A:$K,5,0)</f>
        <v>59078</v>
      </c>
      <c r="Q131" s="15">
        <f>VLOOKUP(A131,'B filtered'!$A:$K,6,0)</f>
        <v>0.49430000000000002</v>
      </c>
      <c r="R131" s="15">
        <f t="shared" ref="R131:R194" si="17">1/Q131</f>
        <v>2.0230629172567265</v>
      </c>
      <c r="S131" s="15">
        <f>VLOOKUP(A131,'B filtered'!$A:$K,7,0)</f>
        <v>0.73633248920005956</v>
      </c>
      <c r="T131" s="15">
        <f t="shared" ref="T131:T194" si="18">1/S131</f>
        <v>1.3580821363544406</v>
      </c>
      <c r="U131" s="15">
        <f>VLOOKUP(A131,'B filtered'!$A:$K,8,0)</f>
        <v>1.081</v>
      </c>
      <c r="V131" s="14">
        <f>VLOOKUP(A131,'B filtered'!$A:$K,9,0)</f>
        <v>6</v>
      </c>
      <c r="W131" s="14" t="str">
        <f>VLOOKUP(A131,'C filtered'!$A:$K,1,0)</f>
        <v>SYYC_RAT</v>
      </c>
      <c r="X131" s="14">
        <f>VLOOKUP($A131,'C filtered'!$A:$K,2,0)</f>
        <v>172</v>
      </c>
      <c r="Y131" s="14">
        <f>VLOOKUP($A131,'C filtered'!$A:$K,3,0)</f>
        <v>0</v>
      </c>
      <c r="Z131" s="14">
        <f>VLOOKUP($A131,'C filtered'!$A:$K,4,0)</f>
        <v>465</v>
      </c>
      <c r="AA131" s="14">
        <f>VLOOKUP($A131,'C filtered'!$A:$K,5,0)</f>
        <v>59078</v>
      </c>
      <c r="AB131" s="15">
        <f>VLOOKUP($A131,'C filtered'!$A:$K,6,0)</f>
        <v>0.49590000000000001</v>
      </c>
      <c r="AC131" s="15">
        <f t="shared" ref="AC131:AC194" si="19">1/AB131</f>
        <v>2.016535591853196</v>
      </c>
      <c r="AD131" s="15">
        <f>VLOOKUP($A131,'C filtered'!$A:$K,7,0)</f>
        <v>0.93902669948873319</v>
      </c>
      <c r="AE131" s="15">
        <f>VLOOKUP($A131,'C filtered'!$A:$K,8,0)</f>
        <v>1.064932446057673</v>
      </c>
      <c r="AF131" s="15">
        <f>VLOOKUP($A131,'C filtered'!$A:$K,9,0)</f>
        <v>1.081</v>
      </c>
      <c r="AG131" s="14">
        <f>VLOOKUP($A131,'C filtered'!$A:$K,10,0)</f>
        <v>6</v>
      </c>
      <c r="AH131" s="16" t="s">
        <v>314</v>
      </c>
      <c r="AI131" s="35">
        <f t="shared" ref="AI131:AI194" si="20">AVERAGE(K131,V131,AG131)</f>
        <v>6.666666666666667</v>
      </c>
    </row>
    <row r="132" spans="1:35" x14ac:dyDescent="0.25">
      <c r="A132" s="14" t="s">
        <v>315</v>
      </c>
      <c r="B132" s="14">
        <v>313065</v>
      </c>
      <c r="C132" s="14">
        <v>107</v>
      </c>
      <c r="D132" s="14">
        <v>1</v>
      </c>
      <c r="E132" s="14">
        <v>659</v>
      </c>
      <c r="F132" s="15">
        <v>1.36</v>
      </c>
      <c r="G132" s="15">
        <f t="shared" si="14"/>
        <v>0.73529411764705876</v>
      </c>
      <c r="H132" s="15">
        <f t="shared" si="15"/>
        <v>1.662388461068329</v>
      </c>
      <c r="I132" s="15">
        <f t="shared" si="16"/>
        <v>0.60154411764705884</v>
      </c>
      <c r="J132" s="15">
        <v>1.1299999999999999</v>
      </c>
      <c r="K132" s="14">
        <v>3</v>
      </c>
      <c r="L132" s="14" t="str">
        <f>VLOOKUP(A132,'B filtered'!$A:$K,1,0)</f>
        <v>ITPR1_RAT</v>
      </c>
      <c r="M132" s="14">
        <f>VLOOKUP(A132,'B filtered'!$A:$K,2,0)</f>
        <v>94</v>
      </c>
      <c r="N132" s="14">
        <f>VLOOKUP(A132,'B filtered'!$A:$K,3,0)</f>
        <v>1</v>
      </c>
      <c r="O132" s="14">
        <f>VLOOKUP(A132,'B filtered'!$A:$K,4,0)</f>
        <v>679</v>
      </c>
      <c r="P132" s="14">
        <f>VLOOKUP(A132,'B filtered'!$A:$K,5,0)</f>
        <v>313065</v>
      </c>
      <c r="Q132" s="15">
        <f>VLOOKUP(A132,'B filtered'!$A:$K,6,0)</f>
        <v>0.96699999999999997</v>
      </c>
      <c r="R132" s="15">
        <f t="shared" si="17"/>
        <v>1.0341261633919339</v>
      </c>
      <c r="S132" s="15">
        <f>VLOOKUP(A132,'B filtered'!$A:$K,7,0)</f>
        <v>1.4404886042008043</v>
      </c>
      <c r="T132" s="15">
        <f t="shared" si="18"/>
        <v>0.69420889348500525</v>
      </c>
      <c r="U132" s="15">
        <f>VLOOKUP(A132,'B filtered'!$A:$K,8,0)</f>
        <v>1.03</v>
      </c>
      <c r="V132" s="14">
        <f>VLOOKUP(A132,'B filtered'!$A:$K,9,0)</f>
        <v>5</v>
      </c>
      <c r="W132" s="14" t="str">
        <f>VLOOKUP(A132,'C filtered'!$A:$K,1,0)</f>
        <v>ITPR1_RAT</v>
      </c>
      <c r="X132" s="14">
        <f>VLOOKUP($A132,'C filtered'!$A:$K,2,0)</f>
        <v>152</v>
      </c>
      <c r="Y132" s="14">
        <f>VLOOKUP($A132,'C filtered'!$A:$K,3,0)</f>
        <v>0</v>
      </c>
      <c r="Z132" s="14">
        <f>VLOOKUP($A132,'C filtered'!$A:$K,4,0)</f>
        <v>519</v>
      </c>
      <c r="AA132" s="14">
        <f>VLOOKUP($A132,'C filtered'!$A:$K,5,0)</f>
        <v>313065</v>
      </c>
      <c r="AB132" s="15">
        <f>VLOOKUP($A132,'C filtered'!$A:$K,6,0)</f>
        <v>1.2230000000000001</v>
      </c>
      <c r="AC132" s="15">
        <f t="shared" si="19"/>
        <v>0.81766148814390838</v>
      </c>
      <c r="AD132" s="15">
        <f>VLOOKUP($A132,'C filtered'!$A:$K,7,0)</f>
        <v>2.3158492709714071</v>
      </c>
      <c r="AE132" s="15">
        <f>VLOOKUP($A132,'C filtered'!$A:$K,8,0)</f>
        <v>0.43180703188879799</v>
      </c>
      <c r="AF132" s="15">
        <f>VLOOKUP($A132,'C filtered'!$A:$K,9,0)</f>
        <v>1.0529999999999999</v>
      </c>
      <c r="AG132" s="14">
        <f>VLOOKUP($A132,'C filtered'!$A:$K,10,0)</f>
        <v>5</v>
      </c>
      <c r="AH132" s="16" t="s">
        <v>316</v>
      </c>
      <c r="AI132" s="35">
        <f t="shared" si="20"/>
        <v>4.333333333333333</v>
      </c>
    </row>
    <row r="133" spans="1:35" x14ac:dyDescent="0.25">
      <c r="A133" s="14" t="s">
        <v>317</v>
      </c>
      <c r="B133" s="14">
        <v>39481</v>
      </c>
      <c r="C133" s="14">
        <v>108</v>
      </c>
      <c r="D133" s="14">
        <v>1</v>
      </c>
      <c r="E133" s="14">
        <v>656</v>
      </c>
      <c r="F133" s="15">
        <v>0.80310000000000004</v>
      </c>
      <c r="G133" s="15">
        <f t="shared" si="14"/>
        <v>1.2451749470800646</v>
      </c>
      <c r="H133" s="15">
        <f t="shared" si="15"/>
        <v>0.98166483314998165</v>
      </c>
      <c r="I133" s="15">
        <f t="shared" si="16"/>
        <v>1.018677624206201</v>
      </c>
      <c r="J133" s="15">
        <v>1.069</v>
      </c>
      <c r="K133" s="14">
        <v>12</v>
      </c>
      <c r="L133" s="14" t="str">
        <f>VLOOKUP(A133,'B filtered'!$A:$K,1,0)</f>
        <v>ELAV2_RAT</v>
      </c>
      <c r="M133" s="14">
        <f>VLOOKUP(A133,'B filtered'!$A:$K,2,0)</f>
        <v>88</v>
      </c>
      <c r="N133" s="14">
        <f>VLOOKUP(A133,'B filtered'!$A:$K,3,0)</f>
        <v>1</v>
      </c>
      <c r="O133" s="14">
        <f>VLOOKUP(A133,'B filtered'!$A:$K,4,0)</f>
        <v>715</v>
      </c>
      <c r="P133" s="14">
        <f>VLOOKUP(A133,'B filtered'!$A:$K,5,0)</f>
        <v>39481</v>
      </c>
      <c r="Q133" s="15">
        <f>VLOOKUP(A133,'B filtered'!$A:$K,6,0)</f>
        <v>0.78500000000000003</v>
      </c>
      <c r="R133" s="15">
        <f t="shared" si="17"/>
        <v>1.2738853503184713</v>
      </c>
      <c r="S133" s="15">
        <f>VLOOKUP(A133,'B filtered'!$A:$K,7,0)</f>
        <v>1.1693728586325041</v>
      </c>
      <c r="T133" s="15">
        <f t="shared" si="18"/>
        <v>0.85515923566878982</v>
      </c>
      <c r="U133" s="15">
        <f>VLOOKUP(A133,'B filtered'!$A:$K,8,0)</f>
        <v>1.0549999999999999</v>
      </c>
      <c r="V133" s="14">
        <f>VLOOKUP(A133,'B filtered'!$A:$K,9,0)</f>
        <v>12</v>
      </c>
      <c r="W133" s="14" t="str">
        <f>VLOOKUP(A133,'C filtered'!$A:$K,1,0)</f>
        <v>ELAV2_RAT</v>
      </c>
      <c r="X133" s="14">
        <f>VLOOKUP($A133,'C filtered'!$A:$K,2,0)</f>
        <v>110</v>
      </c>
      <c r="Y133" s="14">
        <f>VLOOKUP($A133,'C filtered'!$A:$K,3,0)</f>
        <v>1</v>
      </c>
      <c r="Z133" s="14">
        <f>VLOOKUP($A133,'C filtered'!$A:$K,4,0)</f>
        <v>681</v>
      </c>
      <c r="AA133" s="14">
        <f>VLOOKUP($A133,'C filtered'!$A:$K,5,0)</f>
        <v>39481</v>
      </c>
      <c r="AB133" s="15">
        <f>VLOOKUP($A133,'C filtered'!$A:$K,6,0)</f>
        <v>0.66879999999999995</v>
      </c>
      <c r="AC133" s="15">
        <f t="shared" si="19"/>
        <v>1.4952153110047848</v>
      </c>
      <c r="AD133" s="15">
        <f>VLOOKUP($A133,'C filtered'!$A:$K,7,0)</f>
        <v>1.2664268131035787</v>
      </c>
      <c r="AE133" s="15">
        <f>VLOOKUP($A133,'C filtered'!$A:$K,8,0)</f>
        <v>0.78962320574162692</v>
      </c>
      <c r="AF133" s="15">
        <f>VLOOKUP($A133,'C filtered'!$A:$K,9,0)</f>
        <v>1.099</v>
      </c>
      <c r="AG133" s="14">
        <f>VLOOKUP($A133,'C filtered'!$A:$K,10,0)</f>
        <v>11</v>
      </c>
      <c r="AH133" s="16" t="s">
        <v>318</v>
      </c>
      <c r="AI133" s="35">
        <f t="shared" si="20"/>
        <v>11.666666666666666</v>
      </c>
    </row>
    <row r="134" spans="1:35" x14ac:dyDescent="0.25">
      <c r="A134" s="14" t="s">
        <v>323</v>
      </c>
      <c r="B134" s="14">
        <v>117317</v>
      </c>
      <c r="C134" s="14">
        <v>110</v>
      </c>
      <c r="D134" s="14"/>
      <c r="E134" s="14">
        <v>650</v>
      </c>
      <c r="F134" s="15">
        <v>0.95509999999999995</v>
      </c>
      <c r="G134" s="15">
        <f t="shared" si="14"/>
        <v>1.0470107842110774</v>
      </c>
      <c r="H134" s="15">
        <f t="shared" si="15"/>
        <v>1.1674611905635006</v>
      </c>
      <c r="I134" s="15">
        <f t="shared" si="16"/>
        <v>0.85655952256308254</v>
      </c>
      <c r="J134" s="15">
        <v>1.0720000000000001</v>
      </c>
      <c r="K134" s="14">
        <v>9</v>
      </c>
      <c r="L134" s="14" t="str">
        <f>VLOOKUP(A134,'B filtered'!$A:$K,1,0)</f>
        <v>CNKR2_RAT</v>
      </c>
      <c r="M134" s="14">
        <f>VLOOKUP(A134,'B filtered'!$A:$K,2,0)</f>
        <v>148</v>
      </c>
      <c r="N134" s="14">
        <f>VLOOKUP(A134,'B filtered'!$A:$K,3,0)</f>
        <v>0</v>
      </c>
      <c r="O134" s="14">
        <f>VLOOKUP(A134,'B filtered'!$A:$K,4,0)</f>
        <v>458</v>
      </c>
      <c r="P134" s="14">
        <f>VLOOKUP(A134,'B filtered'!$A:$K,5,0)</f>
        <v>117317</v>
      </c>
      <c r="Q134" s="15">
        <f>VLOOKUP(A134,'B filtered'!$A:$K,6,0)</f>
        <v>0.86719999999999997</v>
      </c>
      <c r="R134" s="15">
        <f t="shared" si="17"/>
        <v>1.1531365313653137</v>
      </c>
      <c r="S134" s="15">
        <f>VLOOKUP(A134,'B filtered'!$A:$K,7,0)</f>
        <v>1.2918218382243407</v>
      </c>
      <c r="T134" s="15">
        <f t="shared" si="18"/>
        <v>0.77410055350553508</v>
      </c>
      <c r="U134" s="15">
        <f>VLOOKUP(A134,'B filtered'!$A:$K,8,0)</f>
        <v>1.212</v>
      </c>
      <c r="V134" s="14">
        <f>VLOOKUP(A134,'B filtered'!$A:$K,9,0)</f>
        <v>6</v>
      </c>
      <c r="W134" s="14" t="str">
        <f>VLOOKUP(A134,'C filtered'!$A:$K,1,0)</f>
        <v>CNKR2_RAT</v>
      </c>
      <c r="X134" s="14">
        <f>VLOOKUP($A134,'C filtered'!$A:$K,2,0)</f>
        <v>112</v>
      </c>
      <c r="Y134" s="14">
        <f>VLOOKUP($A134,'C filtered'!$A:$K,3,0)</f>
        <v>1</v>
      </c>
      <c r="Z134" s="14">
        <f>VLOOKUP($A134,'C filtered'!$A:$K,4,0)</f>
        <v>665</v>
      </c>
      <c r="AA134" s="14">
        <f>VLOOKUP($A134,'C filtered'!$A:$K,5,0)</f>
        <v>117317</v>
      </c>
      <c r="AB134" s="15">
        <f>VLOOKUP($A134,'C filtered'!$A:$K,6,0)</f>
        <v>0.69410000000000005</v>
      </c>
      <c r="AC134" s="15">
        <f t="shared" si="19"/>
        <v>1.4407145944388415</v>
      </c>
      <c r="AD134" s="15">
        <f>VLOOKUP($A134,'C filtered'!$A:$K,7,0)</f>
        <v>1.3143344063624314</v>
      </c>
      <c r="AE134" s="15">
        <f>VLOOKUP($A134,'C filtered'!$A:$K,8,0)</f>
        <v>0.76084137732315227</v>
      </c>
      <c r="AF134" s="15">
        <f>VLOOKUP($A134,'C filtered'!$A:$K,9,0)</f>
        <v>1.2549999999999999</v>
      </c>
      <c r="AG134" s="14">
        <f>VLOOKUP($A134,'C filtered'!$A:$K,10,0)</f>
        <v>5</v>
      </c>
      <c r="AH134" s="16" t="s">
        <v>324</v>
      </c>
      <c r="AI134" s="35">
        <f t="shared" si="20"/>
        <v>6.666666666666667</v>
      </c>
    </row>
    <row r="135" spans="1:35" x14ac:dyDescent="0.25">
      <c r="A135" s="14" t="s">
        <v>321</v>
      </c>
      <c r="B135" s="14">
        <v>63931</v>
      </c>
      <c r="C135" s="14">
        <v>109</v>
      </c>
      <c r="D135" s="14"/>
      <c r="E135" s="14">
        <v>650</v>
      </c>
      <c r="F135" s="15">
        <v>1.0289999999999999</v>
      </c>
      <c r="G135" s="15">
        <f t="shared" si="14"/>
        <v>0.97181729834791064</v>
      </c>
      <c r="H135" s="15">
        <f t="shared" si="15"/>
        <v>1.2577924459112577</v>
      </c>
      <c r="I135" s="15">
        <f t="shared" si="16"/>
        <v>0.79504373177842569</v>
      </c>
      <c r="J135" s="15">
        <v>1.071</v>
      </c>
      <c r="K135" s="14">
        <v>7</v>
      </c>
      <c r="L135" s="14" t="str">
        <f>VLOOKUP(A135,'B filtered'!$A:$K,1,0)</f>
        <v>LYRIC_RAT</v>
      </c>
      <c r="M135" s="14">
        <f>VLOOKUP(A135,'B filtered'!$A:$K,2,0)</f>
        <v>132</v>
      </c>
      <c r="N135" s="14">
        <f>VLOOKUP(A135,'B filtered'!$A:$K,3,0)</f>
        <v>0</v>
      </c>
      <c r="O135" s="14">
        <f>VLOOKUP(A135,'B filtered'!$A:$K,4,0)</f>
        <v>523</v>
      </c>
      <c r="P135" s="14">
        <f>VLOOKUP(A135,'B filtered'!$A:$K,5,0)</f>
        <v>63931</v>
      </c>
      <c r="Q135" s="15">
        <f>VLOOKUP(A135,'B filtered'!$A:$K,6,0)</f>
        <v>0.87280000000000002</v>
      </c>
      <c r="R135" s="15">
        <f t="shared" si="17"/>
        <v>1.1457378551787352</v>
      </c>
      <c r="S135" s="15">
        <f>VLOOKUP(A135,'B filtered'!$A:$K,7,0)</f>
        <v>1.300163861164904</v>
      </c>
      <c r="T135" s="15">
        <f t="shared" si="18"/>
        <v>0.76913382218148485</v>
      </c>
      <c r="U135" s="15">
        <f>VLOOKUP(A135,'B filtered'!$A:$K,8,0)</f>
        <v>1.028</v>
      </c>
      <c r="V135" s="14">
        <f>VLOOKUP(A135,'B filtered'!$A:$K,9,0)</f>
        <v>7</v>
      </c>
      <c r="W135" s="14" t="str">
        <f>VLOOKUP(A135,'C filtered'!$A:$K,1,0)</f>
        <v>LYRIC_RAT</v>
      </c>
      <c r="X135" s="14">
        <f>VLOOKUP($A135,'C filtered'!$A:$K,2,0)</f>
        <v>87</v>
      </c>
      <c r="Y135" s="14">
        <f>VLOOKUP($A135,'C filtered'!$A:$K,3,0)</f>
        <v>0</v>
      </c>
      <c r="Z135" s="14">
        <f>VLOOKUP($A135,'C filtered'!$A:$K,4,0)</f>
        <v>813</v>
      </c>
      <c r="AA135" s="14">
        <f>VLOOKUP($A135,'C filtered'!$A:$K,5,0)</f>
        <v>63931</v>
      </c>
      <c r="AB135" s="15">
        <f>VLOOKUP($A135,'C filtered'!$A:$K,6,0)</f>
        <v>0.74990000000000001</v>
      </c>
      <c r="AC135" s="15">
        <f t="shared" si="19"/>
        <v>1.3335111348179758</v>
      </c>
      <c r="AD135" s="15">
        <f>VLOOKUP($A135,'C filtered'!$A:$K,7,0)</f>
        <v>1.4199962128384775</v>
      </c>
      <c r="AE135" s="15">
        <f>VLOOKUP($A135,'C filtered'!$A:$K,8,0)</f>
        <v>0.704227230297373</v>
      </c>
      <c r="AF135" s="15">
        <f>VLOOKUP($A135,'C filtered'!$A:$K,9,0)</f>
        <v>1.0289999999999999</v>
      </c>
      <c r="AG135" s="14">
        <f>VLOOKUP($A135,'C filtered'!$A:$K,10,0)</f>
        <v>8</v>
      </c>
      <c r="AH135" s="16" t="s">
        <v>322</v>
      </c>
      <c r="AI135" s="35">
        <f t="shared" si="20"/>
        <v>7.333333333333333</v>
      </c>
    </row>
    <row r="136" spans="1:35" x14ac:dyDescent="0.25">
      <c r="A136" s="14" t="s">
        <v>325</v>
      </c>
      <c r="B136" s="14">
        <v>150255</v>
      </c>
      <c r="C136" s="14">
        <v>111</v>
      </c>
      <c r="D136" s="14"/>
      <c r="E136" s="14">
        <v>639</v>
      </c>
      <c r="F136" s="15">
        <v>0.71619999999999995</v>
      </c>
      <c r="G136" s="15">
        <f t="shared" si="14"/>
        <v>1.3962580284836639</v>
      </c>
      <c r="H136" s="15">
        <f t="shared" si="15"/>
        <v>0.87544309986554203</v>
      </c>
      <c r="I136" s="15">
        <f t="shared" si="16"/>
        <v>1.1422786931024855</v>
      </c>
      <c r="J136" s="15">
        <v>1.075</v>
      </c>
      <c r="K136" s="14">
        <v>4</v>
      </c>
      <c r="L136" s="14" t="str">
        <f>VLOOKUP(A136,'B filtered'!$A:$K,1,0)</f>
        <v>CSKI1_RAT</v>
      </c>
      <c r="M136" s="14">
        <f>VLOOKUP(A136,'B filtered'!$A:$K,2,0)</f>
        <v>144</v>
      </c>
      <c r="N136" s="14">
        <f>VLOOKUP(A136,'B filtered'!$A:$K,3,0)</f>
        <v>0</v>
      </c>
      <c r="O136" s="14">
        <f>VLOOKUP(A136,'B filtered'!$A:$K,4,0)</f>
        <v>473</v>
      </c>
      <c r="P136" s="14">
        <f>VLOOKUP(A136,'B filtered'!$A:$K,5,0)</f>
        <v>150255</v>
      </c>
      <c r="Q136" s="15">
        <f>VLOOKUP(A136,'B filtered'!$A:$K,6,0)</f>
        <v>0.70660000000000001</v>
      </c>
      <c r="R136" s="15">
        <f t="shared" si="17"/>
        <v>1.4152278516841212</v>
      </c>
      <c r="S136" s="15">
        <f>VLOOKUP(A136,'B filtered'!$A:$K,7,0)</f>
        <v>1.0525845374646208</v>
      </c>
      <c r="T136" s="15">
        <f t="shared" si="18"/>
        <v>0.95004245683555066</v>
      </c>
      <c r="U136" s="15">
        <f>VLOOKUP(A136,'B filtered'!$A:$K,8,0)</f>
        <v>1.1259999999999999</v>
      </c>
      <c r="V136" s="14">
        <f>VLOOKUP(A136,'B filtered'!$A:$K,9,0)</f>
        <v>6</v>
      </c>
      <c r="W136" s="14" t="str">
        <f>VLOOKUP(A136,'C filtered'!$A:$K,1,0)</f>
        <v>CSKI1_RAT</v>
      </c>
      <c r="X136" s="14">
        <f>VLOOKUP($A136,'C filtered'!$A:$K,2,0)</f>
        <v>127</v>
      </c>
      <c r="Y136" s="14">
        <f>VLOOKUP($A136,'C filtered'!$A:$K,3,0)</f>
        <v>0</v>
      </c>
      <c r="Z136" s="14">
        <f>VLOOKUP($A136,'C filtered'!$A:$K,4,0)</f>
        <v>611</v>
      </c>
      <c r="AA136" s="14">
        <f>VLOOKUP($A136,'C filtered'!$A:$K,5,0)</f>
        <v>150255</v>
      </c>
      <c r="AB136" s="15">
        <f>VLOOKUP($A136,'C filtered'!$A:$K,6,0)</f>
        <v>0.56130000000000002</v>
      </c>
      <c r="AC136" s="15">
        <f t="shared" si="19"/>
        <v>1.7815784785319793</v>
      </c>
      <c r="AD136" s="15">
        <f>VLOOKUP($A136,'C filtered'!$A:$K,7,0)</f>
        <v>1.0628668812724862</v>
      </c>
      <c r="AE136" s="15">
        <f>VLOOKUP($A136,'C filtered'!$A:$K,8,0)</f>
        <v>0.94085159451273837</v>
      </c>
      <c r="AF136" s="15">
        <f>VLOOKUP($A136,'C filtered'!$A:$K,9,0)</f>
        <v>1.03</v>
      </c>
      <c r="AG136" s="14">
        <f>VLOOKUP($A136,'C filtered'!$A:$K,10,0)</f>
        <v>11</v>
      </c>
      <c r="AH136" s="16" t="s">
        <v>326</v>
      </c>
      <c r="AI136" s="35">
        <f t="shared" si="20"/>
        <v>7</v>
      </c>
    </row>
    <row r="137" spans="1:35" x14ac:dyDescent="0.25">
      <c r="A137" s="14" t="s">
        <v>327</v>
      </c>
      <c r="B137" s="14">
        <v>78873</v>
      </c>
      <c r="C137" s="14">
        <v>112</v>
      </c>
      <c r="D137" s="14"/>
      <c r="E137" s="14">
        <v>633</v>
      </c>
      <c r="F137" s="15">
        <v>1.024</v>
      </c>
      <c r="G137" s="15">
        <f t="shared" si="14"/>
        <v>0.9765625</v>
      </c>
      <c r="H137" s="15">
        <f t="shared" si="15"/>
        <v>1.2516807236279184</v>
      </c>
      <c r="I137" s="15">
        <f t="shared" si="16"/>
        <v>0.79892578125000002</v>
      </c>
      <c r="J137" s="15">
        <v>1.0169999999999999</v>
      </c>
      <c r="K137" s="14">
        <v>2</v>
      </c>
      <c r="L137" s="14" t="e">
        <f>VLOOKUP(A137,'B filtered'!$A:$K,1,0)</f>
        <v>#N/A</v>
      </c>
      <c r="M137" s="14" t="e">
        <f>VLOOKUP(A137,'B filtered'!$A:$K,2,0)</f>
        <v>#N/A</v>
      </c>
      <c r="N137" s="14" t="e">
        <f>VLOOKUP(A137,'B filtered'!$A:$K,3,0)</f>
        <v>#N/A</v>
      </c>
      <c r="O137" s="14" t="e">
        <f>VLOOKUP(A137,'B filtered'!$A:$K,4,0)</f>
        <v>#N/A</v>
      </c>
      <c r="P137" s="14" t="e">
        <f>VLOOKUP(A137,'B filtered'!$A:$K,5,0)</f>
        <v>#N/A</v>
      </c>
      <c r="Q137" s="15" t="e">
        <f>VLOOKUP(A137,'B filtered'!$A:$K,6,0)</f>
        <v>#N/A</v>
      </c>
      <c r="R137" s="15" t="e">
        <f t="shared" si="17"/>
        <v>#N/A</v>
      </c>
      <c r="S137" s="15" t="e">
        <f>VLOOKUP(A137,'B filtered'!$A:$K,7,0)</f>
        <v>#N/A</v>
      </c>
      <c r="T137" s="15" t="e">
        <f t="shared" si="18"/>
        <v>#N/A</v>
      </c>
      <c r="U137" s="15" t="e">
        <f>VLOOKUP(A137,'B filtered'!$A:$K,8,0)</f>
        <v>#N/A</v>
      </c>
      <c r="V137" s="14" t="e">
        <f>VLOOKUP(A137,'B filtered'!$A:$K,9,0)</f>
        <v>#N/A</v>
      </c>
      <c r="W137" s="14" t="str">
        <f>VLOOKUP(A137,'C filtered'!$A:$K,1,0)</f>
        <v>NCDN_RAT</v>
      </c>
      <c r="X137" s="14">
        <f>VLOOKUP($A137,'C filtered'!$A:$K,2,0)</f>
        <v>133</v>
      </c>
      <c r="Y137" s="14">
        <f>VLOOKUP($A137,'C filtered'!$A:$K,3,0)</f>
        <v>0</v>
      </c>
      <c r="Z137" s="14">
        <f>VLOOKUP($A137,'C filtered'!$A:$K,4,0)</f>
        <v>585</v>
      </c>
      <c r="AA137" s="14">
        <f>VLOOKUP($A137,'C filtered'!$A:$K,5,0)</f>
        <v>78873</v>
      </c>
      <c r="AB137" s="15">
        <f>VLOOKUP($A137,'C filtered'!$A:$K,6,0)</f>
        <v>0.52</v>
      </c>
      <c r="AC137" s="15">
        <f t="shared" si="19"/>
        <v>1.9230769230769229</v>
      </c>
      <c r="AD137" s="15">
        <f>VLOOKUP($A137,'C filtered'!$A:$K,7,0)</f>
        <v>0.98466199583412228</v>
      </c>
      <c r="AE137" s="15">
        <f>VLOOKUP($A137,'C filtered'!$A:$K,8,0)</f>
        <v>1.0155769230769232</v>
      </c>
      <c r="AF137" s="15">
        <f>VLOOKUP($A137,'C filtered'!$A:$K,9,0)</f>
        <v>1.1399999999999999</v>
      </c>
      <c r="AG137" s="14">
        <f>VLOOKUP($A137,'C filtered'!$A:$K,10,0)</f>
        <v>2</v>
      </c>
      <c r="AH137" s="16" t="s">
        <v>328</v>
      </c>
      <c r="AI137" s="35" t="e">
        <f t="shared" si="20"/>
        <v>#N/A</v>
      </c>
    </row>
    <row r="138" spans="1:35" x14ac:dyDescent="0.25">
      <c r="A138" s="14" t="s">
        <v>329</v>
      </c>
      <c r="B138" s="14">
        <v>71238</v>
      </c>
      <c r="C138" s="14">
        <v>113</v>
      </c>
      <c r="D138" s="14"/>
      <c r="E138" s="14">
        <v>632</v>
      </c>
      <c r="F138" s="15">
        <v>7.2059999999999999E-2</v>
      </c>
      <c r="G138" s="15">
        <f t="shared" si="14"/>
        <v>13.877324451845684</v>
      </c>
      <c r="H138" s="15">
        <f t="shared" si="15"/>
        <v>8.8082141547488071E-2</v>
      </c>
      <c r="I138" s="15">
        <f t="shared" si="16"/>
        <v>11.353039134054956</v>
      </c>
      <c r="J138" s="15">
        <v>1.2749999999999999</v>
      </c>
      <c r="K138" s="14">
        <v>6</v>
      </c>
      <c r="L138" s="14" t="str">
        <f>VLOOKUP(A138,'B filtered'!$A:$K,1,0)</f>
        <v>S27A1_RAT</v>
      </c>
      <c r="M138" s="14">
        <f>VLOOKUP(A138,'B filtered'!$A:$K,2,0)</f>
        <v>81</v>
      </c>
      <c r="N138" s="14">
        <f>VLOOKUP(A138,'B filtered'!$A:$K,3,0)</f>
        <v>0</v>
      </c>
      <c r="O138" s="14">
        <f>VLOOKUP(A138,'B filtered'!$A:$K,4,0)</f>
        <v>783</v>
      </c>
      <c r="P138" s="14">
        <f>VLOOKUP(A138,'B filtered'!$A:$K,5,0)</f>
        <v>71238</v>
      </c>
      <c r="Q138" s="15">
        <f>VLOOKUP(A138,'B filtered'!$A:$K,6,0)</f>
        <v>3.9350000000000003E-2</v>
      </c>
      <c r="R138" s="15">
        <f t="shared" si="17"/>
        <v>25.412960609911053</v>
      </c>
      <c r="S138" s="15">
        <f>VLOOKUP(A138,'B filtered'!$A:$K,7,0)</f>
        <v>5.8617607626992405E-2</v>
      </c>
      <c r="T138" s="15">
        <f t="shared" si="18"/>
        <v>17.05972045743329</v>
      </c>
      <c r="U138" s="15">
        <f>VLOOKUP(A138,'B filtered'!$A:$K,8,0)</f>
        <v>4.4219999999999997</v>
      </c>
      <c r="V138" s="14">
        <f>VLOOKUP(A138,'B filtered'!$A:$K,9,0)</f>
        <v>3</v>
      </c>
      <c r="W138" s="14" t="str">
        <f>VLOOKUP(A138,'C filtered'!$A:$K,1,0)</f>
        <v>S27A1_RAT</v>
      </c>
      <c r="X138" s="14">
        <f>VLOOKUP($A138,'C filtered'!$A:$K,2,0)</f>
        <v>98</v>
      </c>
      <c r="Y138" s="14">
        <f>VLOOKUP($A138,'C filtered'!$A:$K,3,0)</f>
        <v>0</v>
      </c>
      <c r="Z138" s="14">
        <f>VLOOKUP($A138,'C filtered'!$A:$K,4,0)</f>
        <v>744</v>
      </c>
      <c r="AA138" s="14">
        <f>VLOOKUP($A138,'C filtered'!$A:$K,5,0)</f>
        <v>71238</v>
      </c>
      <c r="AB138" s="15">
        <f>VLOOKUP($A138,'C filtered'!$A:$K,6,0)</f>
        <v>6.1809999999999997E-2</v>
      </c>
      <c r="AC138" s="15">
        <f t="shared" si="19"/>
        <v>16.178611875101119</v>
      </c>
      <c r="AD138" s="15">
        <f>VLOOKUP($A138,'C filtered'!$A:$K,7,0)</f>
        <v>0.11704222685097518</v>
      </c>
      <c r="AE138" s="15">
        <f>VLOOKUP($A138,'C filtered'!$A:$K,8,0)</f>
        <v>8.5439249312409</v>
      </c>
      <c r="AF138" s="15">
        <f>VLOOKUP($A138,'C filtered'!$A:$K,9,0)</f>
        <v>1.171</v>
      </c>
      <c r="AG138" s="14">
        <f>VLOOKUP($A138,'C filtered'!$A:$K,10,0)</f>
        <v>7</v>
      </c>
      <c r="AH138" s="16" t="s">
        <v>330</v>
      </c>
      <c r="AI138" s="35">
        <f t="shared" si="20"/>
        <v>5.333333333333333</v>
      </c>
    </row>
    <row r="139" spans="1:35" x14ac:dyDescent="0.25">
      <c r="A139" s="14" t="s">
        <v>331</v>
      </c>
      <c r="B139" s="14">
        <v>35411</v>
      </c>
      <c r="C139" s="14">
        <v>114</v>
      </c>
      <c r="D139" s="14">
        <v>1</v>
      </c>
      <c r="E139" s="14">
        <v>628</v>
      </c>
      <c r="F139" s="15">
        <v>0.191</v>
      </c>
      <c r="G139" s="15">
        <f t="shared" si="14"/>
        <v>5.2356020942408374</v>
      </c>
      <c r="H139" s="15">
        <f t="shared" si="15"/>
        <v>0.23346779122356678</v>
      </c>
      <c r="I139" s="15">
        <f t="shared" si="16"/>
        <v>4.2832460732984297</v>
      </c>
      <c r="J139" s="15">
        <v>1.1180000000000001</v>
      </c>
      <c r="K139" s="14">
        <v>9</v>
      </c>
      <c r="L139" s="14" t="str">
        <f>VLOOKUP(A139,'B filtered'!$A:$K,1,0)</f>
        <v>SFXN3_RAT</v>
      </c>
      <c r="M139" s="14">
        <f>VLOOKUP(A139,'B filtered'!$A:$K,2,0)</f>
        <v>72</v>
      </c>
      <c r="N139" s="14">
        <f>VLOOKUP(A139,'B filtered'!$A:$K,3,0)</f>
        <v>1</v>
      </c>
      <c r="O139" s="14">
        <f>VLOOKUP(A139,'B filtered'!$A:$K,4,0)</f>
        <v>825</v>
      </c>
      <c r="P139" s="14">
        <f>VLOOKUP(A139,'B filtered'!$A:$K,5,0)</f>
        <v>35411</v>
      </c>
      <c r="Q139" s="15">
        <f>VLOOKUP(A139,'B filtered'!$A:$K,6,0)</f>
        <v>0.15529999999999999</v>
      </c>
      <c r="R139" s="15">
        <f t="shared" si="17"/>
        <v>6.4391500321957507</v>
      </c>
      <c r="S139" s="15">
        <f>VLOOKUP(A139,'B filtered'!$A:$K,7,0)</f>
        <v>0.23134217190525844</v>
      </c>
      <c r="T139" s="15">
        <f t="shared" si="18"/>
        <v>4.3226014166130078</v>
      </c>
      <c r="U139" s="15">
        <f>VLOOKUP(A139,'B filtered'!$A:$K,8,0)</f>
        <v>1.127</v>
      </c>
      <c r="V139" s="14">
        <f>VLOOKUP(A139,'B filtered'!$A:$K,9,0)</f>
        <v>11</v>
      </c>
      <c r="W139" s="14" t="str">
        <f>VLOOKUP(A139,'C filtered'!$A:$K,1,0)</f>
        <v>SFXN3_RAT</v>
      </c>
      <c r="X139" s="14">
        <f>VLOOKUP($A139,'C filtered'!$A:$K,2,0)</f>
        <v>105</v>
      </c>
      <c r="Y139" s="14">
        <f>VLOOKUP($A139,'C filtered'!$A:$K,3,0)</f>
        <v>1</v>
      </c>
      <c r="Z139" s="14">
        <f>VLOOKUP($A139,'C filtered'!$A:$K,4,0)</f>
        <v>695</v>
      </c>
      <c r="AA139" s="14">
        <f>VLOOKUP($A139,'C filtered'!$A:$K,5,0)</f>
        <v>35411</v>
      </c>
      <c r="AB139" s="15">
        <f>VLOOKUP($A139,'C filtered'!$A:$K,6,0)</f>
        <v>9.7780000000000006E-2</v>
      </c>
      <c r="AC139" s="15">
        <f t="shared" si="19"/>
        <v>10.22704029453876</v>
      </c>
      <c r="AD139" s="15">
        <f>VLOOKUP($A139,'C filtered'!$A:$K,7,0)</f>
        <v>0.18515432683203939</v>
      </c>
      <c r="AE139" s="15">
        <f>VLOOKUP($A139,'C filtered'!$A:$K,8,0)</f>
        <v>5.4008999795459189</v>
      </c>
      <c r="AF139" s="15">
        <f>VLOOKUP($A139,'C filtered'!$A:$K,9,0)</f>
        <v>1.2030000000000001</v>
      </c>
      <c r="AG139" s="14">
        <f>VLOOKUP($A139,'C filtered'!$A:$K,10,0)</f>
        <v>10</v>
      </c>
      <c r="AH139" s="16" t="s">
        <v>332</v>
      </c>
      <c r="AI139" s="35">
        <f t="shared" si="20"/>
        <v>10</v>
      </c>
    </row>
    <row r="140" spans="1:35" x14ac:dyDescent="0.25">
      <c r="A140" s="14" t="s">
        <v>279</v>
      </c>
      <c r="B140" s="14">
        <v>27761</v>
      </c>
      <c r="C140" s="14">
        <v>95</v>
      </c>
      <c r="D140" s="14">
        <v>2</v>
      </c>
      <c r="E140" s="14">
        <v>625</v>
      </c>
      <c r="F140" s="15">
        <v>0.97550000000000003</v>
      </c>
      <c r="G140" s="15">
        <f t="shared" si="14"/>
        <v>1.0251153254741159</v>
      </c>
      <c r="H140" s="15">
        <f t="shared" si="15"/>
        <v>1.1923970174795258</v>
      </c>
      <c r="I140" s="15">
        <f t="shared" si="16"/>
        <v>0.83864684777037413</v>
      </c>
      <c r="J140" s="15">
        <v>1.2190000000000001</v>
      </c>
      <c r="K140" s="14">
        <v>8</v>
      </c>
      <c r="L140" s="14" t="str">
        <f>VLOOKUP(A140,'B filtered'!$A:$K,1,0)</f>
        <v>1433T_RAT</v>
      </c>
      <c r="M140" s="14">
        <f>VLOOKUP(A140,'B filtered'!$A:$K,2,0)</f>
        <v>86</v>
      </c>
      <c r="N140" s="14">
        <f>VLOOKUP(A140,'B filtered'!$A:$K,3,0)</f>
        <v>1</v>
      </c>
      <c r="O140" s="14">
        <f>VLOOKUP(A140,'B filtered'!$A:$K,4,0)</f>
        <v>718</v>
      </c>
      <c r="P140" s="14">
        <f>VLOOKUP(A140,'B filtered'!$A:$K,5,0)</f>
        <v>27761</v>
      </c>
      <c r="Q140" s="15">
        <f>VLOOKUP(A140,'B filtered'!$A:$K,6,0)</f>
        <v>0.66320000000000001</v>
      </c>
      <c r="R140" s="15">
        <f t="shared" si="17"/>
        <v>1.5078407720144753</v>
      </c>
      <c r="S140" s="15">
        <f>VLOOKUP(A140,'B filtered'!$A:$K,7,0)</f>
        <v>0.98793385967525693</v>
      </c>
      <c r="T140" s="15">
        <f t="shared" si="18"/>
        <v>1.0122135102533172</v>
      </c>
      <c r="U140" s="15">
        <f>VLOOKUP(A140,'B filtered'!$A:$K,8,0)</f>
        <v>1.2609999999999999</v>
      </c>
      <c r="V140" s="14">
        <f>VLOOKUP(A140,'B filtered'!$A:$K,9,0)</f>
        <v>10</v>
      </c>
      <c r="W140" s="14" t="str">
        <f>VLOOKUP(A140,'C filtered'!$A:$K,1,0)</f>
        <v>1433T_RAT</v>
      </c>
      <c r="X140" s="14">
        <f>VLOOKUP($A140,'C filtered'!$A:$K,2,0)</f>
        <v>120</v>
      </c>
      <c r="Y140" s="14">
        <f>VLOOKUP($A140,'C filtered'!$A:$K,3,0)</f>
        <v>2</v>
      </c>
      <c r="Z140" s="14">
        <f>VLOOKUP($A140,'C filtered'!$A:$K,4,0)</f>
        <v>617</v>
      </c>
      <c r="AA140" s="14">
        <f>VLOOKUP($A140,'C filtered'!$A:$K,5,0)</f>
        <v>27761</v>
      </c>
      <c r="AB140" s="15">
        <f>VLOOKUP($A140,'C filtered'!$A:$K,6,0)</f>
        <v>0.59150000000000003</v>
      </c>
      <c r="AC140" s="15">
        <f t="shared" si="19"/>
        <v>1.6906170752324599</v>
      </c>
      <c r="AD140" s="15">
        <f>VLOOKUP($A140,'C filtered'!$A:$K,7,0)</f>
        <v>1.1200530202613141</v>
      </c>
      <c r="AE140" s="15">
        <f>VLOOKUP($A140,'C filtered'!$A:$K,8,0)</f>
        <v>0.892814877430262</v>
      </c>
      <c r="AF140" s="15">
        <f>VLOOKUP($A140,'C filtered'!$A:$K,9,0)</f>
        <v>4.0720000000000001</v>
      </c>
      <c r="AG140" s="14">
        <f>VLOOKUP($A140,'C filtered'!$A:$K,10,0)</f>
        <v>5</v>
      </c>
      <c r="AH140" s="16" t="s">
        <v>280</v>
      </c>
      <c r="AI140" s="35">
        <f t="shared" si="20"/>
        <v>7.666666666666667</v>
      </c>
    </row>
    <row r="141" spans="1:35" x14ac:dyDescent="0.25">
      <c r="A141" s="14" t="s">
        <v>333</v>
      </c>
      <c r="B141" s="14">
        <v>47227</v>
      </c>
      <c r="C141" s="14">
        <v>116</v>
      </c>
      <c r="D141" s="14"/>
      <c r="E141" s="14">
        <v>616</v>
      </c>
      <c r="F141" s="15">
        <v>1.022</v>
      </c>
      <c r="G141" s="15">
        <f t="shared" si="14"/>
        <v>0.97847358121330719</v>
      </c>
      <c r="H141" s="15">
        <f t="shared" si="15"/>
        <v>1.2492360347145826</v>
      </c>
      <c r="I141" s="15">
        <f t="shared" si="16"/>
        <v>0.80048923679060668</v>
      </c>
      <c r="J141" s="15">
        <v>1.0589999999999999</v>
      </c>
      <c r="K141" s="14">
        <v>4</v>
      </c>
      <c r="L141" s="14" t="str">
        <f>VLOOKUP(A141,'B filtered'!$A:$K,1,0)</f>
        <v>RL4_RAT</v>
      </c>
      <c r="M141" s="14">
        <f>VLOOKUP(A141,'B filtered'!$A:$K,2,0)</f>
        <v>123</v>
      </c>
      <c r="N141" s="14">
        <f>VLOOKUP(A141,'B filtered'!$A:$K,3,0)</f>
        <v>0</v>
      </c>
      <c r="O141" s="14">
        <f>VLOOKUP(A141,'B filtered'!$A:$K,4,0)</f>
        <v>546</v>
      </c>
      <c r="P141" s="14">
        <f>VLOOKUP(A141,'B filtered'!$A:$K,5,0)</f>
        <v>47227</v>
      </c>
      <c r="Q141" s="15">
        <f>VLOOKUP(A141,'B filtered'!$A:$K,6,0)</f>
        <v>0.66420000000000001</v>
      </c>
      <c r="R141" s="15">
        <f t="shared" si="17"/>
        <v>1.5055706112616682</v>
      </c>
      <c r="S141" s="15">
        <f>VLOOKUP(A141,'B filtered'!$A:$K,7,0)</f>
        <v>0.98942350662892897</v>
      </c>
      <c r="T141" s="15">
        <f t="shared" si="18"/>
        <v>1.0106895513399579</v>
      </c>
      <c r="U141" s="15">
        <f>VLOOKUP(A141,'B filtered'!$A:$K,8,0)</f>
        <v>1.0980000000000001</v>
      </c>
      <c r="V141" s="14">
        <f>VLOOKUP(A141,'B filtered'!$A:$K,9,0)</f>
        <v>4</v>
      </c>
      <c r="W141" s="14" t="str">
        <f>VLOOKUP(A141,'C filtered'!$A:$K,1,0)</f>
        <v>RL4_RAT</v>
      </c>
      <c r="X141" s="14">
        <f>VLOOKUP($A141,'C filtered'!$A:$K,2,0)</f>
        <v>135</v>
      </c>
      <c r="Y141" s="14">
        <f>VLOOKUP($A141,'C filtered'!$A:$K,3,0)</f>
        <v>0</v>
      </c>
      <c r="Z141" s="14">
        <f>VLOOKUP($A141,'C filtered'!$A:$K,4,0)</f>
        <v>582</v>
      </c>
      <c r="AA141" s="14">
        <f>VLOOKUP($A141,'C filtered'!$A:$K,5,0)</f>
        <v>47227</v>
      </c>
      <c r="AB141" s="15">
        <f>VLOOKUP($A141,'C filtered'!$A:$K,6,0)</f>
        <v>0.70220000000000005</v>
      </c>
      <c r="AC141" s="15">
        <f t="shared" si="19"/>
        <v>1.4240956992309883</v>
      </c>
      <c r="AD141" s="15">
        <f>VLOOKUP($A141,'C filtered'!$A:$K,7,0)</f>
        <v>1.3296724105283091</v>
      </c>
      <c r="AE141" s="15">
        <f>VLOOKUP($A141,'C filtered'!$A:$K,8,0)</f>
        <v>0.75206493876388492</v>
      </c>
      <c r="AF141" s="15">
        <f>VLOOKUP($A141,'C filtered'!$A:$K,9,0)</f>
        <v>1.081</v>
      </c>
      <c r="AG141" s="14">
        <f>VLOOKUP($A141,'C filtered'!$A:$K,10,0)</f>
        <v>5</v>
      </c>
      <c r="AH141" s="16" t="s">
        <v>334</v>
      </c>
      <c r="AI141" s="35">
        <f t="shared" si="20"/>
        <v>4.333333333333333</v>
      </c>
    </row>
    <row r="142" spans="1:35" x14ac:dyDescent="0.25">
      <c r="A142" s="14" t="s">
        <v>335</v>
      </c>
      <c r="B142" s="14">
        <v>40043</v>
      </c>
      <c r="C142" s="14">
        <v>117</v>
      </c>
      <c r="D142" s="14">
        <v>1</v>
      </c>
      <c r="E142" s="14">
        <v>612</v>
      </c>
      <c r="F142" s="15">
        <v>0.56479999999999997</v>
      </c>
      <c r="G142" s="15">
        <f t="shared" si="14"/>
        <v>1.7705382436260624</v>
      </c>
      <c r="H142" s="15">
        <f t="shared" si="15"/>
        <v>0.69038014912602363</v>
      </c>
      <c r="I142" s="15">
        <f t="shared" si="16"/>
        <v>1.4484773371104818</v>
      </c>
      <c r="J142" s="15">
        <v>1.097</v>
      </c>
      <c r="K142" s="14">
        <v>8</v>
      </c>
      <c r="L142" s="14" t="str">
        <f>VLOOKUP(A142,'B filtered'!$A:$K,1,0)</f>
        <v>GNAO_RAT</v>
      </c>
      <c r="M142" s="14">
        <f>VLOOKUP(A142,'B filtered'!$A:$K,2,0)</f>
        <v>64</v>
      </c>
      <c r="N142" s="14">
        <f>VLOOKUP(A142,'B filtered'!$A:$K,3,0)</f>
        <v>1</v>
      </c>
      <c r="O142" s="14">
        <f>VLOOKUP(A142,'B filtered'!$A:$K,4,0)</f>
        <v>896</v>
      </c>
      <c r="P142" s="14">
        <f>VLOOKUP(A142,'B filtered'!$A:$K,5,0)</f>
        <v>40043</v>
      </c>
      <c r="Q142" s="15">
        <f>VLOOKUP(A142,'B filtered'!$A:$K,6,0)</f>
        <v>0.43780000000000002</v>
      </c>
      <c r="R142" s="15">
        <f t="shared" si="17"/>
        <v>2.2841480127912286</v>
      </c>
      <c r="S142" s="15">
        <f>VLOOKUP(A142,'B filtered'!$A:$K,7,0)</f>
        <v>0.65216743631759277</v>
      </c>
      <c r="T142" s="15">
        <f t="shared" si="18"/>
        <v>1.5333485609867519</v>
      </c>
      <c r="U142" s="15">
        <f>VLOOKUP(A142,'B filtered'!$A:$K,8,0)</f>
        <v>1.0409999999999999</v>
      </c>
      <c r="V142" s="14">
        <f>VLOOKUP(A142,'B filtered'!$A:$K,9,0)</f>
        <v>9</v>
      </c>
      <c r="W142" s="14" t="str">
        <f>VLOOKUP(A142,'C filtered'!$A:$K,1,0)</f>
        <v>GNAO_RAT</v>
      </c>
      <c r="X142" s="14">
        <f>VLOOKUP($A142,'C filtered'!$A:$K,2,0)</f>
        <v>93</v>
      </c>
      <c r="Y142" s="14">
        <f>VLOOKUP($A142,'C filtered'!$A:$K,3,0)</f>
        <v>1</v>
      </c>
      <c r="Z142" s="14">
        <f>VLOOKUP($A142,'C filtered'!$A:$K,4,0)</f>
        <v>774</v>
      </c>
      <c r="AA142" s="14">
        <f>VLOOKUP($A142,'C filtered'!$A:$K,5,0)</f>
        <v>40043</v>
      </c>
      <c r="AB142" s="15">
        <f>VLOOKUP($A142,'C filtered'!$A:$K,6,0)</f>
        <v>0.34810000000000002</v>
      </c>
      <c r="AC142" s="15">
        <f t="shared" si="19"/>
        <v>2.8727377190462509</v>
      </c>
      <c r="AD142" s="15">
        <f>VLOOKUP($A142,'C filtered'!$A:$K,7,0)</f>
        <v>0.6591554629804961</v>
      </c>
      <c r="AE142" s="15">
        <f>VLOOKUP($A142,'C filtered'!$A:$K,8,0)</f>
        <v>1.5170927894283253</v>
      </c>
      <c r="AF142" s="15">
        <f>VLOOKUP($A142,'C filtered'!$A:$K,9,0)</f>
        <v>1.0900000000000001</v>
      </c>
      <c r="AG142" s="14">
        <f>VLOOKUP($A142,'C filtered'!$A:$K,10,0)</f>
        <v>9</v>
      </c>
      <c r="AH142" s="16" t="s">
        <v>336</v>
      </c>
      <c r="AI142" s="35">
        <f t="shared" si="20"/>
        <v>8.6666666666666661</v>
      </c>
    </row>
    <row r="143" spans="1:35" x14ac:dyDescent="0.25">
      <c r="A143" s="14" t="s">
        <v>345</v>
      </c>
      <c r="B143" s="14">
        <v>83593</v>
      </c>
      <c r="C143" s="14">
        <v>118</v>
      </c>
      <c r="D143" s="14"/>
      <c r="E143" s="14">
        <v>612</v>
      </c>
      <c r="F143" s="15">
        <v>1.429</v>
      </c>
      <c r="G143" s="15">
        <f t="shared" si="14"/>
        <v>0.69979006298110569</v>
      </c>
      <c r="H143" s="15">
        <f t="shared" si="15"/>
        <v>1.7467302285784134</v>
      </c>
      <c r="I143" s="15">
        <f t="shared" si="16"/>
        <v>0.57249825052484249</v>
      </c>
      <c r="J143" s="15">
        <v>1.1599999999999999</v>
      </c>
      <c r="K143" s="14">
        <v>6</v>
      </c>
      <c r="L143" s="14" t="str">
        <f>VLOOKUP(A143,'B filtered'!$A:$K,1,0)</f>
        <v>SYTL5_RAT</v>
      </c>
      <c r="M143" s="14">
        <f>VLOOKUP(A143,'B filtered'!$A:$K,2,0)</f>
        <v>149</v>
      </c>
      <c r="N143" s="14">
        <f>VLOOKUP(A143,'B filtered'!$A:$K,3,0)</f>
        <v>0</v>
      </c>
      <c r="O143" s="14">
        <f>VLOOKUP(A143,'B filtered'!$A:$K,4,0)</f>
        <v>457</v>
      </c>
      <c r="P143" s="14">
        <f>VLOOKUP(A143,'B filtered'!$A:$K,5,0)</f>
        <v>83593</v>
      </c>
      <c r="Q143" s="15">
        <f>VLOOKUP(A143,'B filtered'!$A:$K,6,0)</f>
        <v>0.86709999999999998</v>
      </c>
      <c r="R143" s="15">
        <f t="shared" si="17"/>
        <v>1.1532695190866105</v>
      </c>
      <c r="S143" s="15">
        <f>VLOOKUP(A143,'B filtered'!$A:$K,7,0)</f>
        <v>1.2916728735289735</v>
      </c>
      <c r="T143" s="15">
        <f t="shared" si="18"/>
        <v>0.77418982816284176</v>
      </c>
      <c r="U143" s="15">
        <f>VLOOKUP(A143,'B filtered'!$A:$K,8,0)</f>
        <v>1.147</v>
      </c>
      <c r="V143" s="14">
        <f>VLOOKUP(A143,'B filtered'!$A:$K,9,0)</f>
        <v>5</v>
      </c>
      <c r="W143" s="14" t="str">
        <f>VLOOKUP(A143,'C filtered'!$A:$K,1,0)</f>
        <v>SYTL5_RAT</v>
      </c>
      <c r="X143" s="14">
        <f>VLOOKUP($A143,'C filtered'!$A:$K,2,0)</f>
        <v>329</v>
      </c>
      <c r="Y143" s="14">
        <f>VLOOKUP($A143,'C filtered'!$A:$K,3,0)</f>
        <v>0</v>
      </c>
      <c r="Z143" s="14">
        <f>VLOOKUP($A143,'C filtered'!$A:$K,4,0)</f>
        <v>221</v>
      </c>
      <c r="AA143" s="14">
        <f>VLOOKUP($A143,'C filtered'!$A:$K,5,0)</f>
        <v>83593</v>
      </c>
      <c r="AB143" s="15">
        <f>VLOOKUP($A143,'C filtered'!$A:$K,6,0)</f>
        <v>0.90429999999999999</v>
      </c>
      <c r="AC143" s="15">
        <f t="shared" si="19"/>
        <v>1.1058277120424638</v>
      </c>
      <c r="AD143" s="15">
        <f>VLOOKUP($A143,'C filtered'!$A:$K,7,0)</f>
        <v>1.712365082370763</v>
      </c>
      <c r="AE143" s="15">
        <f>VLOOKUP($A143,'C filtered'!$A:$K,8,0)</f>
        <v>0.58398761472962513</v>
      </c>
      <c r="AF143" s="15">
        <f>VLOOKUP($A143,'C filtered'!$A:$K,9,0)</f>
        <v>1.0940000000000001</v>
      </c>
      <c r="AG143" s="14">
        <f>VLOOKUP($A143,'C filtered'!$A:$K,10,0)</f>
        <v>3</v>
      </c>
      <c r="AH143" s="16" t="s">
        <v>346</v>
      </c>
      <c r="AI143" s="35">
        <f t="shared" si="20"/>
        <v>4.666666666666667</v>
      </c>
    </row>
    <row r="144" spans="1:35" x14ac:dyDescent="0.25">
      <c r="A144" s="14" t="s">
        <v>347</v>
      </c>
      <c r="B144" s="14">
        <v>33398</v>
      </c>
      <c r="C144" s="14">
        <v>119</v>
      </c>
      <c r="D144" s="14"/>
      <c r="E144" s="14">
        <v>608</v>
      </c>
      <c r="F144" s="15">
        <v>1.08</v>
      </c>
      <c r="G144" s="15">
        <f t="shared" si="14"/>
        <v>0.92592592592592582</v>
      </c>
      <c r="H144" s="15">
        <f t="shared" si="15"/>
        <v>1.3201320132013201</v>
      </c>
      <c r="I144" s="15">
        <f t="shared" si="16"/>
        <v>0.75750000000000006</v>
      </c>
      <c r="J144" s="15">
        <v>1.258</v>
      </c>
      <c r="K144" s="14">
        <v>9</v>
      </c>
      <c r="L144" s="14" t="str">
        <f>VLOOKUP(A144,'B filtered'!$A:$K,1,0)</f>
        <v>PURB_RAT</v>
      </c>
      <c r="M144" s="14">
        <f>VLOOKUP(A144,'B filtered'!$A:$K,2,0)</f>
        <v>67</v>
      </c>
      <c r="N144" s="14">
        <f>VLOOKUP(A144,'B filtered'!$A:$K,3,0)</f>
        <v>0</v>
      </c>
      <c r="O144" s="14">
        <f>VLOOKUP(A144,'B filtered'!$A:$K,4,0)</f>
        <v>866</v>
      </c>
      <c r="P144" s="14">
        <f>VLOOKUP(A144,'B filtered'!$A:$K,5,0)</f>
        <v>33398</v>
      </c>
      <c r="Q144" s="15">
        <f>VLOOKUP(A144,'B filtered'!$A:$K,6,0)</f>
        <v>0.66080000000000005</v>
      </c>
      <c r="R144" s="15">
        <f t="shared" si="17"/>
        <v>1.5133171912832928</v>
      </c>
      <c r="S144" s="15">
        <f>VLOOKUP(A144,'B filtered'!$A:$K,7,0)</f>
        <v>0.98435870698644423</v>
      </c>
      <c r="T144" s="15">
        <f t="shared" si="18"/>
        <v>1.0158898305084745</v>
      </c>
      <c r="U144" s="15">
        <f>VLOOKUP(A144,'B filtered'!$A:$K,8,0)</f>
        <v>1.337</v>
      </c>
      <c r="V144" s="14">
        <f>VLOOKUP(A144,'B filtered'!$A:$K,9,0)</f>
        <v>12</v>
      </c>
      <c r="W144" s="14" t="str">
        <f>VLOOKUP(A144,'C filtered'!$A:$K,1,0)</f>
        <v>PURB_RAT</v>
      </c>
      <c r="X144" s="14">
        <f>VLOOKUP($A144,'C filtered'!$A:$K,2,0)</f>
        <v>92</v>
      </c>
      <c r="Y144" s="14">
        <f>VLOOKUP($A144,'C filtered'!$A:$K,3,0)</f>
        <v>0</v>
      </c>
      <c r="Z144" s="14">
        <f>VLOOKUP($A144,'C filtered'!$A:$K,4,0)</f>
        <v>786</v>
      </c>
      <c r="AA144" s="14">
        <f>VLOOKUP($A144,'C filtered'!$A:$K,5,0)</f>
        <v>33398</v>
      </c>
      <c r="AB144" s="15">
        <f>VLOOKUP($A144,'C filtered'!$A:$K,6,0)</f>
        <v>0.65</v>
      </c>
      <c r="AC144" s="15">
        <f t="shared" si="19"/>
        <v>1.5384615384615383</v>
      </c>
      <c r="AD144" s="15">
        <f>VLOOKUP($A144,'C filtered'!$A:$K,7,0)</f>
        <v>1.230827494792653</v>
      </c>
      <c r="AE144" s="15">
        <f>VLOOKUP($A144,'C filtered'!$A:$K,8,0)</f>
        <v>0.81246153846153846</v>
      </c>
      <c r="AF144" s="15">
        <f>VLOOKUP($A144,'C filtered'!$A:$K,9,0)</f>
        <v>1.1879999999999999</v>
      </c>
      <c r="AG144" s="14">
        <f>VLOOKUP($A144,'C filtered'!$A:$K,10,0)</f>
        <v>12</v>
      </c>
      <c r="AH144" s="16" t="s">
        <v>348</v>
      </c>
      <c r="AI144" s="35">
        <f t="shared" si="20"/>
        <v>11</v>
      </c>
    </row>
    <row r="145" spans="1:35" x14ac:dyDescent="0.25">
      <c r="A145" s="14" t="s">
        <v>349</v>
      </c>
      <c r="B145" s="14">
        <v>105726</v>
      </c>
      <c r="C145" s="14">
        <v>120</v>
      </c>
      <c r="D145" s="14"/>
      <c r="E145" s="14">
        <v>603</v>
      </c>
      <c r="F145" s="15">
        <v>3.6729999999999999E-2</v>
      </c>
      <c r="G145" s="15">
        <f t="shared" si="14"/>
        <v>27.225701061802344</v>
      </c>
      <c r="H145" s="15">
        <f t="shared" si="15"/>
        <v>4.4896711893411559E-2</v>
      </c>
      <c r="I145" s="15">
        <f t="shared" si="16"/>
        <v>22.273346038660499</v>
      </c>
      <c r="J145" s="15">
        <v>27.9</v>
      </c>
      <c r="K145" s="14">
        <v>2</v>
      </c>
      <c r="L145" s="14" t="str">
        <f>VLOOKUP(A145,'B filtered'!$A:$K,1,0)</f>
        <v>LONM_RAT</v>
      </c>
      <c r="M145" s="14">
        <f>VLOOKUP(A145,'B filtered'!$A:$K,2,0)</f>
        <v>159</v>
      </c>
      <c r="N145" s="14">
        <f>VLOOKUP(A145,'B filtered'!$A:$K,3,0)</f>
        <v>0</v>
      </c>
      <c r="O145" s="14">
        <f>VLOOKUP(A145,'B filtered'!$A:$K,4,0)</f>
        <v>433</v>
      </c>
      <c r="P145" s="14">
        <f>VLOOKUP(A145,'B filtered'!$A:$K,5,0)</f>
        <v>105726</v>
      </c>
      <c r="Q145" s="15">
        <f>VLOOKUP(A145,'B filtered'!$A:$K,6,0)</f>
        <v>9.1289999999999996E-2</v>
      </c>
      <c r="R145" s="15">
        <f t="shared" si="17"/>
        <v>10.954102311315587</v>
      </c>
      <c r="S145" s="15">
        <f>VLOOKUP(A145,'B filtered'!$A:$K,7,0)</f>
        <v>0.13598987040071503</v>
      </c>
      <c r="T145" s="15">
        <f t="shared" si="18"/>
        <v>7.3534888815861539</v>
      </c>
      <c r="U145" s="15">
        <f>VLOOKUP(A145,'B filtered'!$A:$K,8,0)</f>
        <v>3.984</v>
      </c>
      <c r="V145" s="14">
        <f>VLOOKUP(A145,'B filtered'!$A:$K,9,0)</f>
        <v>3</v>
      </c>
      <c r="W145" s="14" t="str">
        <f>VLOOKUP(A145,'C filtered'!$A:$K,1,0)</f>
        <v>LONM_RAT</v>
      </c>
      <c r="X145" s="14">
        <f>VLOOKUP($A145,'C filtered'!$A:$K,2,0)</f>
        <v>147</v>
      </c>
      <c r="Y145" s="14">
        <f>VLOOKUP($A145,'C filtered'!$A:$K,3,0)</f>
        <v>0</v>
      </c>
      <c r="Z145" s="14">
        <f>VLOOKUP($A145,'C filtered'!$A:$K,4,0)</f>
        <v>547</v>
      </c>
      <c r="AA145" s="14">
        <f>VLOOKUP($A145,'C filtered'!$A:$K,5,0)</f>
        <v>105726</v>
      </c>
      <c r="AB145" s="15">
        <f>VLOOKUP($A145,'C filtered'!$A:$K,6,0)</f>
        <v>0.43919999999999998</v>
      </c>
      <c r="AC145" s="15">
        <f t="shared" si="19"/>
        <v>2.2768670309653918</v>
      </c>
      <c r="AD145" s="15">
        <f>VLOOKUP($A145,'C filtered'!$A:$K,7,0)</f>
        <v>0.83166067032758939</v>
      </c>
      <c r="AE145" s="15">
        <f>VLOOKUP($A145,'C filtered'!$A:$K,8,0)</f>
        <v>1.2024134790528234</v>
      </c>
      <c r="AF145" s="15">
        <f>VLOOKUP($A145,'C filtered'!$A:$K,9,0)</f>
        <v>1.216</v>
      </c>
      <c r="AG145" s="14">
        <f>VLOOKUP($A145,'C filtered'!$A:$K,10,0)</f>
        <v>3</v>
      </c>
      <c r="AH145" s="16" t="s">
        <v>350</v>
      </c>
      <c r="AI145" s="35">
        <f t="shared" si="20"/>
        <v>2.6666666666666665</v>
      </c>
    </row>
    <row r="146" spans="1:35" x14ac:dyDescent="0.25">
      <c r="A146" s="14" t="s">
        <v>351</v>
      </c>
      <c r="B146" s="14">
        <v>58606</v>
      </c>
      <c r="C146" s="14">
        <v>121</v>
      </c>
      <c r="D146" s="14">
        <v>1</v>
      </c>
      <c r="E146" s="14">
        <v>596</v>
      </c>
      <c r="F146" s="15">
        <v>0.29289999999999999</v>
      </c>
      <c r="G146" s="15">
        <f t="shared" si="14"/>
        <v>3.4141345168999657</v>
      </c>
      <c r="H146" s="15">
        <f t="shared" si="15"/>
        <v>0.35802469135802467</v>
      </c>
      <c r="I146" s="15">
        <f t="shared" si="16"/>
        <v>2.7931034482758621</v>
      </c>
      <c r="J146" s="15">
        <v>1.2290000000000001</v>
      </c>
      <c r="K146" s="14">
        <v>4</v>
      </c>
      <c r="L146" s="14" t="str">
        <f>VLOOKUP(A146,'B filtered'!$A:$K,1,0)</f>
        <v>PP2BA_RAT</v>
      </c>
      <c r="M146" s="14">
        <f>VLOOKUP(A146,'B filtered'!$A:$K,2,0)</f>
        <v>117</v>
      </c>
      <c r="N146" s="14">
        <f>VLOOKUP(A146,'B filtered'!$A:$K,3,0)</f>
        <v>1</v>
      </c>
      <c r="O146" s="14">
        <f>VLOOKUP(A146,'B filtered'!$A:$K,4,0)</f>
        <v>560</v>
      </c>
      <c r="P146" s="14">
        <f>VLOOKUP(A146,'B filtered'!$A:$K,5,0)</f>
        <v>58606</v>
      </c>
      <c r="Q146" s="15">
        <f>VLOOKUP(A146,'B filtered'!$A:$K,6,0)</f>
        <v>0.25140000000000001</v>
      </c>
      <c r="R146" s="15">
        <f t="shared" si="17"/>
        <v>3.9777247414478918</v>
      </c>
      <c r="S146" s="15">
        <f>VLOOKUP(A146,'B filtered'!$A:$K,7,0)</f>
        <v>0.37449724415313573</v>
      </c>
      <c r="T146" s="15">
        <f t="shared" si="18"/>
        <v>2.6702466189339695</v>
      </c>
      <c r="U146" s="15">
        <f>VLOOKUP(A146,'B filtered'!$A:$K,8,0)</f>
        <v>1.1240000000000001</v>
      </c>
      <c r="V146" s="14">
        <f>VLOOKUP(A146,'B filtered'!$A:$K,9,0)</f>
        <v>6</v>
      </c>
      <c r="W146" s="14" t="str">
        <f>VLOOKUP(A146,'C filtered'!$A:$K,1,0)</f>
        <v>PP2BA_RAT</v>
      </c>
      <c r="X146" s="14">
        <f>VLOOKUP($A146,'C filtered'!$A:$K,2,0)</f>
        <v>132</v>
      </c>
      <c r="Y146" s="14">
        <f>VLOOKUP($A146,'C filtered'!$A:$K,3,0)</f>
        <v>1</v>
      </c>
      <c r="Z146" s="14">
        <f>VLOOKUP($A146,'C filtered'!$A:$K,4,0)</f>
        <v>591</v>
      </c>
      <c r="AA146" s="14">
        <f>VLOOKUP($A146,'C filtered'!$A:$K,5,0)</f>
        <v>58606</v>
      </c>
      <c r="AB146" s="15">
        <f>VLOOKUP($A146,'C filtered'!$A:$K,6,0)</f>
        <v>0.2366</v>
      </c>
      <c r="AC146" s="15">
        <f t="shared" si="19"/>
        <v>4.2265426880811496</v>
      </c>
      <c r="AD146" s="15">
        <f>VLOOKUP($A146,'C filtered'!$A:$K,7,0)</f>
        <v>0.44802120810452567</v>
      </c>
      <c r="AE146" s="15">
        <f>VLOOKUP($A146,'C filtered'!$A:$K,8,0)</f>
        <v>2.2320371935756551</v>
      </c>
      <c r="AF146" s="15">
        <f>VLOOKUP($A146,'C filtered'!$A:$K,9,0)</f>
        <v>1.085</v>
      </c>
      <c r="AG146" s="14">
        <f>VLOOKUP($A146,'C filtered'!$A:$K,10,0)</f>
        <v>2</v>
      </c>
      <c r="AH146" s="16" t="s">
        <v>352</v>
      </c>
      <c r="AI146" s="35">
        <f t="shared" si="20"/>
        <v>4</v>
      </c>
    </row>
    <row r="147" spans="1:35" x14ac:dyDescent="0.25">
      <c r="A147" s="14" t="s">
        <v>119</v>
      </c>
      <c r="B147" s="14">
        <v>61928</v>
      </c>
      <c r="C147" s="14">
        <v>30</v>
      </c>
      <c r="D147" s="14">
        <v>3</v>
      </c>
      <c r="E147" s="14">
        <v>594</v>
      </c>
      <c r="F147" s="15">
        <v>0.38080000000000003</v>
      </c>
      <c r="G147" s="15">
        <f t="shared" si="14"/>
        <v>2.6260504201680672</v>
      </c>
      <c r="H147" s="15">
        <f t="shared" si="15"/>
        <v>0.46546876909913215</v>
      </c>
      <c r="I147" s="15">
        <f t="shared" si="16"/>
        <v>2.1483718487394956</v>
      </c>
      <c r="J147" s="15">
        <v>1.9350000000000001</v>
      </c>
      <c r="K147" s="14">
        <v>5</v>
      </c>
      <c r="L147" s="14" t="e">
        <f>VLOOKUP(A147,'B filtered'!$A:$K,1,0)</f>
        <v>#N/A</v>
      </c>
      <c r="M147" s="14" t="e">
        <f>VLOOKUP(A147,'B filtered'!$A:$K,2,0)</f>
        <v>#N/A</v>
      </c>
      <c r="N147" s="14" t="e">
        <f>VLOOKUP(A147,'B filtered'!$A:$K,3,0)</f>
        <v>#N/A</v>
      </c>
      <c r="O147" s="14" t="e">
        <f>VLOOKUP(A147,'B filtered'!$A:$K,4,0)</f>
        <v>#N/A</v>
      </c>
      <c r="P147" s="14" t="e">
        <f>VLOOKUP(A147,'B filtered'!$A:$K,5,0)</f>
        <v>#N/A</v>
      </c>
      <c r="Q147" s="15" t="e">
        <f>VLOOKUP(A147,'B filtered'!$A:$K,6,0)</f>
        <v>#N/A</v>
      </c>
      <c r="R147" s="15" t="e">
        <f t="shared" si="17"/>
        <v>#N/A</v>
      </c>
      <c r="S147" s="15" t="e">
        <f>VLOOKUP(A147,'B filtered'!$A:$K,7,0)</f>
        <v>#N/A</v>
      </c>
      <c r="T147" s="15" t="e">
        <f t="shared" si="18"/>
        <v>#N/A</v>
      </c>
      <c r="U147" s="15" t="e">
        <f>VLOOKUP(A147,'B filtered'!$A:$K,8,0)</f>
        <v>#N/A</v>
      </c>
      <c r="V147" s="14" t="e">
        <f>VLOOKUP(A147,'B filtered'!$A:$K,9,0)</f>
        <v>#N/A</v>
      </c>
      <c r="W147" s="14" t="e">
        <f>VLOOKUP(A147,'C filtered'!$A:$K,1,0)</f>
        <v>#N/A</v>
      </c>
      <c r="X147" s="14" t="e">
        <f>VLOOKUP($A147,'C filtered'!$A:$K,2,0)</f>
        <v>#N/A</v>
      </c>
      <c r="Y147" s="14" t="e">
        <f>VLOOKUP($A147,'C filtered'!$A:$K,3,0)</f>
        <v>#N/A</v>
      </c>
      <c r="Z147" s="14" t="e">
        <f>VLOOKUP($A147,'C filtered'!$A:$K,4,0)</f>
        <v>#N/A</v>
      </c>
      <c r="AA147" s="14" t="e">
        <f>VLOOKUP($A147,'C filtered'!$A:$K,5,0)</f>
        <v>#N/A</v>
      </c>
      <c r="AB147" s="15" t="e">
        <f>VLOOKUP($A147,'C filtered'!$A:$K,6,0)</f>
        <v>#N/A</v>
      </c>
      <c r="AC147" s="15" t="e">
        <f t="shared" si="19"/>
        <v>#N/A</v>
      </c>
      <c r="AD147" s="15" t="e">
        <f>VLOOKUP($A147,'C filtered'!$A:$K,7,0)</f>
        <v>#N/A</v>
      </c>
      <c r="AE147" s="15" t="e">
        <f>VLOOKUP($A147,'C filtered'!$A:$K,8,0)</f>
        <v>#N/A</v>
      </c>
      <c r="AF147" s="15" t="e">
        <f>VLOOKUP($A147,'C filtered'!$A:$K,9,0)</f>
        <v>#N/A</v>
      </c>
      <c r="AG147" s="14" t="e">
        <f>VLOOKUP($A147,'C filtered'!$A:$K,10,0)</f>
        <v>#N/A</v>
      </c>
      <c r="AH147" s="16" t="s">
        <v>120</v>
      </c>
      <c r="AI147" s="35" t="e">
        <f t="shared" si="20"/>
        <v>#N/A</v>
      </c>
    </row>
    <row r="148" spans="1:35" x14ac:dyDescent="0.25">
      <c r="A148" s="14" t="s">
        <v>355</v>
      </c>
      <c r="B148" s="14">
        <v>105369</v>
      </c>
      <c r="C148" s="14">
        <v>122</v>
      </c>
      <c r="D148" s="14"/>
      <c r="E148" s="14">
        <v>594</v>
      </c>
      <c r="F148" s="15">
        <v>1.571</v>
      </c>
      <c r="G148" s="15">
        <f t="shared" si="14"/>
        <v>0.63653723742838964</v>
      </c>
      <c r="H148" s="15">
        <f t="shared" si="15"/>
        <v>1.9203031414252534</v>
      </c>
      <c r="I148" s="15">
        <f t="shared" si="16"/>
        <v>0.5207511139401656</v>
      </c>
      <c r="J148" s="15">
        <v>1.056</v>
      </c>
      <c r="K148" s="14">
        <v>7</v>
      </c>
      <c r="L148" s="14" t="str">
        <f>VLOOKUP(A148,'B filtered'!$A:$K,1,0)</f>
        <v>EIF3C_RAT</v>
      </c>
      <c r="M148" s="14">
        <f>VLOOKUP(A148,'B filtered'!$A:$K,2,0)</f>
        <v>137</v>
      </c>
      <c r="N148" s="14">
        <f>VLOOKUP(A148,'B filtered'!$A:$K,3,0)</f>
        <v>0</v>
      </c>
      <c r="O148" s="14">
        <f>VLOOKUP(A148,'B filtered'!$A:$K,4,0)</f>
        <v>498</v>
      </c>
      <c r="P148" s="14">
        <f>VLOOKUP(A148,'B filtered'!$A:$K,5,0)</f>
        <v>105369</v>
      </c>
      <c r="Q148" s="15">
        <f>VLOOKUP(A148,'B filtered'!$A:$K,6,0)</f>
        <v>1.4419999999999999</v>
      </c>
      <c r="R148" s="15">
        <f t="shared" si="17"/>
        <v>0.69348127600554788</v>
      </c>
      <c r="S148" s="15">
        <f>VLOOKUP(A148,'B filtered'!$A:$K,7,0)</f>
        <v>2.1480709071949948</v>
      </c>
      <c r="T148" s="15">
        <f t="shared" si="18"/>
        <v>0.46553398058252426</v>
      </c>
      <c r="U148" s="15">
        <f>VLOOKUP(A148,'B filtered'!$A:$K,8,0)</f>
        <v>1.1339999999999999</v>
      </c>
      <c r="V148" s="14">
        <f>VLOOKUP(A148,'B filtered'!$A:$K,9,0)</f>
        <v>6</v>
      </c>
      <c r="W148" s="14" t="str">
        <f>VLOOKUP(A148,'C filtered'!$A:$K,1,0)</f>
        <v>EIF3C_RAT</v>
      </c>
      <c r="X148" s="14">
        <f>VLOOKUP($A148,'C filtered'!$A:$K,2,0)</f>
        <v>139</v>
      </c>
      <c r="Y148" s="14">
        <f>VLOOKUP($A148,'C filtered'!$A:$K,3,0)</f>
        <v>0</v>
      </c>
      <c r="Z148" s="14">
        <f>VLOOKUP($A148,'C filtered'!$A:$K,4,0)</f>
        <v>571</v>
      </c>
      <c r="AA148" s="14">
        <f>VLOOKUP($A148,'C filtered'!$A:$K,5,0)</f>
        <v>105369</v>
      </c>
      <c r="AB148" s="15">
        <f>VLOOKUP($A148,'C filtered'!$A:$K,6,0)</f>
        <v>0.78510000000000002</v>
      </c>
      <c r="AC148" s="15">
        <f t="shared" si="19"/>
        <v>1.2737230925996688</v>
      </c>
      <c r="AD148" s="15">
        <f>VLOOKUP($A148,'C filtered'!$A:$K,7,0)</f>
        <v>1.4866502556334027</v>
      </c>
      <c r="AE148" s="15">
        <f>VLOOKUP($A148,'C filtered'!$A:$K,8,0)</f>
        <v>0.67265316520188512</v>
      </c>
      <c r="AF148" s="15">
        <f>VLOOKUP($A148,'C filtered'!$A:$K,9,0)</f>
        <v>1.097</v>
      </c>
      <c r="AG148" s="14">
        <f>VLOOKUP($A148,'C filtered'!$A:$K,10,0)</f>
        <v>8</v>
      </c>
      <c r="AH148" s="16" t="s">
        <v>356</v>
      </c>
      <c r="AI148" s="35">
        <f t="shared" si="20"/>
        <v>7</v>
      </c>
    </row>
    <row r="149" spans="1:35" x14ac:dyDescent="0.25">
      <c r="A149" s="14" t="s">
        <v>357</v>
      </c>
      <c r="B149" s="14">
        <v>23324</v>
      </c>
      <c r="C149" s="14">
        <v>123</v>
      </c>
      <c r="D149" s="14"/>
      <c r="E149" s="14">
        <v>590</v>
      </c>
      <c r="F149" s="15">
        <v>0.92979999999999996</v>
      </c>
      <c r="G149" s="15">
        <f t="shared" si="14"/>
        <v>1.0755001075500108</v>
      </c>
      <c r="H149" s="15">
        <f t="shared" si="15"/>
        <v>1.136535875809803</v>
      </c>
      <c r="I149" s="15">
        <f t="shared" si="16"/>
        <v>0.87986663798666398</v>
      </c>
      <c r="J149" s="15">
        <v>1.1879999999999999</v>
      </c>
      <c r="K149" s="14">
        <v>4</v>
      </c>
      <c r="L149" s="14" t="str">
        <f>VLOOKUP(A149,'B filtered'!$A:$K,1,0)</f>
        <v>RL14_RAT</v>
      </c>
      <c r="M149" s="14">
        <f>VLOOKUP(A149,'B filtered'!$A:$K,2,0)</f>
        <v>134</v>
      </c>
      <c r="N149" s="14">
        <f>VLOOKUP(A149,'B filtered'!$A:$K,3,0)</f>
        <v>0</v>
      </c>
      <c r="O149" s="14">
        <f>VLOOKUP(A149,'B filtered'!$A:$K,4,0)</f>
        <v>517</v>
      </c>
      <c r="P149" s="14">
        <f>VLOOKUP(A149,'B filtered'!$A:$K,5,0)</f>
        <v>23324</v>
      </c>
      <c r="Q149" s="15">
        <f>VLOOKUP(A149,'B filtered'!$A:$K,6,0)</f>
        <v>0.58389999999999997</v>
      </c>
      <c r="R149" s="15">
        <f t="shared" si="17"/>
        <v>1.7126220243192327</v>
      </c>
      <c r="S149" s="15">
        <f>VLOOKUP(A149,'B filtered'!$A:$K,7,0)</f>
        <v>0.86980485624906889</v>
      </c>
      <c r="T149" s="15">
        <f t="shared" si="18"/>
        <v>1.149683164925501</v>
      </c>
      <c r="U149" s="15">
        <f>VLOOKUP(A149,'B filtered'!$A:$K,8,0)</f>
        <v>1.1399999999999999</v>
      </c>
      <c r="V149" s="14">
        <f>VLOOKUP(A149,'B filtered'!$A:$K,9,0)</f>
        <v>5</v>
      </c>
      <c r="W149" s="14" t="str">
        <f>VLOOKUP(A149,'C filtered'!$A:$K,1,0)</f>
        <v>RL14_RAT</v>
      </c>
      <c r="X149" s="14">
        <f>VLOOKUP($A149,'C filtered'!$A:$K,2,0)</f>
        <v>100</v>
      </c>
      <c r="Y149" s="14">
        <f>VLOOKUP($A149,'C filtered'!$A:$K,3,0)</f>
        <v>0</v>
      </c>
      <c r="Z149" s="14">
        <f>VLOOKUP($A149,'C filtered'!$A:$K,4,0)</f>
        <v>737</v>
      </c>
      <c r="AA149" s="14">
        <f>VLOOKUP($A149,'C filtered'!$A:$K,5,0)</f>
        <v>23324</v>
      </c>
      <c r="AB149" s="15">
        <f>VLOOKUP($A149,'C filtered'!$A:$K,6,0)</f>
        <v>0.84079999999999999</v>
      </c>
      <c r="AC149" s="15">
        <f t="shared" si="19"/>
        <v>1.1893434823977165</v>
      </c>
      <c r="AD149" s="15">
        <f>VLOOKUP($A149,'C filtered'!$A:$K,7,0)</f>
        <v>1.592122704033327</v>
      </c>
      <c r="AE149" s="15">
        <f>VLOOKUP($A149,'C filtered'!$A:$K,8,0)</f>
        <v>0.62809229305423409</v>
      </c>
      <c r="AF149" s="15">
        <f>VLOOKUP($A149,'C filtered'!$A:$K,9,0)</f>
        <v>2.4820000000000002</v>
      </c>
      <c r="AG149" s="14">
        <f>VLOOKUP($A149,'C filtered'!$A:$K,10,0)</f>
        <v>5</v>
      </c>
      <c r="AH149" s="16" t="s">
        <v>358</v>
      </c>
      <c r="AI149" s="35">
        <f t="shared" si="20"/>
        <v>4.666666666666667</v>
      </c>
    </row>
    <row r="150" spans="1:35" x14ac:dyDescent="0.25">
      <c r="A150" s="14" t="s">
        <v>359</v>
      </c>
      <c r="B150" s="14">
        <v>14432</v>
      </c>
      <c r="C150" s="14">
        <v>124</v>
      </c>
      <c r="D150" s="14"/>
      <c r="E150" s="14">
        <v>586</v>
      </c>
      <c r="F150" s="15">
        <v>1.08</v>
      </c>
      <c r="G150" s="15">
        <f t="shared" si="14"/>
        <v>0.92592592592592582</v>
      </c>
      <c r="H150" s="15">
        <f t="shared" si="15"/>
        <v>1.3201320132013201</v>
      </c>
      <c r="I150" s="15">
        <f t="shared" si="16"/>
        <v>0.75750000000000006</v>
      </c>
      <c r="J150" s="15">
        <v>1.2230000000000001</v>
      </c>
      <c r="K150" s="14">
        <v>3</v>
      </c>
      <c r="L150" s="14" t="str">
        <f>VLOOKUP(A150,'B filtered'!$A:$K,1,0)</f>
        <v>TCP4_RAT</v>
      </c>
      <c r="M150" s="14">
        <f>VLOOKUP(A150,'B filtered'!$A:$K,2,0)</f>
        <v>108</v>
      </c>
      <c r="N150" s="14">
        <f>VLOOKUP(A150,'B filtered'!$A:$K,3,0)</f>
        <v>0</v>
      </c>
      <c r="O150" s="14">
        <f>VLOOKUP(A150,'B filtered'!$A:$K,4,0)</f>
        <v>621</v>
      </c>
      <c r="P150" s="14">
        <f>VLOOKUP(A150,'B filtered'!$A:$K,5,0)</f>
        <v>14432</v>
      </c>
      <c r="Q150" s="15">
        <f>VLOOKUP(A150,'B filtered'!$A:$K,6,0)</f>
        <v>0.75219999999999998</v>
      </c>
      <c r="R150" s="15">
        <f t="shared" si="17"/>
        <v>1.329433661260303</v>
      </c>
      <c r="S150" s="15">
        <f>VLOOKUP(A150,'B filtered'!$A:$K,7,0)</f>
        <v>1.1205124385520631</v>
      </c>
      <c r="T150" s="15">
        <f t="shared" si="18"/>
        <v>0.89244881680404153</v>
      </c>
      <c r="U150" s="15">
        <f>VLOOKUP(A150,'B filtered'!$A:$K,8,0)</f>
        <v>1.0720000000000001</v>
      </c>
      <c r="V150" s="14">
        <f>VLOOKUP(A150,'B filtered'!$A:$K,9,0)</f>
        <v>2</v>
      </c>
      <c r="W150" s="14" t="e">
        <f>VLOOKUP(A150,'C filtered'!$A:$K,1,0)</f>
        <v>#N/A</v>
      </c>
      <c r="X150" s="14" t="e">
        <f>VLOOKUP($A150,'C filtered'!$A:$K,2,0)</f>
        <v>#N/A</v>
      </c>
      <c r="Y150" s="14" t="e">
        <f>VLOOKUP($A150,'C filtered'!$A:$K,3,0)</f>
        <v>#N/A</v>
      </c>
      <c r="Z150" s="14" t="e">
        <f>VLOOKUP($A150,'C filtered'!$A:$K,4,0)</f>
        <v>#N/A</v>
      </c>
      <c r="AA150" s="14" t="e">
        <f>VLOOKUP($A150,'C filtered'!$A:$K,5,0)</f>
        <v>#N/A</v>
      </c>
      <c r="AB150" s="15" t="e">
        <f>VLOOKUP($A150,'C filtered'!$A:$K,6,0)</f>
        <v>#N/A</v>
      </c>
      <c r="AC150" s="15" t="e">
        <f t="shared" si="19"/>
        <v>#N/A</v>
      </c>
      <c r="AD150" s="15" t="e">
        <f>VLOOKUP($A150,'C filtered'!$A:$K,7,0)</f>
        <v>#N/A</v>
      </c>
      <c r="AE150" s="15" t="e">
        <f>VLOOKUP($A150,'C filtered'!$A:$K,8,0)</f>
        <v>#N/A</v>
      </c>
      <c r="AF150" s="15" t="e">
        <f>VLOOKUP($A150,'C filtered'!$A:$K,9,0)</f>
        <v>#N/A</v>
      </c>
      <c r="AG150" s="14" t="e">
        <f>VLOOKUP($A150,'C filtered'!$A:$K,10,0)</f>
        <v>#N/A</v>
      </c>
      <c r="AH150" s="16" t="s">
        <v>360</v>
      </c>
      <c r="AI150" s="35" t="e">
        <f t="shared" si="20"/>
        <v>#N/A</v>
      </c>
    </row>
    <row r="151" spans="1:35" x14ac:dyDescent="0.25">
      <c r="A151" s="14" t="s">
        <v>361</v>
      </c>
      <c r="B151" s="14">
        <v>33814</v>
      </c>
      <c r="C151" s="14">
        <v>125</v>
      </c>
      <c r="D151" s="14"/>
      <c r="E151" s="14">
        <v>582</v>
      </c>
      <c r="F151" s="15">
        <v>0.22040000000000001</v>
      </c>
      <c r="G151" s="15">
        <f t="shared" si="14"/>
        <v>4.5372050816696916</v>
      </c>
      <c r="H151" s="15">
        <f t="shared" si="15"/>
        <v>0.26940471824960271</v>
      </c>
      <c r="I151" s="15">
        <f t="shared" si="16"/>
        <v>3.7118874773139749</v>
      </c>
      <c r="J151" s="15">
        <v>1.1279999999999999</v>
      </c>
      <c r="K151" s="14">
        <v>8</v>
      </c>
      <c r="L151" s="14" t="str">
        <f>VLOOKUP(A151,'B filtered'!$A:$K,1,0)</f>
        <v>TXTP_RAT</v>
      </c>
      <c r="M151" s="14">
        <f>VLOOKUP(A151,'B filtered'!$A:$K,2,0)</f>
        <v>109</v>
      </c>
      <c r="N151" s="14">
        <f>VLOOKUP(A151,'B filtered'!$A:$K,3,0)</f>
        <v>0</v>
      </c>
      <c r="O151" s="14">
        <f>VLOOKUP(A151,'B filtered'!$A:$K,4,0)</f>
        <v>617</v>
      </c>
      <c r="P151" s="14">
        <f>VLOOKUP(A151,'B filtered'!$A:$K,5,0)</f>
        <v>33814</v>
      </c>
      <c r="Q151" s="15">
        <f>VLOOKUP(A151,'B filtered'!$A:$K,6,0)</f>
        <v>0.12429999999999999</v>
      </c>
      <c r="R151" s="15">
        <f t="shared" si="17"/>
        <v>8.0450522928399035</v>
      </c>
      <c r="S151" s="15">
        <f>VLOOKUP(A151,'B filtered'!$A:$K,7,0)</f>
        <v>0.18516311634142707</v>
      </c>
      <c r="T151" s="15">
        <f t="shared" si="18"/>
        <v>5.4006436041834274</v>
      </c>
      <c r="U151" s="15">
        <f>VLOOKUP(A151,'B filtered'!$A:$K,8,0)</f>
        <v>1.129</v>
      </c>
      <c r="V151" s="14">
        <f>VLOOKUP(A151,'B filtered'!$A:$K,9,0)</f>
        <v>7</v>
      </c>
      <c r="W151" s="14" t="str">
        <f>VLOOKUP(A151,'C filtered'!$A:$K,1,0)</f>
        <v>TXTP_RAT</v>
      </c>
      <c r="X151" s="14">
        <f>VLOOKUP($A151,'C filtered'!$A:$K,2,0)</f>
        <v>145</v>
      </c>
      <c r="Y151" s="14">
        <f>VLOOKUP($A151,'C filtered'!$A:$K,3,0)</f>
        <v>0</v>
      </c>
      <c r="Z151" s="14">
        <f>VLOOKUP($A151,'C filtered'!$A:$K,4,0)</f>
        <v>558</v>
      </c>
      <c r="AA151" s="14">
        <f>VLOOKUP($A151,'C filtered'!$A:$K,5,0)</f>
        <v>33814</v>
      </c>
      <c r="AB151" s="15">
        <f>VLOOKUP($A151,'C filtered'!$A:$K,6,0)</f>
        <v>8.7690000000000004E-2</v>
      </c>
      <c r="AC151" s="15">
        <f t="shared" si="19"/>
        <v>11.403808872163301</v>
      </c>
      <c r="AD151" s="15">
        <f>VLOOKUP($A151,'C filtered'!$A:$K,7,0)</f>
        <v>0.16604809695133499</v>
      </c>
      <c r="AE151" s="15">
        <f>VLOOKUP($A151,'C filtered'!$A:$K,8,0)</f>
        <v>6.0223514653894394</v>
      </c>
      <c r="AF151" s="15">
        <f>VLOOKUP($A151,'C filtered'!$A:$K,9,0)</f>
        <v>1.21</v>
      </c>
      <c r="AG151" s="14">
        <f>VLOOKUP($A151,'C filtered'!$A:$K,10,0)</f>
        <v>8</v>
      </c>
      <c r="AH151" s="16" t="s">
        <v>362</v>
      </c>
      <c r="AI151" s="35">
        <f t="shared" si="20"/>
        <v>7.666666666666667</v>
      </c>
    </row>
    <row r="152" spans="1:35" x14ac:dyDescent="0.25">
      <c r="A152" s="14" t="s">
        <v>363</v>
      </c>
      <c r="B152" s="14">
        <v>72193</v>
      </c>
      <c r="C152" s="14">
        <v>127</v>
      </c>
      <c r="D152" s="14"/>
      <c r="E152" s="14">
        <v>572</v>
      </c>
      <c r="F152" s="15">
        <v>0.44919999999999999</v>
      </c>
      <c r="G152" s="15">
        <f t="shared" si="14"/>
        <v>2.2261798753339272</v>
      </c>
      <c r="H152" s="15">
        <f t="shared" si="15"/>
        <v>0.54907712993521574</v>
      </c>
      <c r="I152" s="15">
        <f t="shared" si="16"/>
        <v>1.8212377560106856</v>
      </c>
      <c r="J152" s="15">
        <v>1.2090000000000001</v>
      </c>
      <c r="K152" s="14">
        <v>3</v>
      </c>
      <c r="L152" s="14" t="str">
        <f>VLOOKUP(A152,'B filtered'!$A:$K,1,0)</f>
        <v>INP5E_RAT</v>
      </c>
      <c r="M152" s="14">
        <f>VLOOKUP(A152,'B filtered'!$A:$K,2,0)</f>
        <v>183</v>
      </c>
      <c r="N152" s="14">
        <f>VLOOKUP(A152,'B filtered'!$A:$K,3,0)</f>
        <v>0</v>
      </c>
      <c r="O152" s="14">
        <f>VLOOKUP(A152,'B filtered'!$A:$K,4,0)</f>
        <v>356</v>
      </c>
      <c r="P152" s="14">
        <f>VLOOKUP(A152,'B filtered'!$A:$K,5,0)</f>
        <v>72193</v>
      </c>
      <c r="Q152" s="15">
        <f>VLOOKUP(A152,'B filtered'!$A:$K,6,0)</f>
        <v>0.45190000000000002</v>
      </c>
      <c r="R152" s="15">
        <f t="shared" si="17"/>
        <v>2.2128789555211328</v>
      </c>
      <c r="S152" s="15">
        <f>VLOOKUP(A152,'B filtered'!$A:$K,7,0)</f>
        <v>0.67317145836436765</v>
      </c>
      <c r="T152" s="15">
        <f t="shared" si="18"/>
        <v>1.4855056428413367</v>
      </c>
      <c r="U152" s="15">
        <f>VLOOKUP(A152,'B filtered'!$A:$K,8,0)</f>
        <v>1.248</v>
      </c>
      <c r="V152" s="14">
        <f>VLOOKUP(A152,'B filtered'!$A:$K,9,0)</f>
        <v>3</v>
      </c>
      <c r="W152" s="14" t="str">
        <f>VLOOKUP(A152,'C filtered'!$A:$K,1,0)</f>
        <v>INP5E_RAT</v>
      </c>
      <c r="X152" s="14">
        <f>VLOOKUP($A152,'C filtered'!$A:$K,2,0)</f>
        <v>208</v>
      </c>
      <c r="Y152" s="14">
        <f>VLOOKUP($A152,'C filtered'!$A:$K,3,0)</f>
        <v>0</v>
      </c>
      <c r="Z152" s="14">
        <f>VLOOKUP($A152,'C filtered'!$A:$K,4,0)</f>
        <v>394</v>
      </c>
      <c r="AA152" s="14">
        <f>VLOOKUP($A152,'C filtered'!$A:$K,5,0)</f>
        <v>72193</v>
      </c>
      <c r="AB152" s="15">
        <f>VLOOKUP($A152,'C filtered'!$A:$K,6,0)</f>
        <v>0.41839999999999999</v>
      </c>
      <c r="AC152" s="15">
        <f t="shared" si="19"/>
        <v>2.3900573613766731</v>
      </c>
      <c r="AD152" s="15">
        <f>VLOOKUP($A152,'C filtered'!$A:$K,7,0)</f>
        <v>0.79227419049422454</v>
      </c>
      <c r="AE152" s="15">
        <f>VLOOKUP($A152,'C filtered'!$A:$K,8,0)</f>
        <v>1.2621892925430211</v>
      </c>
      <c r="AF152" s="15">
        <f>VLOOKUP($A152,'C filtered'!$A:$K,9,0)</f>
        <v>1.2789999999999999</v>
      </c>
      <c r="AG152" s="14">
        <f>VLOOKUP($A152,'C filtered'!$A:$K,10,0)</f>
        <v>2</v>
      </c>
      <c r="AH152" s="16" t="s">
        <v>364</v>
      </c>
      <c r="AI152" s="35">
        <f t="shared" si="20"/>
        <v>2.6666666666666665</v>
      </c>
    </row>
    <row r="153" spans="1:35" x14ac:dyDescent="0.25">
      <c r="A153" s="14" t="s">
        <v>365</v>
      </c>
      <c r="B153" s="14">
        <v>66175</v>
      </c>
      <c r="C153" s="14">
        <v>128</v>
      </c>
      <c r="D153" s="14"/>
      <c r="E153" s="14">
        <v>561</v>
      </c>
      <c r="F153" s="15">
        <v>1.02</v>
      </c>
      <c r="G153" s="15">
        <f t="shared" si="14"/>
        <v>0.98039215686274506</v>
      </c>
      <c r="H153" s="15">
        <f t="shared" si="15"/>
        <v>1.2467913458012467</v>
      </c>
      <c r="I153" s="15">
        <f t="shared" si="16"/>
        <v>0.80205882352941182</v>
      </c>
      <c r="J153" s="15">
        <v>1.179</v>
      </c>
      <c r="K153" s="14">
        <v>8</v>
      </c>
      <c r="L153" s="14" t="str">
        <f>VLOOKUP(A153,'B filtered'!$A:$K,1,0)</f>
        <v>PHAR1_RAT</v>
      </c>
      <c r="M153" s="14">
        <f>VLOOKUP(A153,'B filtered'!$A:$K,2,0)</f>
        <v>124</v>
      </c>
      <c r="N153" s="14">
        <f>VLOOKUP(A153,'B filtered'!$A:$K,3,0)</f>
        <v>0</v>
      </c>
      <c r="O153" s="14">
        <f>VLOOKUP(A153,'B filtered'!$A:$K,4,0)</f>
        <v>538</v>
      </c>
      <c r="P153" s="14">
        <f>VLOOKUP(A153,'B filtered'!$A:$K,5,0)</f>
        <v>66175</v>
      </c>
      <c r="Q153" s="15">
        <f>VLOOKUP(A153,'B filtered'!$A:$K,6,0)</f>
        <v>1.046</v>
      </c>
      <c r="R153" s="15">
        <f t="shared" si="17"/>
        <v>0.95602294455066916</v>
      </c>
      <c r="S153" s="15">
        <f>VLOOKUP(A153,'B filtered'!$A:$K,7,0)</f>
        <v>1.5581707135408909</v>
      </c>
      <c r="T153" s="15">
        <f t="shared" si="18"/>
        <v>0.64177820267686425</v>
      </c>
      <c r="U153" s="15">
        <f>VLOOKUP(A153,'B filtered'!$A:$K,8,0)</f>
        <v>1.0920000000000001</v>
      </c>
      <c r="V153" s="14">
        <f>VLOOKUP(A153,'B filtered'!$A:$K,9,0)</f>
        <v>6</v>
      </c>
      <c r="W153" s="14" t="str">
        <f>VLOOKUP(A153,'C filtered'!$A:$K,1,0)</f>
        <v>PHAR1_RAT</v>
      </c>
      <c r="X153" s="14">
        <f>VLOOKUP($A153,'C filtered'!$A:$K,2,0)</f>
        <v>85</v>
      </c>
      <c r="Y153" s="14">
        <f>VLOOKUP($A153,'C filtered'!$A:$K,3,0)</f>
        <v>0</v>
      </c>
      <c r="Z153" s="14">
        <f>VLOOKUP($A153,'C filtered'!$A:$K,4,0)</f>
        <v>830</v>
      </c>
      <c r="AA153" s="14">
        <f>VLOOKUP($A153,'C filtered'!$A:$K,5,0)</f>
        <v>66175</v>
      </c>
      <c r="AB153" s="15">
        <f>VLOOKUP($A153,'C filtered'!$A:$K,6,0)</f>
        <v>0.96209999999999996</v>
      </c>
      <c r="AC153" s="15">
        <f t="shared" si="19"/>
        <v>1.0393929944912172</v>
      </c>
      <c r="AD153" s="15">
        <f>VLOOKUP($A153,'C filtered'!$A:$K,7,0)</f>
        <v>1.8218140503692482</v>
      </c>
      <c r="AE153" s="15">
        <f>VLOOKUP($A153,'C filtered'!$A:$K,8,0)</f>
        <v>0.54890344039081185</v>
      </c>
      <c r="AF153" s="15">
        <f>VLOOKUP($A153,'C filtered'!$A:$K,9,0)</f>
        <v>1.048</v>
      </c>
      <c r="AG153" s="14">
        <f>VLOOKUP($A153,'C filtered'!$A:$K,10,0)</f>
        <v>6</v>
      </c>
      <c r="AH153" s="16" t="s">
        <v>366</v>
      </c>
      <c r="AI153" s="35">
        <f t="shared" si="20"/>
        <v>6.666666666666667</v>
      </c>
    </row>
    <row r="154" spans="1:35" x14ac:dyDescent="0.25">
      <c r="A154" s="14" t="s">
        <v>367</v>
      </c>
      <c r="B154" s="14">
        <v>79743</v>
      </c>
      <c r="C154" s="14">
        <v>129</v>
      </c>
      <c r="D154" s="14"/>
      <c r="E154" s="14">
        <v>559</v>
      </c>
      <c r="F154" s="15">
        <v>1.097</v>
      </c>
      <c r="G154" s="15">
        <f t="shared" si="14"/>
        <v>0.91157702825888787</v>
      </c>
      <c r="H154" s="15">
        <f t="shared" si="15"/>
        <v>1.3409118689646742</v>
      </c>
      <c r="I154" s="15">
        <f t="shared" si="16"/>
        <v>0.74576116681859617</v>
      </c>
      <c r="J154" s="15">
        <v>1.0429999999999999</v>
      </c>
      <c r="K154" s="14">
        <v>9</v>
      </c>
      <c r="L154" s="14" t="str">
        <f>VLOOKUP(A154,'B filtered'!$A:$K,1,0)</f>
        <v>KIF2A_RAT</v>
      </c>
      <c r="M154" s="14">
        <f>VLOOKUP(A154,'B filtered'!$A:$K,2,0)</f>
        <v>154</v>
      </c>
      <c r="N154" s="14">
        <f>VLOOKUP(A154,'B filtered'!$A:$K,3,0)</f>
        <v>0</v>
      </c>
      <c r="O154" s="14">
        <f>VLOOKUP(A154,'B filtered'!$A:$K,4,0)</f>
        <v>450</v>
      </c>
      <c r="P154" s="14">
        <f>VLOOKUP(A154,'B filtered'!$A:$K,5,0)</f>
        <v>79743</v>
      </c>
      <c r="Q154" s="15">
        <f>VLOOKUP(A154,'B filtered'!$A:$K,6,0)</f>
        <v>0.93269999999999997</v>
      </c>
      <c r="R154" s="15">
        <f t="shared" si="17"/>
        <v>1.0721561059290232</v>
      </c>
      <c r="S154" s="15">
        <f>VLOOKUP(A154,'B filtered'!$A:$K,7,0)</f>
        <v>1.3893937136898555</v>
      </c>
      <c r="T154" s="15">
        <f t="shared" si="18"/>
        <v>0.71973839391015326</v>
      </c>
      <c r="U154" s="15">
        <f>VLOOKUP(A154,'B filtered'!$A:$K,8,0)</f>
        <v>1.0940000000000001</v>
      </c>
      <c r="V154" s="14">
        <f>VLOOKUP(A154,'B filtered'!$A:$K,9,0)</f>
        <v>11</v>
      </c>
      <c r="W154" s="14" t="str">
        <f>VLOOKUP(A154,'C filtered'!$A:$K,1,0)</f>
        <v>KIF2A_RAT</v>
      </c>
      <c r="X154" s="14">
        <f>VLOOKUP($A154,'C filtered'!$A:$K,2,0)</f>
        <v>129</v>
      </c>
      <c r="Y154" s="14">
        <f>VLOOKUP($A154,'C filtered'!$A:$K,3,0)</f>
        <v>0</v>
      </c>
      <c r="Z154" s="14">
        <f>VLOOKUP($A154,'C filtered'!$A:$K,4,0)</f>
        <v>606</v>
      </c>
      <c r="AA154" s="14">
        <f>VLOOKUP($A154,'C filtered'!$A:$K,5,0)</f>
        <v>79743</v>
      </c>
      <c r="AB154" s="15">
        <f>VLOOKUP($A154,'C filtered'!$A:$K,6,0)</f>
        <v>0.93540000000000001</v>
      </c>
      <c r="AC154" s="15">
        <f t="shared" si="19"/>
        <v>1.0690613641223006</v>
      </c>
      <c r="AD154" s="15">
        <f>VLOOKUP($A154,'C filtered'!$A:$K,7,0)</f>
        <v>1.7712554440446884</v>
      </c>
      <c r="AE154" s="15">
        <f>VLOOKUP($A154,'C filtered'!$A:$K,8,0)</f>
        <v>0.56457130639298703</v>
      </c>
      <c r="AF154" s="15">
        <f>VLOOKUP($A154,'C filtered'!$A:$K,9,0)</f>
        <v>1.036</v>
      </c>
      <c r="AG154" s="14">
        <f>VLOOKUP($A154,'C filtered'!$A:$K,10,0)</f>
        <v>9</v>
      </c>
      <c r="AH154" s="16" t="s">
        <v>368</v>
      </c>
      <c r="AI154" s="35">
        <f t="shared" si="20"/>
        <v>9.6666666666666661</v>
      </c>
    </row>
    <row r="155" spans="1:35" x14ac:dyDescent="0.25">
      <c r="A155" s="14" t="s">
        <v>369</v>
      </c>
      <c r="B155" s="14">
        <v>60769</v>
      </c>
      <c r="C155" s="14">
        <v>130</v>
      </c>
      <c r="D155" s="14"/>
      <c r="E155" s="14">
        <v>556</v>
      </c>
      <c r="F155" s="15">
        <v>1.3240000000000001</v>
      </c>
      <c r="G155" s="15">
        <f t="shared" si="14"/>
        <v>0.75528700906344404</v>
      </c>
      <c r="H155" s="15">
        <f t="shared" si="15"/>
        <v>1.6183840606282851</v>
      </c>
      <c r="I155" s="15">
        <f t="shared" si="16"/>
        <v>0.61790030211480362</v>
      </c>
      <c r="J155" s="15">
        <v>1.0660000000000001</v>
      </c>
      <c r="K155" s="14">
        <v>9</v>
      </c>
      <c r="L155" s="14" t="str">
        <f>VLOOKUP(A155,'B filtered'!$A:$K,1,0)</f>
        <v>HP1B3_RAT</v>
      </c>
      <c r="M155" s="14">
        <f>VLOOKUP(A155,'B filtered'!$A:$K,2,0)</f>
        <v>100</v>
      </c>
      <c r="N155" s="14">
        <f>VLOOKUP(A155,'B filtered'!$A:$K,3,0)</f>
        <v>0</v>
      </c>
      <c r="O155" s="14">
        <f>VLOOKUP(A155,'B filtered'!$A:$K,4,0)</f>
        <v>657</v>
      </c>
      <c r="P155" s="14">
        <f>VLOOKUP(A155,'B filtered'!$A:$K,5,0)</f>
        <v>60769</v>
      </c>
      <c r="Q155" s="15">
        <f>VLOOKUP(A155,'B filtered'!$A:$K,6,0)</f>
        <v>0.91779999999999995</v>
      </c>
      <c r="R155" s="15">
        <f t="shared" si="17"/>
        <v>1.0895619960775769</v>
      </c>
      <c r="S155" s="15">
        <f>VLOOKUP(A155,'B filtered'!$A:$K,7,0)</f>
        <v>1.367197974080143</v>
      </c>
      <c r="T155" s="15">
        <f t="shared" si="18"/>
        <v>0.73142296796687734</v>
      </c>
      <c r="U155" s="15">
        <f>VLOOKUP(A155,'B filtered'!$A:$K,8,0)</f>
        <v>1.034</v>
      </c>
      <c r="V155" s="14">
        <f>VLOOKUP(A155,'B filtered'!$A:$K,9,0)</f>
        <v>9</v>
      </c>
      <c r="W155" s="14" t="str">
        <f>VLOOKUP(A155,'C filtered'!$A:$K,1,0)</f>
        <v>HP1B3_RAT</v>
      </c>
      <c r="X155" s="14">
        <f>VLOOKUP($A155,'C filtered'!$A:$K,2,0)</f>
        <v>200</v>
      </c>
      <c r="Y155" s="14">
        <f>VLOOKUP($A155,'C filtered'!$A:$K,3,0)</f>
        <v>0</v>
      </c>
      <c r="Z155" s="14">
        <f>VLOOKUP($A155,'C filtered'!$A:$K,4,0)</f>
        <v>407</v>
      </c>
      <c r="AA155" s="14">
        <f>VLOOKUP($A155,'C filtered'!$A:$K,5,0)</f>
        <v>60769</v>
      </c>
      <c r="AB155" s="15">
        <f>VLOOKUP($A155,'C filtered'!$A:$K,6,0)</f>
        <v>0.88959999999999995</v>
      </c>
      <c r="AC155" s="15">
        <f t="shared" si="19"/>
        <v>1.1241007194244605</v>
      </c>
      <c r="AD155" s="15">
        <f>VLOOKUP($A155,'C filtered'!$A:$K,7,0)</f>
        <v>1.6845294451808368</v>
      </c>
      <c r="AE155" s="15">
        <f>VLOOKUP($A155,'C filtered'!$A:$K,8,0)</f>
        <v>0.5936375899280576</v>
      </c>
      <c r="AF155" s="15">
        <f>VLOOKUP($A155,'C filtered'!$A:$K,9,0)</f>
        <v>1.0369999999999999</v>
      </c>
      <c r="AG155" s="14">
        <f>VLOOKUP($A155,'C filtered'!$A:$K,10,0)</f>
        <v>13</v>
      </c>
      <c r="AH155" s="16" t="s">
        <v>370</v>
      </c>
      <c r="AI155" s="35">
        <f t="shared" si="20"/>
        <v>10.333333333333334</v>
      </c>
    </row>
    <row r="156" spans="1:35" x14ac:dyDescent="0.25">
      <c r="A156" s="14" t="s">
        <v>371</v>
      </c>
      <c r="B156" s="14">
        <v>34389</v>
      </c>
      <c r="C156" s="14">
        <v>131</v>
      </c>
      <c r="D156" s="14"/>
      <c r="E156" s="14">
        <v>554</v>
      </c>
      <c r="F156" s="15">
        <v>0.50149999999999995</v>
      </c>
      <c r="G156" s="15">
        <f t="shared" si="14"/>
        <v>1.9940179461615157</v>
      </c>
      <c r="H156" s="15">
        <f t="shared" si="15"/>
        <v>0.61300574501894622</v>
      </c>
      <c r="I156" s="15">
        <f t="shared" si="16"/>
        <v>1.631306081754736</v>
      </c>
      <c r="J156" s="15">
        <v>1.4470000000000001</v>
      </c>
      <c r="K156" s="14">
        <v>2</v>
      </c>
      <c r="L156" s="14" t="e">
        <f>VLOOKUP(A156,'B filtered'!$A:$K,1,0)</f>
        <v>#N/A</v>
      </c>
      <c r="M156" s="14" t="e">
        <f>VLOOKUP(A156,'B filtered'!$A:$K,2,0)</f>
        <v>#N/A</v>
      </c>
      <c r="N156" s="14" t="e">
        <f>VLOOKUP(A156,'B filtered'!$A:$K,3,0)</f>
        <v>#N/A</v>
      </c>
      <c r="O156" s="14" t="e">
        <f>VLOOKUP(A156,'B filtered'!$A:$K,4,0)</f>
        <v>#N/A</v>
      </c>
      <c r="P156" s="14" t="e">
        <f>VLOOKUP(A156,'B filtered'!$A:$K,5,0)</f>
        <v>#N/A</v>
      </c>
      <c r="Q156" s="15" t="e">
        <f>VLOOKUP(A156,'B filtered'!$A:$K,6,0)</f>
        <v>#N/A</v>
      </c>
      <c r="R156" s="15" t="e">
        <f t="shared" si="17"/>
        <v>#N/A</v>
      </c>
      <c r="S156" s="15" t="e">
        <f>VLOOKUP(A156,'B filtered'!$A:$K,7,0)</f>
        <v>#N/A</v>
      </c>
      <c r="T156" s="15" t="e">
        <f t="shared" si="18"/>
        <v>#N/A</v>
      </c>
      <c r="U156" s="15" t="e">
        <f>VLOOKUP(A156,'B filtered'!$A:$K,8,0)</f>
        <v>#N/A</v>
      </c>
      <c r="V156" s="14" t="e">
        <f>VLOOKUP(A156,'B filtered'!$A:$K,9,0)</f>
        <v>#N/A</v>
      </c>
      <c r="W156" s="14" t="e">
        <f>VLOOKUP(A156,'C filtered'!$A:$K,1,0)</f>
        <v>#N/A</v>
      </c>
      <c r="X156" s="14" t="e">
        <f>VLOOKUP($A156,'C filtered'!$A:$K,2,0)</f>
        <v>#N/A</v>
      </c>
      <c r="Y156" s="14" t="e">
        <f>VLOOKUP($A156,'C filtered'!$A:$K,3,0)</f>
        <v>#N/A</v>
      </c>
      <c r="Z156" s="14" t="e">
        <f>VLOOKUP($A156,'C filtered'!$A:$K,4,0)</f>
        <v>#N/A</v>
      </c>
      <c r="AA156" s="14" t="e">
        <f>VLOOKUP($A156,'C filtered'!$A:$K,5,0)</f>
        <v>#N/A</v>
      </c>
      <c r="AB156" s="15" t="e">
        <f>VLOOKUP($A156,'C filtered'!$A:$K,6,0)</f>
        <v>#N/A</v>
      </c>
      <c r="AC156" s="15" t="e">
        <f t="shared" si="19"/>
        <v>#N/A</v>
      </c>
      <c r="AD156" s="15" t="e">
        <f>VLOOKUP($A156,'C filtered'!$A:$K,7,0)</f>
        <v>#N/A</v>
      </c>
      <c r="AE156" s="15" t="e">
        <f>VLOOKUP($A156,'C filtered'!$A:$K,8,0)</f>
        <v>#N/A</v>
      </c>
      <c r="AF156" s="15" t="e">
        <f>VLOOKUP($A156,'C filtered'!$A:$K,9,0)</f>
        <v>#N/A</v>
      </c>
      <c r="AG156" s="14" t="e">
        <f>VLOOKUP($A156,'C filtered'!$A:$K,10,0)</f>
        <v>#N/A</v>
      </c>
      <c r="AH156" s="16" t="s">
        <v>372</v>
      </c>
      <c r="AI156" s="35" t="e">
        <f t="shared" si="20"/>
        <v>#N/A</v>
      </c>
    </row>
    <row r="157" spans="1:35" x14ac:dyDescent="0.25">
      <c r="A157" s="14" t="s">
        <v>259</v>
      </c>
      <c r="B157" s="14">
        <v>117931</v>
      </c>
      <c r="C157" s="14">
        <v>88</v>
      </c>
      <c r="D157" s="14">
        <v>2</v>
      </c>
      <c r="E157" s="14">
        <v>554</v>
      </c>
      <c r="F157" s="15">
        <v>1.0409999999999999</v>
      </c>
      <c r="G157" s="15">
        <f t="shared" si="14"/>
        <v>0.96061479346781953</v>
      </c>
      <c r="H157" s="15">
        <f t="shared" si="15"/>
        <v>1.2724605793912722</v>
      </c>
      <c r="I157" s="15">
        <f t="shared" si="16"/>
        <v>0.78587896253602318</v>
      </c>
      <c r="J157" s="15">
        <v>1.494</v>
      </c>
      <c r="K157" s="14">
        <v>2</v>
      </c>
      <c r="L157" s="14" t="str">
        <f>VLOOKUP(A157,'B filtered'!$A:$K,1,0)</f>
        <v>LIPA4_RAT</v>
      </c>
      <c r="M157" s="14">
        <f>VLOOKUP(A157,'B filtered'!$A:$K,2,0)</f>
        <v>98</v>
      </c>
      <c r="N157" s="14">
        <f>VLOOKUP(A157,'B filtered'!$A:$K,3,0)</f>
        <v>2</v>
      </c>
      <c r="O157" s="14">
        <f>VLOOKUP(A157,'B filtered'!$A:$K,4,0)</f>
        <v>355</v>
      </c>
      <c r="P157" s="14">
        <f>VLOOKUP(A157,'B filtered'!$A:$K,5,0)</f>
        <v>117931</v>
      </c>
      <c r="Q157" s="15">
        <f>VLOOKUP(A157,'B filtered'!$A:$K,6,0)</f>
        <v>1.0940000000000001</v>
      </c>
      <c r="R157" s="15">
        <f t="shared" si="17"/>
        <v>0.91407678244972568</v>
      </c>
      <c r="S157" s="15">
        <f>VLOOKUP(A157,'B filtered'!$A:$K,7,0)</f>
        <v>1.629673767317146</v>
      </c>
      <c r="T157" s="15">
        <f t="shared" si="18"/>
        <v>0.61361974405850084</v>
      </c>
      <c r="U157" s="15">
        <f>VLOOKUP(A157,'B filtered'!$A:$K,8,0)</f>
        <v>1.1140000000000001</v>
      </c>
      <c r="V157" s="14">
        <f>VLOOKUP(A157,'B filtered'!$A:$K,9,0)</f>
        <v>2</v>
      </c>
      <c r="W157" s="14" t="e">
        <f>VLOOKUP(A157,'C filtered'!$A:$K,1,0)</f>
        <v>#N/A</v>
      </c>
      <c r="X157" s="14" t="e">
        <f>VLOOKUP($A157,'C filtered'!$A:$K,2,0)</f>
        <v>#N/A</v>
      </c>
      <c r="Y157" s="14" t="e">
        <f>VLOOKUP($A157,'C filtered'!$A:$K,3,0)</f>
        <v>#N/A</v>
      </c>
      <c r="Z157" s="14" t="e">
        <f>VLOOKUP($A157,'C filtered'!$A:$K,4,0)</f>
        <v>#N/A</v>
      </c>
      <c r="AA157" s="14" t="e">
        <f>VLOOKUP($A157,'C filtered'!$A:$K,5,0)</f>
        <v>#N/A</v>
      </c>
      <c r="AB157" s="15" t="e">
        <f>VLOOKUP($A157,'C filtered'!$A:$K,6,0)</f>
        <v>#N/A</v>
      </c>
      <c r="AC157" s="15" t="e">
        <f t="shared" si="19"/>
        <v>#N/A</v>
      </c>
      <c r="AD157" s="15" t="e">
        <f>VLOOKUP($A157,'C filtered'!$A:$K,7,0)</f>
        <v>#N/A</v>
      </c>
      <c r="AE157" s="15" t="e">
        <f>VLOOKUP($A157,'C filtered'!$A:$K,8,0)</f>
        <v>#N/A</v>
      </c>
      <c r="AF157" s="15" t="e">
        <f>VLOOKUP($A157,'C filtered'!$A:$K,9,0)</f>
        <v>#N/A</v>
      </c>
      <c r="AG157" s="14" t="e">
        <f>VLOOKUP($A157,'C filtered'!$A:$K,10,0)</f>
        <v>#N/A</v>
      </c>
      <c r="AH157" s="16" t="s">
        <v>260</v>
      </c>
      <c r="AI157" s="35" t="e">
        <f t="shared" si="20"/>
        <v>#N/A</v>
      </c>
    </row>
    <row r="158" spans="1:35" x14ac:dyDescent="0.25">
      <c r="A158" s="14" t="s">
        <v>373</v>
      </c>
      <c r="B158" s="14">
        <v>131096</v>
      </c>
      <c r="C158" s="14">
        <v>132</v>
      </c>
      <c r="D158" s="14"/>
      <c r="E158" s="14">
        <v>553</v>
      </c>
      <c r="F158" s="15">
        <v>0.38800000000000001</v>
      </c>
      <c r="G158" s="15">
        <f t="shared" si="14"/>
        <v>2.5773195876288657</v>
      </c>
      <c r="H158" s="15">
        <f t="shared" si="15"/>
        <v>0.47426964918714093</v>
      </c>
      <c r="I158" s="15">
        <f t="shared" si="16"/>
        <v>2.1085051546391753</v>
      </c>
      <c r="J158" s="15">
        <v>1.1020000000000001</v>
      </c>
      <c r="K158" s="14">
        <v>2</v>
      </c>
      <c r="L158" s="14" t="str">
        <f>VLOOKUP(A158,'B filtered'!$A:$K,1,0)</f>
        <v>IRS1_RAT</v>
      </c>
      <c r="M158" s="14">
        <f>VLOOKUP(A158,'B filtered'!$A:$K,2,0)</f>
        <v>259</v>
      </c>
      <c r="N158" s="14">
        <f>VLOOKUP(A158,'B filtered'!$A:$K,3,0)</f>
        <v>0</v>
      </c>
      <c r="O158" s="14">
        <f>VLOOKUP(A158,'B filtered'!$A:$K,4,0)</f>
        <v>258</v>
      </c>
      <c r="P158" s="14">
        <f>VLOOKUP(A158,'B filtered'!$A:$K,5,0)</f>
        <v>131096</v>
      </c>
      <c r="Q158" s="15">
        <f>VLOOKUP(A158,'B filtered'!$A:$K,6,0)</f>
        <v>0.36430000000000001</v>
      </c>
      <c r="R158" s="15">
        <f t="shared" si="17"/>
        <v>2.7449903925336261</v>
      </c>
      <c r="S158" s="15">
        <f>VLOOKUP(A158,'B filtered'!$A:$K,7,0)</f>
        <v>0.54267838522270229</v>
      </c>
      <c r="T158" s="15">
        <f t="shared" si="18"/>
        <v>1.8427120505078229</v>
      </c>
      <c r="U158" s="15">
        <f>VLOOKUP(A158,'B filtered'!$A:$K,8,0)</f>
        <v>1.216</v>
      </c>
      <c r="V158" s="14">
        <f>VLOOKUP(A158,'B filtered'!$A:$K,9,0)</f>
        <v>3</v>
      </c>
      <c r="W158" s="14" t="str">
        <f>VLOOKUP(A158,'C filtered'!$A:$K,1,0)</f>
        <v>IRS1_RAT</v>
      </c>
      <c r="X158" s="14">
        <f>VLOOKUP($A158,'C filtered'!$A:$K,2,0)</f>
        <v>161</v>
      </c>
      <c r="Y158" s="14">
        <f>VLOOKUP($A158,'C filtered'!$A:$K,3,0)</f>
        <v>0</v>
      </c>
      <c r="Z158" s="14">
        <f>VLOOKUP($A158,'C filtered'!$A:$K,4,0)</f>
        <v>502</v>
      </c>
      <c r="AA158" s="14">
        <f>VLOOKUP($A158,'C filtered'!$A:$K,5,0)</f>
        <v>131096</v>
      </c>
      <c r="AB158" s="15">
        <f>VLOOKUP($A158,'C filtered'!$A:$K,6,0)</f>
        <v>0.58030000000000004</v>
      </c>
      <c r="AC158" s="15">
        <f t="shared" si="19"/>
        <v>1.7232465965879715</v>
      </c>
      <c r="AD158" s="15">
        <f>VLOOKUP($A158,'C filtered'!$A:$K,7,0)</f>
        <v>1.0988449157356561</v>
      </c>
      <c r="AE158" s="15">
        <f>VLOOKUP($A158,'C filtered'!$A:$K,8,0)</f>
        <v>0.9100465276581079</v>
      </c>
      <c r="AF158" s="15">
        <f>VLOOKUP($A158,'C filtered'!$A:$K,9,0)</f>
        <v>2.2709999999999999</v>
      </c>
      <c r="AG158" s="14">
        <f>VLOOKUP($A158,'C filtered'!$A:$K,10,0)</f>
        <v>4</v>
      </c>
      <c r="AH158" s="16" t="s">
        <v>374</v>
      </c>
      <c r="AI158" s="35">
        <f t="shared" si="20"/>
        <v>3</v>
      </c>
    </row>
    <row r="159" spans="1:35" x14ac:dyDescent="0.25">
      <c r="A159" s="14" t="s">
        <v>375</v>
      </c>
      <c r="B159" s="14">
        <v>28007</v>
      </c>
      <c r="C159" s="14">
        <v>133</v>
      </c>
      <c r="D159" s="14"/>
      <c r="E159" s="14">
        <v>553</v>
      </c>
      <c r="F159" s="15">
        <v>1.1919999999999999</v>
      </c>
      <c r="G159" s="15">
        <f t="shared" si="14"/>
        <v>0.83892617449664431</v>
      </c>
      <c r="H159" s="15">
        <f t="shared" si="15"/>
        <v>1.4570345923481236</v>
      </c>
      <c r="I159" s="15">
        <f t="shared" si="16"/>
        <v>0.68632550335570475</v>
      </c>
      <c r="J159" s="15">
        <v>1.3220000000000001</v>
      </c>
      <c r="K159" s="14">
        <v>11</v>
      </c>
      <c r="L159" s="14" t="str">
        <f>VLOOKUP(A159,'B filtered'!$A:$K,1,0)</f>
        <v>RL8_RAT</v>
      </c>
      <c r="M159" s="14">
        <f>VLOOKUP(A159,'B filtered'!$A:$K,2,0)</f>
        <v>153</v>
      </c>
      <c r="N159" s="14">
        <f>VLOOKUP(A159,'B filtered'!$A:$K,3,0)</f>
        <v>0</v>
      </c>
      <c r="O159" s="14">
        <f>VLOOKUP(A159,'B filtered'!$A:$K,4,0)</f>
        <v>454</v>
      </c>
      <c r="P159" s="14">
        <f>VLOOKUP(A159,'B filtered'!$A:$K,5,0)</f>
        <v>28007</v>
      </c>
      <c r="Q159" s="15">
        <f>VLOOKUP(A159,'B filtered'!$A:$K,6,0)</f>
        <v>0.81230000000000002</v>
      </c>
      <c r="R159" s="15">
        <f t="shared" si="17"/>
        <v>1.2310722639418934</v>
      </c>
      <c r="S159" s="15">
        <f>VLOOKUP(A159,'B filtered'!$A:$K,7,0)</f>
        <v>1.2100402204677492</v>
      </c>
      <c r="T159" s="15">
        <f t="shared" si="18"/>
        <v>0.82641881078419299</v>
      </c>
      <c r="U159" s="15">
        <f>VLOOKUP(A159,'B filtered'!$A:$K,8,0)</f>
        <v>1.171</v>
      </c>
      <c r="V159" s="14">
        <f>VLOOKUP(A159,'B filtered'!$A:$K,9,0)</f>
        <v>7</v>
      </c>
      <c r="W159" s="14" t="str">
        <f>VLOOKUP(A159,'C filtered'!$A:$K,1,0)</f>
        <v>RL8_RAT</v>
      </c>
      <c r="X159" s="14">
        <f>VLOOKUP($A159,'C filtered'!$A:$K,2,0)</f>
        <v>83</v>
      </c>
      <c r="Y159" s="14">
        <f>VLOOKUP($A159,'C filtered'!$A:$K,3,0)</f>
        <v>0</v>
      </c>
      <c r="Z159" s="14">
        <f>VLOOKUP($A159,'C filtered'!$A:$K,4,0)</f>
        <v>844</v>
      </c>
      <c r="AA159" s="14">
        <f>VLOOKUP($A159,'C filtered'!$A:$K,5,0)</f>
        <v>28007</v>
      </c>
      <c r="AB159" s="15">
        <f>VLOOKUP($A159,'C filtered'!$A:$K,6,0)</f>
        <v>0.4078</v>
      </c>
      <c r="AC159" s="15">
        <f t="shared" si="19"/>
        <v>2.4521824423737124</v>
      </c>
      <c r="AD159" s="15">
        <f>VLOOKUP($A159,'C filtered'!$A:$K,7,0)</f>
        <v>0.77220223442529823</v>
      </c>
      <c r="AE159" s="15">
        <f>VLOOKUP($A159,'C filtered'!$A:$K,8,0)</f>
        <v>1.2949975478175577</v>
      </c>
      <c r="AF159" s="15">
        <f>VLOOKUP($A159,'C filtered'!$A:$K,9,0)</f>
        <v>1.0840000000000001</v>
      </c>
      <c r="AG159" s="14">
        <f>VLOOKUP($A159,'C filtered'!$A:$K,10,0)</f>
        <v>12</v>
      </c>
      <c r="AH159" s="16" t="s">
        <v>376</v>
      </c>
      <c r="AI159" s="35">
        <f t="shared" si="20"/>
        <v>10</v>
      </c>
    </row>
    <row r="160" spans="1:35" x14ac:dyDescent="0.25">
      <c r="A160" s="14" t="s">
        <v>377</v>
      </c>
      <c r="B160" s="14">
        <v>27229</v>
      </c>
      <c r="C160" s="14">
        <v>134</v>
      </c>
      <c r="D160" s="14"/>
      <c r="E160" s="14">
        <v>550</v>
      </c>
      <c r="F160" s="15">
        <v>0.49070000000000003</v>
      </c>
      <c r="G160" s="15">
        <f t="shared" si="14"/>
        <v>2.037905033625433</v>
      </c>
      <c r="H160" s="15">
        <f t="shared" si="15"/>
        <v>0.59980442488693309</v>
      </c>
      <c r="I160" s="15">
        <f t="shared" si="16"/>
        <v>1.667210108008967</v>
      </c>
      <c r="J160" s="15">
        <v>1.093</v>
      </c>
      <c r="K160" s="14">
        <v>5</v>
      </c>
      <c r="L160" s="14" t="str">
        <f>VLOOKUP(A160,'B filtered'!$A:$K,1,0)</f>
        <v>HCD2_RAT</v>
      </c>
      <c r="M160" s="14">
        <f>VLOOKUP(A160,'B filtered'!$A:$K,2,0)</f>
        <v>114</v>
      </c>
      <c r="N160" s="14">
        <f>VLOOKUP(A160,'B filtered'!$A:$K,3,0)</f>
        <v>0</v>
      </c>
      <c r="O160" s="14">
        <f>VLOOKUP(A160,'B filtered'!$A:$K,4,0)</f>
        <v>577</v>
      </c>
      <c r="P160" s="14">
        <f>VLOOKUP(A160,'B filtered'!$A:$K,5,0)</f>
        <v>27229</v>
      </c>
      <c r="Q160" s="15">
        <f>VLOOKUP(A160,'B filtered'!$A:$K,6,0)</f>
        <v>0.3236</v>
      </c>
      <c r="R160" s="15">
        <f t="shared" si="17"/>
        <v>3.0902348578491967</v>
      </c>
      <c r="S160" s="15">
        <f>VLOOKUP(A160,'B filtered'!$A:$K,7,0)</f>
        <v>0.48204975420825263</v>
      </c>
      <c r="T160" s="15">
        <f t="shared" si="18"/>
        <v>2.0744746600741655</v>
      </c>
      <c r="U160" s="15">
        <f>VLOOKUP(A160,'B filtered'!$A:$K,8,0)</f>
        <v>1.077</v>
      </c>
      <c r="V160" s="14">
        <f>VLOOKUP(A160,'B filtered'!$A:$K,9,0)</f>
        <v>7</v>
      </c>
      <c r="W160" s="14" t="str">
        <f>VLOOKUP(A160,'C filtered'!$A:$K,1,0)</f>
        <v>HCD2_RAT</v>
      </c>
      <c r="X160" s="14">
        <f>VLOOKUP($A160,'C filtered'!$A:$K,2,0)</f>
        <v>111</v>
      </c>
      <c r="Y160" s="14">
        <f>VLOOKUP($A160,'C filtered'!$A:$K,3,0)</f>
        <v>0</v>
      </c>
      <c r="Z160" s="14">
        <f>VLOOKUP($A160,'C filtered'!$A:$K,4,0)</f>
        <v>670</v>
      </c>
      <c r="AA160" s="14">
        <f>VLOOKUP($A160,'C filtered'!$A:$K,5,0)</f>
        <v>27229</v>
      </c>
      <c r="AB160" s="15">
        <f>VLOOKUP($A160,'C filtered'!$A:$K,6,0)</f>
        <v>0.308</v>
      </c>
      <c r="AC160" s="15">
        <f t="shared" si="19"/>
        <v>3.2467532467532467</v>
      </c>
      <c r="AD160" s="15">
        <f>VLOOKUP($A160,'C filtered'!$A:$K,7,0)</f>
        <v>0.58322287445559551</v>
      </c>
      <c r="AE160" s="15">
        <f>VLOOKUP($A160,'C filtered'!$A:$K,8,0)</f>
        <v>1.7146103896103897</v>
      </c>
      <c r="AF160" s="15">
        <f>VLOOKUP($A160,'C filtered'!$A:$K,9,0)</f>
        <v>1.129</v>
      </c>
      <c r="AG160" s="14">
        <f>VLOOKUP($A160,'C filtered'!$A:$K,10,0)</f>
        <v>8</v>
      </c>
      <c r="AH160" s="16" t="s">
        <v>378</v>
      </c>
      <c r="AI160" s="35">
        <f t="shared" si="20"/>
        <v>6.666666666666667</v>
      </c>
    </row>
    <row r="161" spans="1:35" x14ac:dyDescent="0.25">
      <c r="A161" s="14" t="s">
        <v>379</v>
      </c>
      <c r="B161" s="14">
        <v>81749</v>
      </c>
      <c r="C161" s="14">
        <v>135</v>
      </c>
      <c r="D161" s="14"/>
      <c r="E161" s="14">
        <v>549</v>
      </c>
      <c r="F161" s="15">
        <v>9.8299999999999998E-2</v>
      </c>
      <c r="G161" s="15">
        <f t="shared" si="14"/>
        <v>10.172939979654121</v>
      </c>
      <c r="H161" s="15">
        <f t="shared" si="15"/>
        <v>0.12015646009045348</v>
      </c>
      <c r="I161" s="15">
        <f t="shared" si="16"/>
        <v>8.3224821973550362</v>
      </c>
      <c r="J161" s="15">
        <v>5.2919999999999998</v>
      </c>
      <c r="K161" s="14">
        <v>2</v>
      </c>
      <c r="L161" s="14" t="e">
        <f>VLOOKUP(A161,'B filtered'!$A:$K,1,0)</f>
        <v>#N/A</v>
      </c>
      <c r="M161" s="14" t="e">
        <f>VLOOKUP(A161,'B filtered'!$A:$K,2,0)</f>
        <v>#N/A</v>
      </c>
      <c r="N161" s="14" t="e">
        <f>VLOOKUP(A161,'B filtered'!$A:$K,3,0)</f>
        <v>#N/A</v>
      </c>
      <c r="O161" s="14" t="e">
        <f>VLOOKUP(A161,'B filtered'!$A:$K,4,0)</f>
        <v>#N/A</v>
      </c>
      <c r="P161" s="14" t="e">
        <f>VLOOKUP(A161,'B filtered'!$A:$K,5,0)</f>
        <v>#N/A</v>
      </c>
      <c r="Q161" s="15" t="e">
        <f>VLOOKUP(A161,'B filtered'!$A:$K,6,0)</f>
        <v>#N/A</v>
      </c>
      <c r="R161" s="15" t="e">
        <f t="shared" si="17"/>
        <v>#N/A</v>
      </c>
      <c r="S161" s="15" t="e">
        <f>VLOOKUP(A161,'B filtered'!$A:$K,7,0)</f>
        <v>#N/A</v>
      </c>
      <c r="T161" s="15" t="e">
        <f t="shared" si="18"/>
        <v>#N/A</v>
      </c>
      <c r="U161" s="15" t="e">
        <f>VLOOKUP(A161,'B filtered'!$A:$K,8,0)</f>
        <v>#N/A</v>
      </c>
      <c r="V161" s="14" t="e">
        <f>VLOOKUP(A161,'B filtered'!$A:$K,9,0)</f>
        <v>#N/A</v>
      </c>
      <c r="W161" s="14" t="e">
        <f>VLOOKUP(A161,'C filtered'!$A:$K,1,0)</f>
        <v>#N/A</v>
      </c>
      <c r="X161" s="14" t="e">
        <f>VLOOKUP($A161,'C filtered'!$A:$K,2,0)</f>
        <v>#N/A</v>
      </c>
      <c r="Y161" s="14" t="e">
        <f>VLOOKUP($A161,'C filtered'!$A:$K,3,0)</f>
        <v>#N/A</v>
      </c>
      <c r="Z161" s="14" t="e">
        <f>VLOOKUP($A161,'C filtered'!$A:$K,4,0)</f>
        <v>#N/A</v>
      </c>
      <c r="AA161" s="14" t="e">
        <f>VLOOKUP($A161,'C filtered'!$A:$K,5,0)</f>
        <v>#N/A</v>
      </c>
      <c r="AB161" s="15" t="e">
        <f>VLOOKUP($A161,'C filtered'!$A:$K,6,0)</f>
        <v>#N/A</v>
      </c>
      <c r="AC161" s="15" t="e">
        <f t="shared" si="19"/>
        <v>#N/A</v>
      </c>
      <c r="AD161" s="15" t="e">
        <f>VLOOKUP($A161,'C filtered'!$A:$K,7,0)</f>
        <v>#N/A</v>
      </c>
      <c r="AE161" s="15" t="e">
        <f>VLOOKUP($A161,'C filtered'!$A:$K,8,0)</f>
        <v>#N/A</v>
      </c>
      <c r="AF161" s="15" t="e">
        <f>VLOOKUP($A161,'C filtered'!$A:$K,9,0)</f>
        <v>#N/A</v>
      </c>
      <c r="AG161" s="14" t="e">
        <f>VLOOKUP($A161,'C filtered'!$A:$K,10,0)</f>
        <v>#N/A</v>
      </c>
      <c r="AH161" s="16" t="s">
        <v>380</v>
      </c>
      <c r="AI161" s="35" t="e">
        <f t="shared" si="20"/>
        <v>#N/A</v>
      </c>
    </row>
    <row r="162" spans="1:35" x14ac:dyDescent="0.25">
      <c r="A162" s="14" t="s">
        <v>381</v>
      </c>
      <c r="B162" s="14">
        <v>50422</v>
      </c>
      <c r="C162" s="14">
        <v>136</v>
      </c>
      <c r="D162" s="14">
        <v>1</v>
      </c>
      <c r="E162" s="14">
        <v>548</v>
      </c>
      <c r="F162" s="15">
        <v>0.62129999999999996</v>
      </c>
      <c r="G162" s="15">
        <f t="shared" si="14"/>
        <v>1.6095284081764043</v>
      </c>
      <c r="H162" s="15">
        <f t="shared" si="15"/>
        <v>0.75944261092775933</v>
      </c>
      <c r="I162" s="15">
        <f t="shared" si="16"/>
        <v>1.3167551907291166</v>
      </c>
      <c r="J162" s="15">
        <v>1.1120000000000001</v>
      </c>
      <c r="K162" s="14">
        <v>3</v>
      </c>
      <c r="L162" s="14" t="str">
        <f>VLOOKUP(A162,'B filtered'!$A:$K,1,0)</f>
        <v>EF1A2_RAT</v>
      </c>
      <c r="M162" s="14">
        <f>VLOOKUP(A162,'B filtered'!$A:$K,2,0)</f>
        <v>122</v>
      </c>
      <c r="N162" s="14">
        <f>VLOOKUP(A162,'B filtered'!$A:$K,3,0)</f>
        <v>1</v>
      </c>
      <c r="O162" s="14">
        <f>VLOOKUP(A162,'B filtered'!$A:$K,4,0)</f>
        <v>550</v>
      </c>
      <c r="P162" s="14">
        <f>VLOOKUP(A162,'B filtered'!$A:$K,5,0)</f>
        <v>50422</v>
      </c>
      <c r="Q162" s="15">
        <f>VLOOKUP(A162,'B filtered'!$A:$K,6,0)</f>
        <v>0.42320000000000002</v>
      </c>
      <c r="R162" s="15">
        <f t="shared" si="17"/>
        <v>2.3629489603024574</v>
      </c>
      <c r="S162" s="15">
        <f>VLOOKUP(A162,'B filtered'!$A:$K,7,0)</f>
        <v>0.63041859079398188</v>
      </c>
      <c r="T162" s="15">
        <f t="shared" si="18"/>
        <v>1.5862476370510397</v>
      </c>
      <c r="U162" s="15">
        <f>VLOOKUP(A162,'B filtered'!$A:$K,8,0)</f>
        <v>1.099</v>
      </c>
      <c r="V162" s="14">
        <f>VLOOKUP(A162,'B filtered'!$A:$K,9,0)</f>
        <v>3</v>
      </c>
      <c r="W162" s="14" t="str">
        <f>VLOOKUP(A162,'C filtered'!$A:$K,1,0)</f>
        <v>EF1A2_RAT</v>
      </c>
      <c r="X162" s="14">
        <f>VLOOKUP($A162,'C filtered'!$A:$K,2,0)</f>
        <v>118</v>
      </c>
      <c r="Y162" s="14">
        <f>VLOOKUP($A162,'C filtered'!$A:$K,3,0)</f>
        <v>1</v>
      </c>
      <c r="Z162" s="14">
        <f>VLOOKUP($A162,'C filtered'!$A:$K,4,0)</f>
        <v>632</v>
      </c>
      <c r="AA162" s="14">
        <f>VLOOKUP($A162,'C filtered'!$A:$K,5,0)</f>
        <v>50422</v>
      </c>
      <c r="AB162" s="15">
        <f>VLOOKUP($A162,'C filtered'!$A:$K,6,0)</f>
        <v>0.29120000000000001</v>
      </c>
      <c r="AC162" s="15">
        <f t="shared" si="19"/>
        <v>3.4340659340659339</v>
      </c>
      <c r="AD162" s="15">
        <f>VLOOKUP($A162,'C filtered'!$A:$K,7,0)</f>
        <v>0.55141071766710847</v>
      </c>
      <c r="AE162" s="15">
        <f>VLOOKUP($A162,'C filtered'!$A:$K,8,0)</f>
        <v>1.8135302197802199</v>
      </c>
      <c r="AF162" s="15">
        <f>VLOOKUP($A162,'C filtered'!$A:$K,9,0)</f>
        <v>1.347</v>
      </c>
      <c r="AG162" s="14">
        <f>VLOOKUP($A162,'C filtered'!$A:$K,10,0)</f>
        <v>2</v>
      </c>
      <c r="AH162" s="16" t="s">
        <v>382</v>
      </c>
      <c r="AI162" s="35">
        <f t="shared" si="20"/>
        <v>2.6666666666666665</v>
      </c>
    </row>
    <row r="163" spans="1:35" x14ac:dyDescent="0.25">
      <c r="A163" s="14" t="s">
        <v>319</v>
      </c>
      <c r="B163" s="14">
        <v>40938</v>
      </c>
      <c r="C163" s="14">
        <v>108</v>
      </c>
      <c r="D163" s="14">
        <v>2</v>
      </c>
      <c r="E163" s="14">
        <v>545</v>
      </c>
      <c r="F163" s="15">
        <v>0.84309999999999996</v>
      </c>
      <c r="G163" s="15">
        <f t="shared" si="14"/>
        <v>1.1860989206499823</v>
      </c>
      <c r="H163" s="15">
        <f t="shared" si="15"/>
        <v>1.0305586114166971</v>
      </c>
      <c r="I163" s="15">
        <f t="shared" si="16"/>
        <v>0.97034752698375049</v>
      </c>
      <c r="J163" s="15">
        <v>1.0489999999999999</v>
      </c>
      <c r="K163" s="14">
        <v>11</v>
      </c>
      <c r="L163" s="14" t="str">
        <f>VLOOKUP(A163,'B filtered'!$A:$K,1,0)</f>
        <v>ELAV4_RAT</v>
      </c>
      <c r="M163" s="14">
        <f>VLOOKUP(A163,'B filtered'!$A:$K,2,0)</f>
        <v>88</v>
      </c>
      <c r="N163" s="14">
        <f>VLOOKUP(A163,'B filtered'!$A:$K,3,0)</f>
        <v>2</v>
      </c>
      <c r="O163" s="14">
        <f>VLOOKUP(A163,'B filtered'!$A:$K,4,0)</f>
        <v>704</v>
      </c>
      <c r="P163" s="14">
        <f>VLOOKUP(A163,'B filtered'!$A:$K,5,0)</f>
        <v>40938</v>
      </c>
      <c r="Q163" s="15">
        <f>VLOOKUP(A163,'B filtered'!$A:$K,6,0)</f>
        <v>0.76339999999999997</v>
      </c>
      <c r="R163" s="15">
        <f t="shared" si="17"/>
        <v>1.3099292638197537</v>
      </c>
      <c r="S163" s="15">
        <f>VLOOKUP(A163,'B filtered'!$A:$K,7,0)</f>
        <v>1.1371964844331892</v>
      </c>
      <c r="T163" s="15">
        <f t="shared" si="18"/>
        <v>0.87935551480220076</v>
      </c>
      <c r="U163" s="15">
        <f>VLOOKUP(A163,'B filtered'!$A:$K,8,0)</f>
        <v>1.0660000000000001</v>
      </c>
      <c r="V163" s="14">
        <f>VLOOKUP(A163,'B filtered'!$A:$K,9,0)</f>
        <v>12</v>
      </c>
      <c r="W163" s="14" t="str">
        <f>VLOOKUP(A163,'C filtered'!$A:$K,1,0)</f>
        <v>ELAV4_RAT</v>
      </c>
      <c r="X163" s="14">
        <f>VLOOKUP($A163,'C filtered'!$A:$K,2,0)</f>
        <v>110</v>
      </c>
      <c r="Y163" s="14">
        <f>VLOOKUP($A163,'C filtered'!$A:$K,3,0)</f>
        <v>2</v>
      </c>
      <c r="Z163" s="14">
        <f>VLOOKUP($A163,'C filtered'!$A:$K,4,0)</f>
        <v>676</v>
      </c>
      <c r="AA163" s="14">
        <f>VLOOKUP($A163,'C filtered'!$A:$K,5,0)</f>
        <v>40938</v>
      </c>
      <c r="AB163" s="15">
        <f>VLOOKUP($A163,'C filtered'!$A:$K,6,0)</f>
        <v>0.63560000000000005</v>
      </c>
      <c r="AC163" s="15">
        <f t="shared" si="19"/>
        <v>1.5733165512901195</v>
      </c>
      <c r="AD163" s="15">
        <f>VLOOKUP($A163,'C filtered'!$A:$K,7,0)</f>
        <v>1.2035599318310928</v>
      </c>
      <c r="AE163" s="15">
        <f>VLOOKUP($A163,'C filtered'!$A:$K,8,0)</f>
        <v>0.83086847073631198</v>
      </c>
      <c r="AF163" s="15">
        <f>VLOOKUP($A163,'C filtered'!$A:$K,9,0)</f>
        <v>1.0980000000000001</v>
      </c>
      <c r="AG163" s="14">
        <f>VLOOKUP($A163,'C filtered'!$A:$K,10,0)</f>
        <v>11</v>
      </c>
      <c r="AH163" s="16" t="s">
        <v>320</v>
      </c>
      <c r="AI163" s="35">
        <f t="shared" si="20"/>
        <v>11.333333333333334</v>
      </c>
    </row>
    <row r="164" spans="1:35" x14ac:dyDescent="0.25">
      <c r="A164" s="14" t="s">
        <v>385</v>
      </c>
      <c r="B164" s="14">
        <v>24955</v>
      </c>
      <c r="C164" s="14">
        <v>137</v>
      </c>
      <c r="D164" s="14"/>
      <c r="E164" s="14">
        <v>540</v>
      </c>
      <c r="F164" s="15">
        <v>0.92649999999999999</v>
      </c>
      <c r="G164" s="15">
        <f t="shared" si="14"/>
        <v>1.0793308148947653</v>
      </c>
      <c r="H164" s="15">
        <f t="shared" si="15"/>
        <v>1.1325021391027992</v>
      </c>
      <c r="I164" s="15">
        <f t="shared" si="16"/>
        <v>0.88300053966540748</v>
      </c>
      <c r="J164" s="15">
        <v>1.1339999999999999</v>
      </c>
      <c r="K164" s="14">
        <v>3</v>
      </c>
      <c r="L164" s="14" t="str">
        <f>VLOOKUP(A164,'B filtered'!$A:$K,1,0)</f>
        <v>MFF_RAT</v>
      </c>
      <c r="M164" s="14">
        <f>VLOOKUP(A164,'B filtered'!$A:$K,2,0)</f>
        <v>200</v>
      </c>
      <c r="N164" s="14">
        <f>VLOOKUP(A164,'B filtered'!$A:$K,3,0)</f>
        <v>0</v>
      </c>
      <c r="O164" s="14">
        <f>VLOOKUP(A164,'B filtered'!$A:$K,4,0)</f>
        <v>328</v>
      </c>
      <c r="P164" s="14">
        <f>VLOOKUP(A164,'B filtered'!$A:$K,5,0)</f>
        <v>24955</v>
      </c>
      <c r="Q164" s="15">
        <f>VLOOKUP(A164,'B filtered'!$A:$K,6,0)</f>
        <v>0.85640000000000005</v>
      </c>
      <c r="R164" s="15">
        <f t="shared" si="17"/>
        <v>1.1676786548341895</v>
      </c>
      <c r="S164" s="15">
        <f>VLOOKUP(A164,'B filtered'!$A:$K,7,0)</f>
        <v>1.2757336511246835</v>
      </c>
      <c r="T164" s="15">
        <f t="shared" si="18"/>
        <v>0.78386268099019141</v>
      </c>
      <c r="U164" s="15">
        <f>VLOOKUP(A164,'B filtered'!$A:$K,8,0)</f>
        <v>1.119</v>
      </c>
      <c r="V164" s="14">
        <f>VLOOKUP(A164,'B filtered'!$A:$K,9,0)</f>
        <v>3</v>
      </c>
      <c r="W164" s="14" t="str">
        <f>VLOOKUP(A164,'C filtered'!$A:$K,1,0)</f>
        <v>MFF_RAT</v>
      </c>
      <c r="X164" s="14">
        <f>VLOOKUP($A164,'C filtered'!$A:$K,2,0)</f>
        <v>166</v>
      </c>
      <c r="Y164" s="14">
        <f>VLOOKUP($A164,'C filtered'!$A:$K,3,0)</f>
        <v>0</v>
      </c>
      <c r="Z164" s="14">
        <f>VLOOKUP($A164,'C filtered'!$A:$K,4,0)</f>
        <v>481</v>
      </c>
      <c r="AA164" s="14">
        <f>VLOOKUP($A164,'C filtered'!$A:$K,5,0)</f>
        <v>24955</v>
      </c>
      <c r="AB164" s="15">
        <f>VLOOKUP($A164,'C filtered'!$A:$K,6,0)</f>
        <v>0.61799999999999999</v>
      </c>
      <c r="AC164" s="15">
        <f t="shared" si="19"/>
        <v>1.6181229773462784</v>
      </c>
      <c r="AD164" s="15">
        <f>VLOOKUP($A164,'C filtered'!$A:$K,7,0)</f>
        <v>1.17023291043363</v>
      </c>
      <c r="AE164" s="15">
        <f>VLOOKUP($A164,'C filtered'!$A:$K,8,0)</f>
        <v>0.85453074433656961</v>
      </c>
      <c r="AF164" s="15">
        <f>VLOOKUP($A164,'C filtered'!$A:$K,9,0)</f>
        <v>1.2090000000000001</v>
      </c>
      <c r="AG164" s="14">
        <f>VLOOKUP($A164,'C filtered'!$A:$K,10,0)</f>
        <v>2</v>
      </c>
      <c r="AH164" s="16" t="s">
        <v>386</v>
      </c>
      <c r="AI164" s="35">
        <f t="shared" si="20"/>
        <v>2.6666666666666665</v>
      </c>
    </row>
    <row r="165" spans="1:35" x14ac:dyDescent="0.25">
      <c r="A165" s="14" t="s">
        <v>387</v>
      </c>
      <c r="B165" s="14">
        <v>79155</v>
      </c>
      <c r="C165" s="14">
        <v>138</v>
      </c>
      <c r="D165" s="14"/>
      <c r="E165" s="14">
        <v>537</v>
      </c>
      <c r="F165" s="15">
        <v>0.5776</v>
      </c>
      <c r="G165" s="15">
        <f t="shared" si="14"/>
        <v>1.7313019390581716</v>
      </c>
      <c r="H165" s="15">
        <f t="shared" si="15"/>
        <v>0.7060261581713726</v>
      </c>
      <c r="I165" s="15">
        <f t="shared" si="16"/>
        <v>1.4163781163434905</v>
      </c>
      <c r="J165" s="15">
        <v>1.2669999999999999</v>
      </c>
      <c r="K165" s="14">
        <v>4</v>
      </c>
      <c r="L165" s="14" t="str">
        <f>VLOOKUP(A165,'B filtered'!$A:$K,1,0)</f>
        <v>TRIM9_RAT</v>
      </c>
      <c r="M165" s="14">
        <f>VLOOKUP(A165,'B filtered'!$A:$K,2,0)</f>
        <v>129</v>
      </c>
      <c r="N165" s="14">
        <f>VLOOKUP(A165,'B filtered'!$A:$K,3,0)</f>
        <v>0</v>
      </c>
      <c r="O165" s="14">
        <f>VLOOKUP(A165,'B filtered'!$A:$K,4,0)</f>
        <v>525</v>
      </c>
      <c r="P165" s="14">
        <f>VLOOKUP(A165,'B filtered'!$A:$K,5,0)</f>
        <v>79155</v>
      </c>
      <c r="Q165" s="15">
        <f>VLOOKUP(A165,'B filtered'!$A:$K,6,0)</f>
        <v>0.45079999999999998</v>
      </c>
      <c r="R165" s="15">
        <f t="shared" si="17"/>
        <v>2.2182786157941439</v>
      </c>
      <c r="S165" s="15">
        <f>VLOOKUP(A165,'B filtered'!$A:$K,7,0)</f>
        <v>0.67153284671532842</v>
      </c>
      <c r="T165" s="15">
        <f t="shared" si="18"/>
        <v>1.4891304347826089</v>
      </c>
      <c r="U165" s="15">
        <f>VLOOKUP(A165,'B filtered'!$A:$K,8,0)</f>
        <v>1.3120000000000001</v>
      </c>
      <c r="V165" s="14">
        <f>VLOOKUP(A165,'B filtered'!$A:$K,9,0)</f>
        <v>4</v>
      </c>
      <c r="W165" s="14" t="str">
        <f>VLOOKUP(A165,'C filtered'!$A:$K,1,0)</f>
        <v>TRIM9_RAT</v>
      </c>
      <c r="X165" s="14">
        <f>VLOOKUP($A165,'C filtered'!$A:$K,2,0)</f>
        <v>141</v>
      </c>
      <c r="Y165" s="14">
        <f>VLOOKUP($A165,'C filtered'!$A:$K,3,0)</f>
        <v>0</v>
      </c>
      <c r="Z165" s="14">
        <f>VLOOKUP($A165,'C filtered'!$A:$K,4,0)</f>
        <v>569</v>
      </c>
      <c r="AA165" s="14">
        <f>VLOOKUP($A165,'C filtered'!$A:$K,5,0)</f>
        <v>79155</v>
      </c>
      <c r="AB165" s="15">
        <f>VLOOKUP($A165,'C filtered'!$A:$K,6,0)</f>
        <v>0.51549999999999996</v>
      </c>
      <c r="AC165" s="15">
        <f t="shared" si="19"/>
        <v>1.9398642095053349</v>
      </c>
      <c r="AD165" s="15">
        <f>VLOOKUP($A165,'C filtered'!$A:$K,7,0)</f>
        <v>0.97614088240863461</v>
      </c>
      <c r="AE165" s="15">
        <f>VLOOKUP($A165,'C filtered'!$A:$K,8,0)</f>
        <v>1.0244422890397673</v>
      </c>
      <c r="AF165" s="15">
        <f>VLOOKUP($A165,'C filtered'!$A:$K,9,0)</f>
        <v>1.135</v>
      </c>
      <c r="AG165" s="14">
        <f>VLOOKUP($A165,'C filtered'!$A:$K,10,0)</f>
        <v>3</v>
      </c>
      <c r="AH165" s="16" t="s">
        <v>388</v>
      </c>
      <c r="AI165" s="35">
        <f t="shared" si="20"/>
        <v>3.6666666666666665</v>
      </c>
    </row>
    <row r="166" spans="1:35" x14ac:dyDescent="0.25">
      <c r="A166" s="14" t="s">
        <v>389</v>
      </c>
      <c r="B166" s="14">
        <v>30559</v>
      </c>
      <c r="C166" s="14">
        <v>139</v>
      </c>
      <c r="D166" s="14"/>
      <c r="E166" s="14">
        <v>535</v>
      </c>
      <c r="F166" s="15">
        <v>1.0569999999999999</v>
      </c>
      <c r="G166" s="15">
        <f t="shared" si="14"/>
        <v>0.94607379375591305</v>
      </c>
      <c r="H166" s="15">
        <f t="shared" si="15"/>
        <v>1.2920180906979586</v>
      </c>
      <c r="I166" s="15">
        <f t="shared" si="16"/>
        <v>0.7739829706717124</v>
      </c>
      <c r="J166" s="15">
        <v>1.0660000000000001</v>
      </c>
      <c r="K166" s="14">
        <v>10</v>
      </c>
      <c r="L166" s="14" t="str">
        <f>VLOOKUP(A166,'B filtered'!$A:$K,1,0)</f>
        <v>CBR1_RAT</v>
      </c>
      <c r="M166" s="14">
        <f>VLOOKUP(A166,'B filtered'!$A:$K,2,0)</f>
        <v>104</v>
      </c>
      <c r="N166" s="14">
        <f>VLOOKUP(A166,'B filtered'!$A:$K,3,0)</f>
        <v>0</v>
      </c>
      <c r="O166" s="14">
        <f>VLOOKUP(A166,'B filtered'!$A:$K,4,0)</f>
        <v>635</v>
      </c>
      <c r="P166" s="14">
        <f>VLOOKUP(A166,'B filtered'!$A:$K,5,0)</f>
        <v>30559</v>
      </c>
      <c r="Q166" s="15">
        <f>VLOOKUP(A166,'B filtered'!$A:$K,6,0)</f>
        <v>0.79049999999999998</v>
      </c>
      <c r="R166" s="15">
        <f t="shared" si="17"/>
        <v>1.2650221378874131</v>
      </c>
      <c r="S166" s="15">
        <f>VLOOKUP(A166,'B filtered'!$A:$K,7,0)</f>
        <v>1.1775659168777</v>
      </c>
      <c r="T166" s="15">
        <f t="shared" si="18"/>
        <v>0.8492093611638204</v>
      </c>
      <c r="U166" s="15">
        <f>VLOOKUP(A166,'B filtered'!$A:$K,8,0)</f>
        <v>1.0509999999999999</v>
      </c>
      <c r="V166" s="14">
        <f>VLOOKUP(A166,'B filtered'!$A:$K,9,0)</f>
        <v>8</v>
      </c>
      <c r="W166" s="14" t="str">
        <f>VLOOKUP(A166,'C filtered'!$A:$K,1,0)</f>
        <v>CBR1_RAT</v>
      </c>
      <c r="X166" s="14">
        <f>VLOOKUP($A166,'C filtered'!$A:$K,2,0)</f>
        <v>130</v>
      </c>
      <c r="Y166" s="14">
        <f>VLOOKUP($A166,'C filtered'!$A:$K,3,0)</f>
        <v>0</v>
      </c>
      <c r="Z166" s="14">
        <f>VLOOKUP($A166,'C filtered'!$A:$K,4,0)</f>
        <v>599</v>
      </c>
      <c r="AA166" s="14">
        <f>VLOOKUP($A166,'C filtered'!$A:$K,5,0)</f>
        <v>30559</v>
      </c>
      <c r="AB166" s="15">
        <f>VLOOKUP($A166,'C filtered'!$A:$K,6,0)</f>
        <v>0.39090000000000003</v>
      </c>
      <c r="AC166" s="15">
        <f t="shared" si="19"/>
        <v>2.5581990278843691</v>
      </c>
      <c r="AD166" s="15">
        <f>VLOOKUP($A166,'C filtered'!$A:$K,7,0)</f>
        <v>0.74020071956068934</v>
      </c>
      <c r="AE166" s="15">
        <f>VLOOKUP($A166,'C filtered'!$A:$K,8,0)</f>
        <v>1.3509849066257353</v>
      </c>
      <c r="AF166" s="15">
        <f>VLOOKUP($A166,'C filtered'!$A:$K,9,0)</f>
        <v>1.1830000000000001</v>
      </c>
      <c r="AG166" s="14">
        <f>VLOOKUP($A166,'C filtered'!$A:$K,10,0)</f>
        <v>10</v>
      </c>
      <c r="AH166" s="16" t="s">
        <v>390</v>
      </c>
      <c r="AI166" s="35">
        <f t="shared" si="20"/>
        <v>9.3333333333333339</v>
      </c>
    </row>
    <row r="167" spans="1:35" x14ac:dyDescent="0.25">
      <c r="A167" s="14" t="s">
        <v>291</v>
      </c>
      <c r="B167" s="14">
        <v>107968</v>
      </c>
      <c r="C167" s="14">
        <v>96</v>
      </c>
      <c r="D167" s="14">
        <v>2</v>
      </c>
      <c r="E167" s="14">
        <v>531</v>
      </c>
      <c r="F167" s="15">
        <v>0.75749999999999995</v>
      </c>
      <c r="G167" s="15">
        <f t="shared" si="14"/>
        <v>1.3201320132013201</v>
      </c>
      <c r="H167" s="15">
        <f t="shared" si="15"/>
        <v>0.92592592592592582</v>
      </c>
      <c r="I167" s="15">
        <f t="shared" si="16"/>
        <v>1.08</v>
      </c>
      <c r="J167" s="15">
        <v>1.2529999999999999</v>
      </c>
      <c r="K167" s="14">
        <v>3</v>
      </c>
      <c r="L167" s="14" t="str">
        <f>VLOOKUP(A167,'B filtered'!$A:$K,1,0)</f>
        <v>DLGP4_RAT</v>
      </c>
      <c r="M167" s="14">
        <f>VLOOKUP(A167,'B filtered'!$A:$K,2,0)</f>
        <v>168</v>
      </c>
      <c r="N167" s="14">
        <f>VLOOKUP(A167,'B filtered'!$A:$K,3,0)</f>
        <v>1</v>
      </c>
      <c r="O167" s="14">
        <f>VLOOKUP(A167,'B filtered'!$A:$K,4,0)</f>
        <v>400</v>
      </c>
      <c r="P167" s="14">
        <f>VLOOKUP(A167,'B filtered'!$A:$K,5,0)</f>
        <v>107968</v>
      </c>
      <c r="Q167" s="15">
        <f>VLOOKUP(A167,'B filtered'!$A:$K,6,0)</f>
        <v>0.52170000000000005</v>
      </c>
      <c r="R167" s="15">
        <f t="shared" si="17"/>
        <v>1.9168104274487252</v>
      </c>
      <c r="S167" s="15">
        <f>VLOOKUP(A167,'B filtered'!$A:$K,7,0)</f>
        <v>0.77714881573067185</v>
      </c>
      <c r="T167" s="15">
        <f t="shared" si="18"/>
        <v>1.2867548399463293</v>
      </c>
      <c r="U167" s="15">
        <f>VLOOKUP(A167,'B filtered'!$A:$K,8,0)</f>
        <v>1.3009999999999999</v>
      </c>
      <c r="V167" s="14">
        <f>VLOOKUP(A167,'B filtered'!$A:$K,9,0)</f>
        <v>3</v>
      </c>
      <c r="W167" s="14" t="e">
        <f>VLOOKUP(A167,'C filtered'!$A:$K,1,0)</f>
        <v>#N/A</v>
      </c>
      <c r="X167" s="14" t="e">
        <f>VLOOKUP($A167,'C filtered'!$A:$K,2,0)</f>
        <v>#N/A</v>
      </c>
      <c r="Y167" s="14" t="e">
        <f>VLOOKUP($A167,'C filtered'!$A:$K,3,0)</f>
        <v>#N/A</v>
      </c>
      <c r="Z167" s="14" t="e">
        <f>VLOOKUP($A167,'C filtered'!$A:$K,4,0)</f>
        <v>#N/A</v>
      </c>
      <c r="AA167" s="14" t="e">
        <f>VLOOKUP($A167,'C filtered'!$A:$K,5,0)</f>
        <v>#N/A</v>
      </c>
      <c r="AB167" s="15" t="e">
        <f>VLOOKUP($A167,'C filtered'!$A:$K,6,0)</f>
        <v>#N/A</v>
      </c>
      <c r="AC167" s="15" t="e">
        <f t="shared" si="19"/>
        <v>#N/A</v>
      </c>
      <c r="AD167" s="15" t="e">
        <f>VLOOKUP($A167,'C filtered'!$A:$K,7,0)</f>
        <v>#N/A</v>
      </c>
      <c r="AE167" s="15" t="e">
        <f>VLOOKUP($A167,'C filtered'!$A:$K,8,0)</f>
        <v>#N/A</v>
      </c>
      <c r="AF167" s="15" t="e">
        <f>VLOOKUP($A167,'C filtered'!$A:$K,9,0)</f>
        <v>#N/A</v>
      </c>
      <c r="AG167" s="14" t="e">
        <f>VLOOKUP($A167,'C filtered'!$A:$K,10,0)</f>
        <v>#N/A</v>
      </c>
      <c r="AH167" s="16" t="s">
        <v>292</v>
      </c>
      <c r="AI167" s="35" t="e">
        <f t="shared" si="20"/>
        <v>#N/A</v>
      </c>
    </row>
    <row r="168" spans="1:35" x14ac:dyDescent="0.25">
      <c r="A168" s="14" t="s">
        <v>391</v>
      </c>
      <c r="B168" s="14">
        <v>63933</v>
      </c>
      <c r="C168" s="14">
        <v>140</v>
      </c>
      <c r="D168" s="14">
        <v>1</v>
      </c>
      <c r="E168" s="14">
        <v>529</v>
      </c>
      <c r="F168" s="15">
        <v>0.26939999999999997</v>
      </c>
      <c r="G168" s="15">
        <f t="shared" si="14"/>
        <v>3.7119524870081668</v>
      </c>
      <c r="H168" s="15">
        <f t="shared" si="15"/>
        <v>0.32929959662632924</v>
      </c>
      <c r="I168" s="15">
        <f t="shared" si="16"/>
        <v>3.0367483296213815</v>
      </c>
      <c r="J168" s="15">
        <v>1.252</v>
      </c>
      <c r="K168" s="14">
        <v>6</v>
      </c>
      <c r="L168" s="14" t="str">
        <f>VLOOKUP(A168,'B filtered'!$A:$K,1,0)</f>
        <v>AAPK1_RAT</v>
      </c>
      <c r="M168" s="14">
        <f>VLOOKUP(A168,'B filtered'!$A:$K,2,0)</f>
        <v>127</v>
      </c>
      <c r="N168" s="14">
        <f>VLOOKUP(A168,'B filtered'!$A:$K,3,0)</f>
        <v>1</v>
      </c>
      <c r="O168" s="14">
        <f>VLOOKUP(A168,'B filtered'!$A:$K,4,0)</f>
        <v>533</v>
      </c>
      <c r="P168" s="14">
        <f>VLOOKUP(A168,'B filtered'!$A:$K,5,0)</f>
        <v>63933</v>
      </c>
      <c r="Q168" s="15">
        <f>VLOOKUP(A168,'B filtered'!$A:$K,6,0)</f>
        <v>0.1472</v>
      </c>
      <c r="R168" s="15">
        <f t="shared" si="17"/>
        <v>6.7934782608695654</v>
      </c>
      <c r="S168" s="15">
        <f>VLOOKUP(A168,'B filtered'!$A:$K,7,0)</f>
        <v>0.21927603158051542</v>
      </c>
      <c r="T168" s="15">
        <f t="shared" si="18"/>
        <v>4.5604619565217392</v>
      </c>
      <c r="U168" s="15">
        <f>VLOOKUP(A168,'B filtered'!$A:$K,8,0)</f>
        <v>1.111</v>
      </c>
      <c r="V168" s="14">
        <f>VLOOKUP(A168,'B filtered'!$A:$K,9,0)</f>
        <v>5</v>
      </c>
      <c r="W168" s="14" t="str">
        <f>VLOOKUP(A168,'C filtered'!$A:$K,1,0)</f>
        <v>AAPK1_RAT</v>
      </c>
      <c r="X168" s="14">
        <f>VLOOKUP($A168,'C filtered'!$A:$K,2,0)</f>
        <v>151</v>
      </c>
      <c r="Y168" s="14">
        <f>VLOOKUP($A168,'C filtered'!$A:$K,3,0)</f>
        <v>1</v>
      </c>
      <c r="Z168" s="14">
        <f>VLOOKUP($A168,'C filtered'!$A:$K,4,0)</f>
        <v>520</v>
      </c>
      <c r="AA168" s="14">
        <f>VLOOKUP($A168,'C filtered'!$A:$K,5,0)</f>
        <v>63933</v>
      </c>
      <c r="AB168" s="15">
        <f>VLOOKUP($A168,'C filtered'!$A:$K,6,0)</f>
        <v>0.1676</v>
      </c>
      <c r="AC168" s="15">
        <f t="shared" si="19"/>
        <v>5.9665871121718377</v>
      </c>
      <c r="AD168" s="15">
        <f>VLOOKUP($A168,'C filtered'!$A:$K,7,0)</f>
        <v>0.31736413558038251</v>
      </c>
      <c r="AE168" s="15">
        <f>VLOOKUP($A168,'C filtered'!$A:$K,8,0)</f>
        <v>3.1509546539379474</v>
      </c>
      <c r="AF168" s="15">
        <f>VLOOKUP($A168,'C filtered'!$A:$K,9,0)</f>
        <v>1.17</v>
      </c>
      <c r="AG168" s="14">
        <f>VLOOKUP($A168,'C filtered'!$A:$K,10,0)</f>
        <v>5</v>
      </c>
      <c r="AH168" s="16" t="s">
        <v>392</v>
      </c>
      <c r="AI168" s="35">
        <f t="shared" si="20"/>
        <v>5.333333333333333</v>
      </c>
    </row>
    <row r="169" spans="1:35" x14ac:dyDescent="0.25">
      <c r="A169" s="14" t="s">
        <v>397</v>
      </c>
      <c r="B169" s="14">
        <v>47298</v>
      </c>
      <c r="C169" s="14">
        <v>142</v>
      </c>
      <c r="D169" s="14"/>
      <c r="E169" s="14">
        <v>522</v>
      </c>
      <c r="F169" s="15">
        <v>0.72019999999999995</v>
      </c>
      <c r="G169" s="15">
        <f t="shared" si="14"/>
        <v>1.3885031935573453</v>
      </c>
      <c r="H169" s="15">
        <f t="shared" si="15"/>
        <v>0.88033247769221357</v>
      </c>
      <c r="I169" s="15">
        <f t="shared" si="16"/>
        <v>1.1359344626492642</v>
      </c>
      <c r="J169" s="15">
        <v>1.06</v>
      </c>
      <c r="K169" s="14">
        <v>14</v>
      </c>
      <c r="L169" s="14" t="str">
        <f>VLOOKUP(A169,'B filtered'!$A:$K,1,0)</f>
        <v>ATAT_RAT</v>
      </c>
      <c r="M169" s="14">
        <f>VLOOKUP(A169,'B filtered'!$A:$K,2,0)</f>
        <v>112</v>
      </c>
      <c r="N169" s="14">
        <f>VLOOKUP(A169,'B filtered'!$A:$K,3,0)</f>
        <v>0</v>
      </c>
      <c r="O169" s="14">
        <f>VLOOKUP(A169,'B filtered'!$A:$K,4,0)</f>
        <v>594</v>
      </c>
      <c r="P169" s="14">
        <f>VLOOKUP(A169,'B filtered'!$A:$K,5,0)</f>
        <v>47298</v>
      </c>
      <c r="Q169" s="15">
        <f>VLOOKUP(A169,'B filtered'!$A:$K,6,0)</f>
        <v>0.56830000000000003</v>
      </c>
      <c r="R169" s="15">
        <f t="shared" si="17"/>
        <v>1.7596339961288052</v>
      </c>
      <c r="S169" s="15">
        <f>VLOOKUP(A169,'B filtered'!$A:$K,7,0)</f>
        <v>0.84656636377178607</v>
      </c>
      <c r="T169" s="15">
        <f t="shared" si="18"/>
        <v>1.181242301601267</v>
      </c>
      <c r="U169" s="15">
        <f>VLOOKUP(A169,'B filtered'!$A:$K,8,0)</f>
        <v>1.0649999999999999</v>
      </c>
      <c r="V169" s="14">
        <f>VLOOKUP(A169,'B filtered'!$A:$K,9,0)</f>
        <v>12</v>
      </c>
      <c r="W169" s="14" t="str">
        <f>VLOOKUP(A169,'C filtered'!$A:$K,1,0)</f>
        <v>ATAT_RAT</v>
      </c>
      <c r="X169" s="14">
        <f>VLOOKUP($A169,'C filtered'!$A:$K,2,0)</f>
        <v>88</v>
      </c>
      <c r="Y169" s="14">
        <f>VLOOKUP($A169,'C filtered'!$A:$K,3,0)</f>
        <v>0</v>
      </c>
      <c r="Z169" s="14">
        <f>VLOOKUP($A169,'C filtered'!$A:$K,4,0)</f>
        <v>804</v>
      </c>
      <c r="AA169" s="14">
        <f>VLOOKUP($A169,'C filtered'!$A:$K,5,0)</f>
        <v>47298</v>
      </c>
      <c r="AB169" s="15">
        <f>VLOOKUP($A169,'C filtered'!$A:$K,6,0)</f>
        <v>0.52390000000000003</v>
      </c>
      <c r="AC169" s="15">
        <f t="shared" si="19"/>
        <v>1.9087612139721319</v>
      </c>
      <c r="AD169" s="15">
        <f>VLOOKUP($A169,'C filtered'!$A:$K,7,0)</f>
        <v>0.99204696080287824</v>
      </c>
      <c r="AE169" s="15">
        <f>VLOOKUP($A169,'C filtered'!$A:$K,8,0)</f>
        <v>1.0080167970986829</v>
      </c>
      <c r="AF169" s="15">
        <f>VLOOKUP($A169,'C filtered'!$A:$K,9,0)</f>
        <v>1.081</v>
      </c>
      <c r="AG169" s="14">
        <f>VLOOKUP($A169,'C filtered'!$A:$K,10,0)</f>
        <v>12</v>
      </c>
      <c r="AH169" s="16" t="s">
        <v>398</v>
      </c>
      <c r="AI169" s="35">
        <f t="shared" si="20"/>
        <v>12.666666666666666</v>
      </c>
    </row>
    <row r="170" spans="1:35" x14ac:dyDescent="0.25">
      <c r="A170" s="14" t="s">
        <v>353</v>
      </c>
      <c r="B170" s="14">
        <v>59076</v>
      </c>
      <c r="C170" s="14">
        <v>121</v>
      </c>
      <c r="D170" s="14">
        <v>2</v>
      </c>
      <c r="E170" s="14">
        <v>515</v>
      </c>
      <c r="F170" s="15">
        <v>0.29530000000000001</v>
      </c>
      <c r="G170" s="15">
        <f t="shared" si="14"/>
        <v>3.3863867253640363</v>
      </c>
      <c r="H170" s="15">
        <f t="shared" si="15"/>
        <v>0.36095831805402762</v>
      </c>
      <c r="I170" s="15">
        <f t="shared" si="16"/>
        <v>2.7704029800203185</v>
      </c>
      <c r="J170" s="15">
        <v>1.071</v>
      </c>
      <c r="K170" s="14">
        <v>6</v>
      </c>
      <c r="L170" s="14" t="str">
        <f>VLOOKUP(A170,'B filtered'!$A:$K,1,0)</f>
        <v>PP2BB_RAT</v>
      </c>
      <c r="M170" s="14">
        <f>VLOOKUP(A170,'B filtered'!$A:$K,2,0)</f>
        <v>117</v>
      </c>
      <c r="N170" s="14">
        <f>VLOOKUP(A170,'B filtered'!$A:$K,3,0)</f>
        <v>2</v>
      </c>
      <c r="O170" s="14">
        <f>VLOOKUP(A170,'B filtered'!$A:$K,4,0)</f>
        <v>483</v>
      </c>
      <c r="P170" s="14">
        <f>VLOOKUP(A170,'B filtered'!$A:$K,5,0)</f>
        <v>59076</v>
      </c>
      <c r="Q170" s="15">
        <f>VLOOKUP(A170,'B filtered'!$A:$K,6,0)</f>
        <v>0.24759999999999999</v>
      </c>
      <c r="R170" s="15">
        <f t="shared" si="17"/>
        <v>4.0387722132471735</v>
      </c>
      <c r="S170" s="15">
        <f>VLOOKUP(A170,'B filtered'!$A:$K,7,0)</f>
        <v>0.36883658572918215</v>
      </c>
      <c r="T170" s="15">
        <f t="shared" si="18"/>
        <v>2.7112277867528274</v>
      </c>
      <c r="U170" s="15">
        <f>VLOOKUP(A170,'B filtered'!$A:$K,8,0)</f>
        <v>1.0780000000000001</v>
      </c>
      <c r="V170" s="14">
        <f>VLOOKUP(A170,'B filtered'!$A:$K,9,0)</f>
        <v>6</v>
      </c>
      <c r="W170" s="14" t="str">
        <f>VLOOKUP(A170,'C filtered'!$A:$K,1,0)</f>
        <v>PP2BB_RAT</v>
      </c>
      <c r="X170" s="14">
        <f>VLOOKUP($A170,'C filtered'!$A:$K,2,0)</f>
        <v>132</v>
      </c>
      <c r="Y170" s="14">
        <f>VLOOKUP($A170,'C filtered'!$A:$K,3,0)</f>
        <v>2</v>
      </c>
      <c r="Z170" s="14">
        <f>VLOOKUP($A170,'C filtered'!$A:$K,4,0)</f>
        <v>581</v>
      </c>
      <c r="AA170" s="14">
        <f>VLOOKUP($A170,'C filtered'!$A:$K,5,0)</f>
        <v>59076</v>
      </c>
      <c r="AB170" s="15">
        <f>VLOOKUP($A170,'C filtered'!$A:$K,6,0)</f>
        <v>0.2248</v>
      </c>
      <c r="AC170" s="15">
        <f t="shared" si="19"/>
        <v>4.4483985765124556</v>
      </c>
      <c r="AD170" s="15">
        <f>VLOOKUP($A170,'C filtered'!$A:$K,7,0)</f>
        <v>0.42567695512213594</v>
      </c>
      <c r="AE170" s="15">
        <f>VLOOKUP($A170,'C filtered'!$A:$K,8,0)</f>
        <v>2.3491992882562278</v>
      </c>
      <c r="AF170" s="15">
        <f>VLOOKUP($A170,'C filtered'!$A:$K,9,0)</f>
        <v>1.097</v>
      </c>
      <c r="AG170" s="14">
        <f>VLOOKUP($A170,'C filtered'!$A:$K,10,0)</f>
        <v>4</v>
      </c>
      <c r="AH170" s="16" t="s">
        <v>354</v>
      </c>
      <c r="AI170" s="35">
        <f t="shared" si="20"/>
        <v>5.333333333333333</v>
      </c>
    </row>
    <row r="171" spans="1:35" x14ac:dyDescent="0.25">
      <c r="A171" s="14" t="s">
        <v>399</v>
      </c>
      <c r="B171" s="14">
        <v>67526</v>
      </c>
      <c r="C171" s="14">
        <v>143</v>
      </c>
      <c r="D171" s="14"/>
      <c r="E171" s="14">
        <v>513</v>
      </c>
      <c r="F171" s="15">
        <v>0.41</v>
      </c>
      <c r="G171" s="15">
        <f t="shared" si="14"/>
        <v>2.4390243902439024</v>
      </c>
      <c r="H171" s="15">
        <f t="shared" si="15"/>
        <v>0.50116122723383438</v>
      </c>
      <c r="I171" s="15">
        <f t="shared" si="16"/>
        <v>1.995365853658537</v>
      </c>
      <c r="J171" s="15">
        <v>1.163</v>
      </c>
      <c r="K171" s="14">
        <v>4</v>
      </c>
      <c r="L171" s="14" t="str">
        <f>VLOOKUP(A171,'B filtered'!$A:$K,1,0)</f>
        <v>STXB1_RAT</v>
      </c>
      <c r="M171" s="14">
        <f>VLOOKUP(A171,'B filtered'!$A:$K,2,0)</f>
        <v>158</v>
      </c>
      <c r="N171" s="14">
        <f>VLOOKUP(A171,'B filtered'!$A:$K,3,0)</f>
        <v>0</v>
      </c>
      <c r="O171" s="14">
        <f>VLOOKUP(A171,'B filtered'!$A:$K,4,0)</f>
        <v>435</v>
      </c>
      <c r="P171" s="14">
        <f>VLOOKUP(A171,'B filtered'!$A:$K,5,0)</f>
        <v>67526</v>
      </c>
      <c r="Q171" s="15">
        <f>VLOOKUP(A171,'B filtered'!$A:$K,6,0)</f>
        <v>0.19220000000000001</v>
      </c>
      <c r="R171" s="15">
        <f t="shared" si="17"/>
        <v>5.2029136316337148</v>
      </c>
      <c r="S171" s="15">
        <f>VLOOKUP(A171,'B filtered'!$A:$K,7,0)</f>
        <v>0.28631014449575454</v>
      </c>
      <c r="T171" s="15">
        <f t="shared" si="18"/>
        <v>3.4927159209157126</v>
      </c>
      <c r="U171" s="15">
        <f>VLOOKUP(A171,'B filtered'!$A:$K,8,0)</f>
        <v>1.2350000000000001</v>
      </c>
      <c r="V171" s="14">
        <f>VLOOKUP(A171,'B filtered'!$A:$K,9,0)</f>
        <v>4</v>
      </c>
      <c r="W171" s="14" t="str">
        <f>VLOOKUP(A171,'C filtered'!$A:$K,1,0)</f>
        <v>STXB1_RAT</v>
      </c>
      <c r="X171" s="14">
        <f>VLOOKUP($A171,'C filtered'!$A:$K,2,0)</f>
        <v>164</v>
      </c>
      <c r="Y171" s="14">
        <f>VLOOKUP($A171,'C filtered'!$A:$K,3,0)</f>
        <v>0</v>
      </c>
      <c r="Z171" s="14">
        <f>VLOOKUP($A171,'C filtered'!$A:$K,4,0)</f>
        <v>484</v>
      </c>
      <c r="AA171" s="14">
        <f>VLOOKUP($A171,'C filtered'!$A:$K,5,0)</f>
        <v>67526</v>
      </c>
      <c r="AB171" s="15">
        <f>VLOOKUP($A171,'C filtered'!$A:$K,6,0)</f>
        <v>0.1053</v>
      </c>
      <c r="AC171" s="15">
        <f t="shared" si="19"/>
        <v>9.4966761633428298</v>
      </c>
      <c r="AD171" s="15">
        <f>VLOOKUP($A171,'C filtered'!$A:$K,7,0)</f>
        <v>0.19939405415640976</v>
      </c>
      <c r="AE171" s="15">
        <f>VLOOKUP($A171,'C filtered'!$A:$K,8,0)</f>
        <v>5.0151946818613489</v>
      </c>
      <c r="AF171" s="15">
        <f>VLOOKUP($A171,'C filtered'!$A:$K,9,0)</f>
        <v>1.823</v>
      </c>
      <c r="AG171" s="14">
        <f>VLOOKUP($A171,'C filtered'!$A:$K,10,0)</f>
        <v>2</v>
      </c>
      <c r="AH171" s="16" t="s">
        <v>400</v>
      </c>
      <c r="AI171" s="35">
        <f t="shared" si="20"/>
        <v>3.3333333333333335</v>
      </c>
    </row>
    <row r="172" spans="1:35" x14ac:dyDescent="0.25">
      <c r="A172" s="14" t="s">
        <v>401</v>
      </c>
      <c r="B172" s="14">
        <v>82608</v>
      </c>
      <c r="C172" s="14">
        <v>144</v>
      </c>
      <c r="D172" s="14"/>
      <c r="E172" s="14">
        <v>509</v>
      </c>
      <c r="F172" s="15">
        <v>0.46810000000000002</v>
      </c>
      <c r="G172" s="15">
        <f t="shared" si="14"/>
        <v>2.1362956633198036</v>
      </c>
      <c r="H172" s="15">
        <f t="shared" si="15"/>
        <v>0.57217944016623878</v>
      </c>
      <c r="I172" s="15">
        <f t="shared" si="16"/>
        <v>1.7477034821619315</v>
      </c>
      <c r="J172" s="15">
        <v>1.081</v>
      </c>
      <c r="K172" s="14">
        <v>6</v>
      </c>
      <c r="L172" s="14" t="str">
        <f>VLOOKUP(A172,'B filtered'!$A:$K,1,0)</f>
        <v>SV2A_RAT</v>
      </c>
      <c r="M172" s="14">
        <f>VLOOKUP(A172,'B filtered'!$A:$K,2,0)</f>
        <v>111</v>
      </c>
      <c r="N172" s="14">
        <f>VLOOKUP(A172,'B filtered'!$A:$K,3,0)</f>
        <v>0</v>
      </c>
      <c r="O172" s="14">
        <f>VLOOKUP(A172,'B filtered'!$A:$K,4,0)</f>
        <v>607</v>
      </c>
      <c r="P172" s="14">
        <f>VLOOKUP(A172,'B filtered'!$A:$K,5,0)</f>
        <v>82608</v>
      </c>
      <c r="Q172" s="15">
        <f>VLOOKUP(A172,'B filtered'!$A:$K,6,0)</f>
        <v>0.4425</v>
      </c>
      <c r="R172" s="15">
        <f t="shared" si="17"/>
        <v>2.2598870056497176</v>
      </c>
      <c r="S172" s="15">
        <f>VLOOKUP(A172,'B filtered'!$A:$K,7,0)</f>
        <v>0.65916877699985099</v>
      </c>
      <c r="T172" s="15">
        <f t="shared" si="18"/>
        <v>1.5170621468926555</v>
      </c>
      <c r="U172" s="15">
        <f>VLOOKUP(A172,'B filtered'!$A:$K,8,0)</f>
        <v>1.1850000000000001</v>
      </c>
      <c r="V172" s="14">
        <f>VLOOKUP(A172,'B filtered'!$A:$K,9,0)</f>
        <v>7</v>
      </c>
      <c r="W172" s="14" t="str">
        <f>VLOOKUP(A172,'C filtered'!$A:$K,1,0)</f>
        <v>SV2A_RAT</v>
      </c>
      <c r="X172" s="14">
        <f>VLOOKUP($A172,'C filtered'!$A:$K,2,0)</f>
        <v>143</v>
      </c>
      <c r="Y172" s="14">
        <f>VLOOKUP($A172,'C filtered'!$A:$K,3,0)</f>
        <v>0</v>
      </c>
      <c r="Z172" s="14">
        <f>VLOOKUP($A172,'C filtered'!$A:$K,4,0)</f>
        <v>566</v>
      </c>
      <c r="AA172" s="14">
        <f>VLOOKUP($A172,'C filtered'!$A:$K,5,0)</f>
        <v>82608</v>
      </c>
      <c r="AB172" s="15">
        <f>VLOOKUP($A172,'C filtered'!$A:$K,6,0)</f>
        <v>0.33760000000000001</v>
      </c>
      <c r="AC172" s="15">
        <f t="shared" si="19"/>
        <v>2.9620853080568721</v>
      </c>
      <c r="AD172" s="15">
        <f>VLOOKUP($A172,'C filtered'!$A:$K,7,0)</f>
        <v>0.63927286498769176</v>
      </c>
      <c r="AE172" s="15">
        <f>VLOOKUP($A172,'C filtered'!$A:$K,8,0)</f>
        <v>1.564277251184834</v>
      </c>
      <c r="AF172" s="15">
        <f>VLOOKUP($A172,'C filtered'!$A:$K,9,0)</f>
        <v>1.3160000000000001</v>
      </c>
      <c r="AG172" s="14">
        <f>VLOOKUP($A172,'C filtered'!$A:$K,10,0)</f>
        <v>4</v>
      </c>
      <c r="AH172" s="16" t="s">
        <v>402</v>
      </c>
      <c r="AI172" s="35">
        <f t="shared" si="20"/>
        <v>5.666666666666667</v>
      </c>
    </row>
    <row r="173" spans="1:35" x14ac:dyDescent="0.25">
      <c r="A173" s="14" t="s">
        <v>403</v>
      </c>
      <c r="B173" s="14">
        <v>15313</v>
      </c>
      <c r="C173" s="14">
        <v>145</v>
      </c>
      <c r="D173" s="14"/>
      <c r="E173" s="14">
        <v>508</v>
      </c>
      <c r="F173" s="15">
        <v>0.64570000000000005</v>
      </c>
      <c r="G173" s="15">
        <f t="shared" si="14"/>
        <v>1.5487068297971194</v>
      </c>
      <c r="H173" s="15">
        <f t="shared" si="15"/>
        <v>0.7892678156704559</v>
      </c>
      <c r="I173" s="15">
        <f t="shared" si="16"/>
        <v>1.2669970574570235</v>
      </c>
      <c r="J173" s="15">
        <v>1.0960000000000001</v>
      </c>
      <c r="K173" s="14">
        <v>6</v>
      </c>
      <c r="L173" s="14" t="str">
        <f>VLOOKUP(A173,'B filtered'!$A:$K,1,0)</f>
        <v>PURA_RAT</v>
      </c>
      <c r="M173" s="14">
        <f>VLOOKUP(A173,'B filtered'!$A:$K,2,0)</f>
        <v>89</v>
      </c>
      <c r="N173" s="14">
        <f>VLOOKUP(A173,'B filtered'!$A:$K,3,0)</f>
        <v>0</v>
      </c>
      <c r="O173" s="14">
        <f>VLOOKUP(A173,'B filtered'!$A:$K,4,0)</f>
        <v>714</v>
      </c>
      <c r="P173" s="14">
        <f>VLOOKUP(A173,'B filtered'!$A:$K,5,0)</f>
        <v>15313</v>
      </c>
      <c r="Q173" s="15">
        <f>VLOOKUP(A173,'B filtered'!$A:$K,6,0)</f>
        <v>0.63959999999999995</v>
      </c>
      <c r="R173" s="15">
        <f t="shared" si="17"/>
        <v>1.5634771732332708</v>
      </c>
      <c r="S173" s="15">
        <f>VLOOKUP(A173,'B filtered'!$A:$K,7,0)</f>
        <v>0.95277819156859811</v>
      </c>
      <c r="T173" s="15">
        <f t="shared" si="18"/>
        <v>1.0495622263914948</v>
      </c>
      <c r="U173" s="15">
        <f>VLOOKUP(A173,'B filtered'!$A:$K,8,0)</f>
        <v>1.1339999999999999</v>
      </c>
      <c r="V173" s="14">
        <f>VLOOKUP(A173,'B filtered'!$A:$K,9,0)</f>
        <v>6</v>
      </c>
      <c r="W173" s="14" t="str">
        <f>VLOOKUP(A173,'C filtered'!$A:$K,1,0)</f>
        <v>PURA_RAT</v>
      </c>
      <c r="X173" s="14">
        <f>VLOOKUP($A173,'C filtered'!$A:$K,2,0)</f>
        <v>104</v>
      </c>
      <c r="Y173" s="14">
        <f>VLOOKUP($A173,'C filtered'!$A:$K,3,0)</f>
        <v>0</v>
      </c>
      <c r="Z173" s="14">
        <f>VLOOKUP($A173,'C filtered'!$A:$K,4,0)</f>
        <v>698</v>
      </c>
      <c r="AA173" s="14">
        <f>VLOOKUP($A173,'C filtered'!$A:$K,5,0)</f>
        <v>15313</v>
      </c>
      <c r="AB173" s="15">
        <f>VLOOKUP($A173,'C filtered'!$A:$K,6,0)</f>
        <v>0.44840000000000002</v>
      </c>
      <c r="AC173" s="15">
        <f t="shared" si="19"/>
        <v>2.2301516503122212</v>
      </c>
      <c r="AD173" s="15">
        <f>VLOOKUP($A173,'C filtered'!$A:$K,7,0)</f>
        <v>0.84908161333080856</v>
      </c>
      <c r="AE173" s="15">
        <f>VLOOKUP($A173,'C filtered'!$A:$K,8,0)</f>
        <v>1.1777430865298841</v>
      </c>
      <c r="AF173" s="15">
        <f>VLOOKUP($A173,'C filtered'!$A:$K,9,0)</f>
        <v>1.407</v>
      </c>
      <c r="AG173" s="14">
        <f>VLOOKUP($A173,'C filtered'!$A:$K,10,0)</f>
        <v>9</v>
      </c>
      <c r="AH173" s="16" t="s">
        <v>404</v>
      </c>
      <c r="AI173" s="35">
        <f t="shared" si="20"/>
        <v>7</v>
      </c>
    </row>
    <row r="174" spans="1:35" x14ac:dyDescent="0.25">
      <c r="A174" s="14" t="s">
        <v>405</v>
      </c>
      <c r="B174" s="14">
        <v>144631</v>
      </c>
      <c r="C174" s="14">
        <v>146</v>
      </c>
      <c r="D174" s="14">
        <v>1</v>
      </c>
      <c r="E174" s="14">
        <v>507</v>
      </c>
      <c r="F174" s="15">
        <v>0.81799999999999995</v>
      </c>
      <c r="G174" s="15">
        <f t="shared" si="14"/>
        <v>1.2224938875305624</v>
      </c>
      <c r="H174" s="15">
        <f t="shared" si="15"/>
        <v>0.99987776555433305</v>
      </c>
      <c r="I174" s="15">
        <f t="shared" si="16"/>
        <v>1.0001222493887532</v>
      </c>
      <c r="J174" s="15">
        <v>1.2</v>
      </c>
      <c r="K174" s="14">
        <v>5</v>
      </c>
      <c r="L174" s="14" t="str">
        <f>VLOOKUP(A174,'B filtered'!$A:$K,1,0)</f>
        <v>SYGP1_RAT</v>
      </c>
      <c r="M174" s="14">
        <f>VLOOKUP(A174,'B filtered'!$A:$K,2,0)</f>
        <v>221</v>
      </c>
      <c r="N174" s="14">
        <f>VLOOKUP(A174,'B filtered'!$A:$K,3,0)</f>
        <v>1</v>
      </c>
      <c r="O174" s="14">
        <f>VLOOKUP(A174,'B filtered'!$A:$K,4,0)</f>
        <v>302</v>
      </c>
      <c r="P174" s="14">
        <f>VLOOKUP(A174,'B filtered'!$A:$K,5,0)</f>
        <v>144631</v>
      </c>
      <c r="Q174" s="15">
        <f>VLOOKUP(A174,'B filtered'!$A:$K,6,0)</f>
        <v>0.60660000000000003</v>
      </c>
      <c r="R174" s="15">
        <f t="shared" si="17"/>
        <v>1.6485328058028355</v>
      </c>
      <c r="S174" s="15">
        <f>VLOOKUP(A174,'B filtered'!$A:$K,7,0)</f>
        <v>0.90361984209742297</v>
      </c>
      <c r="T174" s="15">
        <f t="shared" si="18"/>
        <v>1.1066600725354434</v>
      </c>
      <c r="U174" s="15">
        <f>VLOOKUP(A174,'B filtered'!$A:$K,8,0)</f>
        <v>1.29</v>
      </c>
      <c r="V174" s="14">
        <f>VLOOKUP(A174,'B filtered'!$A:$K,9,0)</f>
        <v>3</v>
      </c>
      <c r="W174" s="14" t="str">
        <f>VLOOKUP(A174,'C filtered'!$A:$K,1,0)</f>
        <v>SYGP1_RAT</v>
      </c>
      <c r="X174" s="14">
        <f>VLOOKUP($A174,'C filtered'!$A:$K,2,0)</f>
        <v>155</v>
      </c>
      <c r="Y174" s="14">
        <f>VLOOKUP($A174,'C filtered'!$A:$K,3,0)</f>
        <v>1</v>
      </c>
      <c r="Z174" s="14">
        <f>VLOOKUP($A174,'C filtered'!$A:$K,4,0)</f>
        <v>513</v>
      </c>
      <c r="AA174" s="14">
        <f>VLOOKUP($A174,'C filtered'!$A:$K,5,0)</f>
        <v>144631</v>
      </c>
      <c r="AB174" s="15">
        <f>VLOOKUP($A174,'C filtered'!$A:$K,6,0)</f>
        <v>0.60919999999999996</v>
      </c>
      <c r="AC174" s="15">
        <f t="shared" si="19"/>
        <v>1.6414970453053186</v>
      </c>
      <c r="AD174" s="15">
        <f>VLOOKUP($A174,'C filtered'!$A:$K,7,0)</f>
        <v>1.1535693997348986</v>
      </c>
      <c r="AE174" s="15">
        <f>VLOOKUP($A174,'C filtered'!$A:$K,8,0)</f>
        <v>0.86687458962573871</v>
      </c>
      <c r="AF174" s="15">
        <f>VLOOKUP($A174,'C filtered'!$A:$K,9,0)</f>
        <v>1.1719999999999999</v>
      </c>
      <c r="AG174" s="14">
        <f>VLOOKUP($A174,'C filtered'!$A:$K,10,0)</f>
        <v>5</v>
      </c>
      <c r="AH174" s="16" t="s">
        <v>406</v>
      </c>
      <c r="AI174" s="35">
        <f t="shared" si="20"/>
        <v>4.333333333333333</v>
      </c>
    </row>
    <row r="175" spans="1:35" x14ac:dyDescent="0.25">
      <c r="A175" s="14" t="s">
        <v>197</v>
      </c>
      <c r="B175" s="14">
        <v>104522</v>
      </c>
      <c r="C175" s="14">
        <v>63</v>
      </c>
      <c r="D175" s="14">
        <v>2</v>
      </c>
      <c r="E175" s="14">
        <v>503</v>
      </c>
      <c r="F175" s="15">
        <v>4.0389999999999997</v>
      </c>
      <c r="G175" s="15">
        <f t="shared" si="14"/>
        <v>0.24758603614756131</v>
      </c>
      <c r="H175" s="15">
        <f t="shared" si="15"/>
        <v>4.9370492604816034</v>
      </c>
      <c r="I175" s="15">
        <f t="shared" si="16"/>
        <v>0.2025501361723199</v>
      </c>
      <c r="J175" s="15">
        <v>1.772</v>
      </c>
      <c r="K175" s="14">
        <v>2</v>
      </c>
      <c r="L175" s="14" t="e">
        <f>VLOOKUP(A175,'B filtered'!$A:$K,1,0)</f>
        <v>#N/A</v>
      </c>
      <c r="M175" s="14" t="e">
        <f>VLOOKUP(A175,'B filtered'!$A:$K,2,0)</f>
        <v>#N/A</v>
      </c>
      <c r="N175" s="14" t="e">
        <f>VLOOKUP(A175,'B filtered'!$A:$K,3,0)</f>
        <v>#N/A</v>
      </c>
      <c r="O175" s="14" t="e">
        <f>VLOOKUP(A175,'B filtered'!$A:$K,4,0)</f>
        <v>#N/A</v>
      </c>
      <c r="P175" s="14" t="e">
        <f>VLOOKUP(A175,'B filtered'!$A:$K,5,0)</f>
        <v>#N/A</v>
      </c>
      <c r="Q175" s="15" t="e">
        <f>VLOOKUP(A175,'B filtered'!$A:$K,6,0)</f>
        <v>#N/A</v>
      </c>
      <c r="R175" s="15" t="e">
        <f t="shared" si="17"/>
        <v>#N/A</v>
      </c>
      <c r="S175" s="15" t="e">
        <f>VLOOKUP(A175,'B filtered'!$A:$K,7,0)</f>
        <v>#N/A</v>
      </c>
      <c r="T175" s="15" t="e">
        <f t="shared" si="18"/>
        <v>#N/A</v>
      </c>
      <c r="U175" s="15" t="e">
        <f>VLOOKUP(A175,'B filtered'!$A:$K,8,0)</f>
        <v>#N/A</v>
      </c>
      <c r="V175" s="14" t="e">
        <f>VLOOKUP(A175,'B filtered'!$A:$K,9,0)</f>
        <v>#N/A</v>
      </c>
      <c r="W175" s="14" t="e">
        <f>VLOOKUP(A175,'C filtered'!$A:$K,1,0)</f>
        <v>#N/A</v>
      </c>
      <c r="X175" s="14" t="e">
        <f>VLOOKUP($A175,'C filtered'!$A:$K,2,0)</f>
        <v>#N/A</v>
      </c>
      <c r="Y175" s="14" t="e">
        <f>VLOOKUP($A175,'C filtered'!$A:$K,3,0)</f>
        <v>#N/A</v>
      </c>
      <c r="Z175" s="14" t="e">
        <f>VLOOKUP($A175,'C filtered'!$A:$K,4,0)</f>
        <v>#N/A</v>
      </c>
      <c r="AA175" s="14" t="e">
        <f>VLOOKUP($A175,'C filtered'!$A:$K,5,0)</f>
        <v>#N/A</v>
      </c>
      <c r="AB175" s="15" t="e">
        <f>VLOOKUP($A175,'C filtered'!$A:$K,6,0)</f>
        <v>#N/A</v>
      </c>
      <c r="AC175" s="15" t="e">
        <f t="shared" si="19"/>
        <v>#N/A</v>
      </c>
      <c r="AD175" s="15" t="e">
        <f>VLOOKUP($A175,'C filtered'!$A:$K,7,0)</f>
        <v>#N/A</v>
      </c>
      <c r="AE175" s="15" t="e">
        <f>VLOOKUP($A175,'C filtered'!$A:$K,8,0)</f>
        <v>#N/A</v>
      </c>
      <c r="AF175" s="15" t="e">
        <f>VLOOKUP($A175,'C filtered'!$A:$K,9,0)</f>
        <v>#N/A</v>
      </c>
      <c r="AG175" s="14" t="e">
        <f>VLOOKUP($A175,'C filtered'!$A:$K,10,0)</f>
        <v>#N/A</v>
      </c>
      <c r="AH175" s="16" t="s">
        <v>198</v>
      </c>
      <c r="AI175" s="35" t="e">
        <f t="shared" si="20"/>
        <v>#N/A</v>
      </c>
    </row>
    <row r="176" spans="1:35" x14ac:dyDescent="0.25">
      <c r="A176" s="14" t="s">
        <v>407</v>
      </c>
      <c r="B176" s="14">
        <v>80745</v>
      </c>
      <c r="C176" s="14">
        <v>147</v>
      </c>
      <c r="D176" s="14">
        <v>1</v>
      </c>
      <c r="E176" s="14">
        <v>500</v>
      </c>
      <c r="F176" s="15">
        <v>1.0549999999999999</v>
      </c>
      <c r="G176" s="15">
        <f t="shared" si="14"/>
        <v>0.94786729857819907</v>
      </c>
      <c r="H176" s="15">
        <f t="shared" si="15"/>
        <v>1.2895734017846228</v>
      </c>
      <c r="I176" s="15">
        <f t="shared" si="16"/>
        <v>0.77545023696682469</v>
      </c>
      <c r="J176" s="15">
        <v>1.032</v>
      </c>
      <c r="K176" s="14">
        <v>7</v>
      </c>
      <c r="L176" s="14" t="str">
        <f>VLOOKUP(A176,'B filtered'!$A:$K,1,0)</f>
        <v>TRIM3_RAT</v>
      </c>
      <c r="M176" s="14">
        <f>VLOOKUP(A176,'B filtered'!$A:$K,2,0)</f>
        <v>161</v>
      </c>
      <c r="N176" s="14">
        <f>VLOOKUP(A176,'B filtered'!$A:$K,3,0)</f>
        <v>1</v>
      </c>
      <c r="O176" s="14">
        <f>VLOOKUP(A176,'B filtered'!$A:$K,4,0)</f>
        <v>430</v>
      </c>
      <c r="P176" s="14">
        <f>VLOOKUP(A176,'B filtered'!$A:$K,5,0)</f>
        <v>80745</v>
      </c>
      <c r="Q176" s="15">
        <f>VLOOKUP(A176,'B filtered'!$A:$K,6,0)</f>
        <v>0.79349999999999998</v>
      </c>
      <c r="R176" s="15">
        <f t="shared" si="17"/>
        <v>1.260239445494644</v>
      </c>
      <c r="S176" s="15">
        <f>VLOOKUP(A176,'B filtered'!$A:$K,7,0)</f>
        <v>1.1820348577387159</v>
      </c>
      <c r="T176" s="15">
        <f t="shared" si="18"/>
        <v>0.84599873976055451</v>
      </c>
      <c r="U176" s="15">
        <f>VLOOKUP(A176,'B filtered'!$A:$K,8,0)</f>
        <v>1.0429999999999999</v>
      </c>
      <c r="V176" s="14">
        <f>VLOOKUP(A176,'B filtered'!$A:$K,9,0)</f>
        <v>7</v>
      </c>
      <c r="W176" s="14" t="str">
        <f>VLOOKUP(A176,'C filtered'!$A:$K,1,0)</f>
        <v>TRIM3_RAT</v>
      </c>
      <c r="X176" s="14">
        <f>VLOOKUP($A176,'C filtered'!$A:$K,2,0)</f>
        <v>203</v>
      </c>
      <c r="Y176" s="14">
        <f>VLOOKUP($A176,'C filtered'!$A:$K,3,0)</f>
        <v>0</v>
      </c>
      <c r="Z176" s="14">
        <f>VLOOKUP($A176,'C filtered'!$A:$K,4,0)</f>
        <v>402</v>
      </c>
      <c r="AA176" s="14">
        <f>VLOOKUP($A176,'C filtered'!$A:$K,5,0)</f>
        <v>80745</v>
      </c>
      <c r="AB176" s="15">
        <f>VLOOKUP($A176,'C filtered'!$A:$K,6,0)</f>
        <v>0.83340000000000003</v>
      </c>
      <c r="AC176" s="15">
        <f t="shared" si="19"/>
        <v>1.1999040076793857</v>
      </c>
      <c r="AD176" s="15">
        <f>VLOOKUP($A176,'C filtered'!$A:$K,7,0)</f>
        <v>1.578110206400303</v>
      </c>
      <c r="AE176" s="15">
        <f>VLOOKUP($A176,'C filtered'!$A:$K,8,0)</f>
        <v>0.63366930645548358</v>
      </c>
      <c r="AF176" s="15">
        <f>VLOOKUP($A176,'C filtered'!$A:$K,9,0)</f>
        <v>1.0129999999999999</v>
      </c>
      <c r="AG176" s="14">
        <f>VLOOKUP($A176,'C filtered'!$A:$K,10,0)</f>
        <v>6</v>
      </c>
      <c r="AH176" s="16" t="s">
        <v>408</v>
      </c>
      <c r="AI176" s="35">
        <f t="shared" si="20"/>
        <v>6.666666666666667</v>
      </c>
    </row>
    <row r="177" spans="1:35" x14ac:dyDescent="0.25">
      <c r="A177" s="14" t="s">
        <v>409</v>
      </c>
      <c r="B177" s="14">
        <v>71570</v>
      </c>
      <c r="C177" s="14">
        <v>148</v>
      </c>
      <c r="D177" s="14"/>
      <c r="E177" s="14">
        <v>493</v>
      </c>
      <c r="F177" s="15">
        <v>0.4914</v>
      </c>
      <c r="G177" s="15">
        <f t="shared" si="14"/>
        <v>2.035002035002035</v>
      </c>
      <c r="H177" s="15">
        <f t="shared" si="15"/>
        <v>0.6006600660066006</v>
      </c>
      <c r="I177" s="15">
        <f t="shared" si="16"/>
        <v>1.6648351648351649</v>
      </c>
      <c r="J177" s="15">
        <v>1.1020000000000001</v>
      </c>
      <c r="K177" s="14">
        <v>11</v>
      </c>
      <c r="L177" s="14" t="str">
        <f>VLOOKUP(A177,'B filtered'!$A:$K,1,0)</f>
        <v>SDHA_RAT</v>
      </c>
      <c r="M177" s="14">
        <f>VLOOKUP(A177,'B filtered'!$A:$K,2,0)</f>
        <v>138</v>
      </c>
      <c r="N177" s="14">
        <f>VLOOKUP(A177,'B filtered'!$A:$K,3,0)</f>
        <v>0</v>
      </c>
      <c r="O177" s="14">
        <f>VLOOKUP(A177,'B filtered'!$A:$K,4,0)</f>
        <v>497</v>
      </c>
      <c r="P177" s="14">
        <f>VLOOKUP(A177,'B filtered'!$A:$K,5,0)</f>
        <v>71570</v>
      </c>
      <c r="Q177" s="15">
        <f>VLOOKUP(A177,'B filtered'!$A:$K,6,0)</f>
        <v>0.35320000000000001</v>
      </c>
      <c r="R177" s="15">
        <f t="shared" si="17"/>
        <v>2.8312570781426953</v>
      </c>
      <c r="S177" s="15">
        <f>VLOOKUP(A177,'B filtered'!$A:$K,7,0)</f>
        <v>0.5261433040369432</v>
      </c>
      <c r="T177" s="15">
        <f t="shared" si="18"/>
        <v>1.9006228765571915</v>
      </c>
      <c r="U177" s="15">
        <f>VLOOKUP(A177,'B filtered'!$A:$K,8,0)</f>
        <v>1.0980000000000001</v>
      </c>
      <c r="V177" s="14">
        <f>VLOOKUP(A177,'B filtered'!$A:$K,9,0)</f>
        <v>8</v>
      </c>
      <c r="W177" s="14" t="str">
        <f>VLOOKUP(A177,'C filtered'!$A:$K,1,0)</f>
        <v>SDHA_RAT</v>
      </c>
      <c r="X177" s="14">
        <f>VLOOKUP($A177,'C filtered'!$A:$K,2,0)</f>
        <v>149</v>
      </c>
      <c r="Y177" s="14">
        <f>VLOOKUP($A177,'C filtered'!$A:$K,3,0)</f>
        <v>0</v>
      </c>
      <c r="Z177" s="14">
        <f>VLOOKUP($A177,'C filtered'!$A:$K,4,0)</f>
        <v>523</v>
      </c>
      <c r="AA177" s="14">
        <f>VLOOKUP($A177,'C filtered'!$A:$K,5,0)</f>
        <v>71570</v>
      </c>
      <c r="AB177" s="15">
        <f>VLOOKUP($A177,'C filtered'!$A:$K,6,0)</f>
        <v>0.30719999999999997</v>
      </c>
      <c r="AC177" s="15">
        <f t="shared" si="19"/>
        <v>3.2552083333333335</v>
      </c>
      <c r="AD177" s="15">
        <f>VLOOKUP($A177,'C filtered'!$A:$K,7,0)</f>
        <v>0.58170800984661986</v>
      </c>
      <c r="AE177" s="15">
        <f>VLOOKUP($A177,'C filtered'!$A:$K,8,0)</f>
        <v>1.7190755208333337</v>
      </c>
      <c r="AF177" s="15">
        <f>VLOOKUP($A177,'C filtered'!$A:$K,9,0)</f>
        <v>1.0680000000000001</v>
      </c>
      <c r="AG177" s="14">
        <f>VLOOKUP($A177,'C filtered'!$A:$K,10,0)</f>
        <v>11</v>
      </c>
      <c r="AH177" s="16" t="s">
        <v>410</v>
      </c>
      <c r="AI177" s="35">
        <f t="shared" si="20"/>
        <v>10</v>
      </c>
    </row>
    <row r="178" spans="1:35" x14ac:dyDescent="0.25">
      <c r="A178" s="14" t="s">
        <v>411</v>
      </c>
      <c r="B178" s="14">
        <v>78130</v>
      </c>
      <c r="C178" s="14">
        <v>149</v>
      </c>
      <c r="D178" s="14"/>
      <c r="E178" s="14">
        <v>492</v>
      </c>
      <c r="F178" s="15">
        <v>0.54530000000000001</v>
      </c>
      <c r="G178" s="15">
        <f t="shared" si="14"/>
        <v>1.8338529249954154</v>
      </c>
      <c r="H178" s="15">
        <f t="shared" si="15"/>
        <v>0.66654443222099979</v>
      </c>
      <c r="I178" s="15">
        <f t="shared" si="16"/>
        <v>1.5002750779387495</v>
      </c>
      <c r="J178" s="15">
        <v>1.0349999999999999</v>
      </c>
      <c r="K178" s="14">
        <v>7</v>
      </c>
      <c r="L178" s="14" t="str">
        <f>VLOOKUP(A178,'B filtered'!$A:$K,1,0)</f>
        <v>ACSL6_RAT</v>
      </c>
      <c r="M178" s="14">
        <f>VLOOKUP(A178,'B filtered'!$A:$K,2,0)</f>
        <v>227</v>
      </c>
      <c r="N178" s="14">
        <f>VLOOKUP(A178,'B filtered'!$A:$K,3,0)</f>
        <v>0</v>
      </c>
      <c r="O178" s="14">
        <f>VLOOKUP(A178,'B filtered'!$A:$K,4,0)</f>
        <v>299</v>
      </c>
      <c r="P178" s="14">
        <f>VLOOKUP(A178,'B filtered'!$A:$K,5,0)</f>
        <v>78130</v>
      </c>
      <c r="Q178" s="15">
        <f>VLOOKUP(A178,'B filtered'!$A:$K,6,0)</f>
        <v>0.42430000000000001</v>
      </c>
      <c r="R178" s="15">
        <f t="shared" si="17"/>
        <v>2.3568230025925052</v>
      </c>
      <c r="S178" s="15">
        <f>VLOOKUP(A178,'B filtered'!$A:$K,7,0)</f>
        <v>0.63205720244302099</v>
      </c>
      <c r="T178" s="15">
        <f t="shared" si="18"/>
        <v>1.5821352816403489</v>
      </c>
      <c r="U178" s="15">
        <f>VLOOKUP(A178,'B filtered'!$A:$K,8,0)</f>
        <v>1.149</v>
      </c>
      <c r="V178" s="14">
        <f>VLOOKUP(A178,'B filtered'!$A:$K,9,0)</f>
        <v>7</v>
      </c>
      <c r="W178" s="14" t="str">
        <f>VLOOKUP(A178,'C filtered'!$A:$K,1,0)</f>
        <v>ACSL6_RAT</v>
      </c>
      <c r="X178" s="14">
        <f>VLOOKUP($A178,'C filtered'!$A:$K,2,0)</f>
        <v>169</v>
      </c>
      <c r="Y178" s="14">
        <f>VLOOKUP($A178,'C filtered'!$A:$K,3,0)</f>
        <v>1</v>
      </c>
      <c r="Z178" s="14">
        <f>VLOOKUP($A178,'C filtered'!$A:$K,4,0)</f>
        <v>471</v>
      </c>
      <c r="AA178" s="14">
        <f>VLOOKUP($A178,'C filtered'!$A:$K,5,0)</f>
        <v>78130</v>
      </c>
      <c r="AB178" s="15">
        <f>VLOOKUP($A178,'C filtered'!$A:$K,6,0)</f>
        <v>0.35239999999999999</v>
      </c>
      <c r="AC178" s="15">
        <f t="shared" si="19"/>
        <v>2.8376844494892168</v>
      </c>
      <c r="AD178" s="15">
        <f>VLOOKUP($A178,'C filtered'!$A:$K,7,0)</f>
        <v>0.66729786025373983</v>
      </c>
      <c r="AE178" s="15">
        <f>VLOOKUP($A178,'C filtered'!$A:$K,8,0)</f>
        <v>1.4985811577752555</v>
      </c>
      <c r="AF178" s="15">
        <f>VLOOKUP($A178,'C filtered'!$A:$K,9,0)</f>
        <v>1.071</v>
      </c>
      <c r="AG178" s="14">
        <f>VLOOKUP($A178,'C filtered'!$A:$K,10,0)</f>
        <v>5</v>
      </c>
      <c r="AH178" s="16" t="s">
        <v>412</v>
      </c>
      <c r="AI178" s="35">
        <f t="shared" si="20"/>
        <v>6.333333333333333</v>
      </c>
    </row>
    <row r="179" spans="1:35" x14ac:dyDescent="0.25">
      <c r="A179" s="14" t="s">
        <v>417</v>
      </c>
      <c r="B179" s="14">
        <v>117313</v>
      </c>
      <c r="C179" s="14">
        <v>152</v>
      </c>
      <c r="D179" s="14"/>
      <c r="E179" s="14">
        <v>491</v>
      </c>
      <c r="F179" s="15">
        <v>1.552</v>
      </c>
      <c r="G179" s="15">
        <f t="shared" si="14"/>
        <v>0.64432989690721643</v>
      </c>
      <c r="H179" s="15">
        <f t="shared" si="15"/>
        <v>1.8970785967485637</v>
      </c>
      <c r="I179" s="15">
        <f t="shared" si="16"/>
        <v>0.52712628865979383</v>
      </c>
      <c r="J179" s="15">
        <v>1.61</v>
      </c>
      <c r="K179" s="14">
        <v>2</v>
      </c>
      <c r="L179" s="14" t="e">
        <f>VLOOKUP(A179,'B filtered'!$A:$K,1,0)</f>
        <v>#N/A</v>
      </c>
      <c r="M179" s="14" t="e">
        <f>VLOOKUP(A179,'B filtered'!$A:$K,2,0)</f>
        <v>#N/A</v>
      </c>
      <c r="N179" s="14" t="e">
        <f>VLOOKUP(A179,'B filtered'!$A:$K,3,0)</f>
        <v>#N/A</v>
      </c>
      <c r="O179" s="14" t="e">
        <f>VLOOKUP(A179,'B filtered'!$A:$K,4,0)</f>
        <v>#N/A</v>
      </c>
      <c r="P179" s="14" t="e">
        <f>VLOOKUP(A179,'B filtered'!$A:$K,5,0)</f>
        <v>#N/A</v>
      </c>
      <c r="Q179" s="15" t="e">
        <f>VLOOKUP(A179,'B filtered'!$A:$K,6,0)</f>
        <v>#N/A</v>
      </c>
      <c r="R179" s="15" t="e">
        <f t="shared" si="17"/>
        <v>#N/A</v>
      </c>
      <c r="S179" s="15" t="e">
        <f>VLOOKUP(A179,'B filtered'!$A:$K,7,0)</f>
        <v>#N/A</v>
      </c>
      <c r="T179" s="15" t="e">
        <f t="shared" si="18"/>
        <v>#N/A</v>
      </c>
      <c r="U179" s="15" t="e">
        <f>VLOOKUP(A179,'B filtered'!$A:$K,8,0)</f>
        <v>#N/A</v>
      </c>
      <c r="V179" s="14" t="e">
        <f>VLOOKUP(A179,'B filtered'!$A:$K,9,0)</f>
        <v>#N/A</v>
      </c>
      <c r="W179" s="14" t="e">
        <f>VLOOKUP(A179,'C filtered'!$A:$K,1,0)</f>
        <v>#N/A</v>
      </c>
      <c r="X179" s="14" t="e">
        <f>VLOOKUP($A179,'C filtered'!$A:$K,2,0)</f>
        <v>#N/A</v>
      </c>
      <c r="Y179" s="14" t="e">
        <f>VLOOKUP($A179,'C filtered'!$A:$K,3,0)</f>
        <v>#N/A</v>
      </c>
      <c r="Z179" s="14" t="e">
        <f>VLOOKUP($A179,'C filtered'!$A:$K,4,0)</f>
        <v>#N/A</v>
      </c>
      <c r="AA179" s="14" t="e">
        <f>VLOOKUP($A179,'C filtered'!$A:$K,5,0)</f>
        <v>#N/A</v>
      </c>
      <c r="AB179" s="15" t="e">
        <f>VLOOKUP($A179,'C filtered'!$A:$K,6,0)</f>
        <v>#N/A</v>
      </c>
      <c r="AC179" s="15" t="e">
        <f t="shared" si="19"/>
        <v>#N/A</v>
      </c>
      <c r="AD179" s="15" t="e">
        <f>VLOOKUP($A179,'C filtered'!$A:$K,7,0)</f>
        <v>#N/A</v>
      </c>
      <c r="AE179" s="15" t="e">
        <f>VLOOKUP($A179,'C filtered'!$A:$K,8,0)</f>
        <v>#N/A</v>
      </c>
      <c r="AF179" s="15" t="e">
        <f>VLOOKUP($A179,'C filtered'!$A:$K,9,0)</f>
        <v>#N/A</v>
      </c>
      <c r="AG179" s="14" t="e">
        <f>VLOOKUP($A179,'C filtered'!$A:$K,10,0)</f>
        <v>#N/A</v>
      </c>
      <c r="AH179" s="16" t="s">
        <v>418</v>
      </c>
      <c r="AI179" s="35" t="e">
        <f t="shared" si="20"/>
        <v>#N/A</v>
      </c>
    </row>
    <row r="180" spans="1:35" x14ac:dyDescent="0.25">
      <c r="A180" s="14" t="s">
        <v>413</v>
      </c>
      <c r="B180" s="14">
        <v>42240</v>
      </c>
      <c r="C180" s="14">
        <v>150</v>
      </c>
      <c r="D180" s="14"/>
      <c r="E180" s="14">
        <v>491</v>
      </c>
      <c r="F180" s="15">
        <v>0.47399999999999998</v>
      </c>
      <c r="G180" s="15">
        <f t="shared" si="14"/>
        <v>2.109704641350211</v>
      </c>
      <c r="H180" s="15">
        <f t="shared" si="15"/>
        <v>0.57939127246057931</v>
      </c>
      <c r="I180" s="15">
        <f t="shared" si="16"/>
        <v>1.7259493670886079</v>
      </c>
      <c r="J180" s="15">
        <v>1.1040000000000001</v>
      </c>
      <c r="K180" s="14">
        <v>7</v>
      </c>
      <c r="L180" s="14" t="str">
        <f>VLOOKUP(A180,'B filtered'!$A:$K,1,0)</f>
        <v>GLNA_RAT</v>
      </c>
      <c r="M180" s="14">
        <f>VLOOKUP(A180,'B filtered'!$A:$K,2,0)</f>
        <v>71</v>
      </c>
      <c r="N180" s="14">
        <f>VLOOKUP(A180,'B filtered'!$A:$K,3,0)</f>
        <v>0</v>
      </c>
      <c r="O180" s="14">
        <f>VLOOKUP(A180,'B filtered'!$A:$K,4,0)</f>
        <v>829</v>
      </c>
      <c r="P180" s="14">
        <f>VLOOKUP(A180,'B filtered'!$A:$K,5,0)</f>
        <v>42240</v>
      </c>
      <c r="Q180" s="15">
        <f>VLOOKUP(A180,'B filtered'!$A:$K,6,0)</f>
        <v>0.36940000000000001</v>
      </c>
      <c r="R180" s="15">
        <f t="shared" si="17"/>
        <v>2.7070925825663239</v>
      </c>
      <c r="S180" s="15">
        <f>VLOOKUP(A180,'B filtered'!$A:$K,7,0)</f>
        <v>0.55027558468642934</v>
      </c>
      <c r="T180" s="15">
        <f t="shared" si="18"/>
        <v>1.817271250676773</v>
      </c>
      <c r="U180" s="15">
        <f>VLOOKUP(A180,'B filtered'!$A:$K,8,0)</f>
        <v>1.073</v>
      </c>
      <c r="V180" s="14">
        <f>VLOOKUP(A180,'B filtered'!$A:$K,9,0)</f>
        <v>9</v>
      </c>
      <c r="W180" s="14" t="str">
        <f>VLOOKUP(A180,'C filtered'!$A:$K,1,0)</f>
        <v>GLNA_RAT</v>
      </c>
      <c r="X180" s="14">
        <f>VLOOKUP($A180,'C filtered'!$A:$K,2,0)</f>
        <v>117</v>
      </c>
      <c r="Y180" s="14">
        <f>VLOOKUP($A180,'C filtered'!$A:$K,3,0)</f>
        <v>0</v>
      </c>
      <c r="Z180" s="14">
        <f>VLOOKUP($A180,'C filtered'!$A:$K,4,0)</f>
        <v>641</v>
      </c>
      <c r="AA180" s="14">
        <f>VLOOKUP($A180,'C filtered'!$A:$K,5,0)</f>
        <v>42240</v>
      </c>
      <c r="AB180" s="15">
        <f>VLOOKUP($A180,'C filtered'!$A:$K,6,0)</f>
        <v>0.48149999999999998</v>
      </c>
      <c r="AC180" s="15">
        <f t="shared" si="19"/>
        <v>2.0768431983385254</v>
      </c>
      <c r="AD180" s="15">
        <f>VLOOKUP($A180,'C filtered'!$A:$K,7,0)</f>
        <v>0.91175913652717278</v>
      </c>
      <c r="AE180" s="15">
        <f>VLOOKUP($A180,'C filtered'!$A:$K,8,0)</f>
        <v>1.0967808930425753</v>
      </c>
      <c r="AF180" s="15">
        <f>VLOOKUP($A180,'C filtered'!$A:$K,9,0)</f>
        <v>1.1479999999999999</v>
      </c>
      <c r="AG180" s="14">
        <f>VLOOKUP($A180,'C filtered'!$A:$K,10,0)</f>
        <v>8</v>
      </c>
      <c r="AH180" s="16" t="s">
        <v>414</v>
      </c>
      <c r="AI180" s="35">
        <f t="shared" si="20"/>
        <v>8</v>
      </c>
    </row>
    <row r="181" spans="1:35" x14ac:dyDescent="0.25">
      <c r="A181" s="14" t="s">
        <v>415</v>
      </c>
      <c r="B181" s="14">
        <v>116221</v>
      </c>
      <c r="C181" s="14">
        <v>151</v>
      </c>
      <c r="D181" s="14"/>
      <c r="E181" s="14">
        <v>491</v>
      </c>
      <c r="F181" s="15">
        <v>0.76700000000000002</v>
      </c>
      <c r="G181" s="15">
        <f t="shared" si="14"/>
        <v>1.3037809647979139</v>
      </c>
      <c r="H181" s="15">
        <f t="shared" si="15"/>
        <v>0.93753819826427087</v>
      </c>
      <c r="I181" s="15">
        <f t="shared" si="16"/>
        <v>1.0666232073011734</v>
      </c>
      <c r="J181" s="15">
        <v>1.1000000000000001</v>
      </c>
      <c r="K181" s="14">
        <v>7</v>
      </c>
      <c r="L181" s="14" t="str">
        <f>VLOOKUP(A181,'B filtered'!$A:$K,1,0)</f>
        <v>ODO1_RAT</v>
      </c>
      <c r="M181" s="14">
        <f>VLOOKUP(A181,'B filtered'!$A:$K,2,0)</f>
        <v>232</v>
      </c>
      <c r="N181" s="14">
        <f>VLOOKUP(A181,'B filtered'!$A:$K,3,0)</f>
        <v>0</v>
      </c>
      <c r="O181" s="14">
        <f>VLOOKUP(A181,'B filtered'!$A:$K,4,0)</f>
        <v>292</v>
      </c>
      <c r="P181" s="14">
        <f>VLOOKUP(A181,'B filtered'!$A:$K,5,0)</f>
        <v>116221</v>
      </c>
      <c r="Q181" s="15">
        <f>VLOOKUP(A181,'B filtered'!$A:$K,6,0)</f>
        <v>0.7258</v>
      </c>
      <c r="R181" s="15">
        <f t="shared" si="17"/>
        <v>1.3777900248002204</v>
      </c>
      <c r="S181" s="15">
        <f>VLOOKUP(A181,'B filtered'!$A:$K,7,0)</f>
        <v>1.0811857589751228</v>
      </c>
      <c r="T181" s="15">
        <f t="shared" si="18"/>
        <v>0.92491044364838804</v>
      </c>
      <c r="U181" s="15">
        <f>VLOOKUP(A181,'B filtered'!$A:$K,8,0)</f>
        <v>1.0309999999999999</v>
      </c>
      <c r="V181" s="14">
        <f>VLOOKUP(A181,'B filtered'!$A:$K,9,0)</f>
        <v>8</v>
      </c>
      <c r="W181" s="14" t="str">
        <f>VLOOKUP(A181,'C filtered'!$A:$K,1,0)</f>
        <v>ODO1_RAT</v>
      </c>
      <c r="X181" s="14">
        <f>VLOOKUP($A181,'C filtered'!$A:$K,2,0)</f>
        <v>280</v>
      </c>
      <c r="Y181" s="14">
        <f>VLOOKUP($A181,'C filtered'!$A:$K,3,0)</f>
        <v>0</v>
      </c>
      <c r="Z181" s="14">
        <f>VLOOKUP($A181,'C filtered'!$A:$K,4,0)</f>
        <v>281</v>
      </c>
      <c r="AA181" s="14">
        <f>VLOOKUP($A181,'C filtered'!$A:$K,5,0)</f>
        <v>116221</v>
      </c>
      <c r="AB181" s="15">
        <f>VLOOKUP($A181,'C filtered'!$A:$K,6,0)</f>
        <v>0.57310000000000005</v>
      </c>
      <c r="AC181" s="15">
        <f t="shared" si="19"/>
        <v>1.7448961786773685</v>
      </c>
      <c r="AD181" s="15">
        <f>VLOOKUP($A181,'C filtered'!$A:$K,7,0)</f>
        <v>1.085211134254876</v>
      </c>
      <c r="AE181" s="15">
        <f>VLOOKUP($A181,'C filtered'!$A:$K,8,0)</f>
        <v>0.92147967195951841</v>
      </c>
      <c r="AF181" s="15">
        <f>VLOOKUP($A181,'C filtered'!$A:$K,9,0)</f>
        <v>1.079</v>
      </c>
      <c r="AG181" s="14">
        <f>VLOOKUP($A181,'C filtered'!$A:$K,10,0)</f>
        <v>5</v>
      </c>
      <c r="AH181" s="16" t="s">
        <v>416</v>
      </c>
      <c r="AI181" s="35">
        <f t="shared" si="20"/>
        <v>6.666666666666667</v>
      </c>
    </row>
    <row r="182" spans="1:35" x14ac:dyDescent="0.25">
      <c r="A182" s="14" t="s">
        <v>383</v>
      </c>
      <c r="B182" s="14">
        <v>50082</v>
      </c>
      <c r="C182" s="14">
        <v>136</v>
      </c>
      <c r="D182" s="14">
        <v>2</v>
      </c>
      <c r="E182" s="14">
        <v>484</v>
      </c>
      <c r="F182" s="15">
        <v>0.52759999999999996</v>
      </c>
      <c r="G182" s="15">
        <f t="shared" si="14"/>
        <v>1.8953752843062928</v>
      </c>
      <c r="H182" s="15">
        <f t="shared" si="15"/>
        <v>0.64490893533797811</v>
      </c>
      <c r="I182" s="15">
        <f t="shared" si="16"/>
        <v>1.5506065200909784</v>
      </c>
      <c r="J182" s="15">
        <v>1.1910000000000001</v>
      </c>
      <c r="K182" s="14">
        <v>4</v>
      </c>
      <c r="L182" s="14" t="str">
        <f>VLOOKUP(A182,'B filtered'!$A:$K,1,0)</f>
        <v>EF1A1_RAT</v>
      </c>
      <c r="M182" s="14">
        <f>VLOOKUP(A182,'B filtered'!$A:$K,2,0)</f>
        <v>122</v>
      </c>
      <c r="N182" s="14">
        <f>VLOOKUP(A182,'B filtered'!$A:$K,3,0)</f>
        <v>2</v>
      </c>
      <c r="O182" s="14">
        <f>VLOOKUP(A182,'B filtered'!$A:$K,4,0)</f>
        <v>480</v>
      </c>
      <c r="P182" s="14">
        <f>VLOOKUP(A182,'B filtered'!$A:$K,5,0)</f>
        <v>50082</v>
      </c>
      <c r="Q182" s="15">
        <f>VLOOKUP(A182,'B filtered'!$A:$K,6,0)</f>
        <v>0.3911</v>
      </c>
      <c r="R182" s="15">
        <f t="shared" si="17"/>
        <v>2.5568908207619536</v>
      </c>
      <c r="S182" s="15">
        <f>VLOOKUP(A182,'B filtered'!$A:$K,7,0)</f>
        <v>0.58260092358111126</v>
      </c>
      <c r="T182" s="15">
        <f t="shared" si="18"/>
        <v>1.7164408079774993</v>
      </c>
      <c r="U182" s="15">
        <f>VLOOKUP(A182,'B filtered'!$A:$K,8,0)</f>
        <v>1.198</v>
      </c>
      <c r="V182" s="14">
        <f>VLOOKUP(A182,'B filtered'!$A:$K,9,0)</f>
        <v>3</v>
      </c>
      <c r="W182" s="14" t="e">
        <f>VLOOKUP(A182,'C filtered'!$A:$K,1,0)</f>
        <v>#N/A</v>
      </c>
      <c r="X182" s="14" t="e">
        <f>VLOOKUP($A182,'C filtered'!$A:$K,2,0)</f>
        <v>#N/A</v>
      </c>
      <c r="Y182" s="14" t="e">
        <f>VLOOKUP($A182,'C filtered'!$A:$K,3,0)</f>
        <v>#N/A</v>
      </c>
      <c r="Z182" s="14" t="e">
        <f>VLOOKUP($A182,'C filtered'!$A:$K,4,0)</f>
        <v>#N/A</v>
      </c>
      <c r="AA182" s="14" t="e">
        <f>VLOOKUP($A182,'C filtered'!$A:$K,5,0)</f>
        <v>#N/A</v>
      </c>
      <c r="AB182" s="15" t="e">
        <f>VLOOKUP($A182,'C filtered'!$A:$K,6,0)</f>
        <v>#N/A</v>
      </c>
      <c r="AC182" s="15" t="e">
        <f t="shared" si="19"/>
        <v>#N/A</v>
      </c>
      <c r="AD182" s="15" t="e">
        <f>VLOOKUP($A182,'C filtered'!$A:$K,7,0)</f>
        <v>#N/A</v>
      </c>
      <c r="AE182" s="15" t="e">
        <f>VLOOKUP($A182,'C filtered'!$A:$K,8,0)</f>
        <v>#N/A</v>
      </c>
      <c r="AF182" s="15" t="e">
        <f>VLOOKUP($A182,'C filtered'!$A:$K,9,0)</f>
        <v>#N/A</v>
      </c>
      <c r="AG182" s="14" t="e">
        <f>VLOOKUP($A182,'C filtered'!$A:$K,10,0)</f>
        <v>#N/A</v>
      </c>
      <c r="AH182" s="16" t="s">
        <v>384</v>
      </c>
      <c r="AI182" s="35" t="e">
        <f t="shared" si="20"/>
        <v>#N/A</v>
      </c>
    </row>
    <row r="183" spans="1:35" x14ac:dyDescent="0.25">
      <c r="A183" s="14" t="s">
        <v>419</v>
      </c>
      <c r="B183" s="14">
        <v>53015</v>
      </c>
      <c r="C183" s="14">
        <v>153</v>
      </c>
      <c r="D183" s="14"/>
      <c r="E183" s="14">
        <v>479</v>
      </c>
      <c r="F183" s="15">
        <v>1.238</v>
      </c>
      <c r="G183" s="15">
        <f t="shared" si="14"/>
        <v>0.80775444264943463</v>
      </c>
      <c r="H183" s="15">
        <f t="shared" si="15"/>
        <v>1.5132624373548464</v>
      </c>
      <c r="I183" s="15">
        <f t="shared" si="16"/>
        <v>0.6608239095315025</v>
      </c>
      <c r="J183" s="15">
        <v>1.113</v>
      </c>
      <c r="K183" s="14">
        <v>6</v>
      </c>
      <c r="L183" s="14" t="str">
        <f>VLOOKUP(A183,'B filtered'!$A:$K,1,0)</f>
        <v>MECP2_RAT</v>
      </c>
      <c r="M183" s="14">
        <f>VLOOKUP(A183,'B filtered'!$A:$K,2,0)</f>
        <v>174</v>
      </c>
      <c r="N183" s="14">
        <f>VLOOKUP(A183,'B filtered'!$A:$K,3,0)</f>
        <v>0</v>
      </c>
      <c r="O183" s="14">
        <f>VLOOKUP(A183,'B filtered'!$A:$K,4,0)</f>
        <v>376</v>
      </c>
      <c r="P183" s="14">
        <f>VLOOKUP(A183,'B filtered'!$A:$K,5,0)</f>
        <v>53015</v>
      </c>
      <c r="Q183" s="15">
        <f>VLOOKUP(A183,'B filtered'!$A:$K,6,0)</f>
        <v>0.95609999999999995</v>
      </c>
      <c r="R183" s="15">
        <f t="shared" si="17"/>
        <v>1.045915699194645</v>
      </c>
      <c r="S183" s="15">
        <f>VLOOKUP(A183,'B filtered'!$A:$K,7,0)</f>
        <v>1.4242514524057797</v>
      </c>
      <c r="T183" s="15">
        <f t="shared" si="18"/>
        <v>0.70212320886936519</v>
      </c>
      <c r="U183" s="15">
        <f>VLOOKUP(A183,'B filtered'!$A:$K,8,0)</f>
        <v>1.135</v>
      </c>
      <c r="V183" s="14">
        <f>VLOOKUP(A183,'B filtered'!$A:$K,9,0)</f>
        <v>4</v>
      </c>
      <c r="W183" s="14" t="str">
        <f>VLOOKUP(A183,'C filtered'!$A:$K,1,0)</f>
        <v>MECP2_RAT</v>
      </c>
      <c r="X183" s="14">
        <f>VLOOKUP($A183,'C filtered'!$A:$K,2,0)</f>
        <v>199</v>
      </c>
      <c r="Y183" s="14">
        <f>VLOOKUP($A183,'C filtered'!$A:$K,3,0)</f>
        <v>0</v>
      </c>
      <c r="Z183" s="14">
        <f>VLOOKUP($A183,'C filtered'!$A:$K,4,0)</f>
        <v>408</v>
      </c>
      <c r="AA183" s="14">
        <f>VLOOKUP($A183,'C filtered'!$A:$K,5,0)</f>
        <v>53015</v>
      </c>
      <c r="AB183" s="15">
        <f>VLOOKUP($A183,'C filtered'!$A:$K,6,0)</f>
        <v>0.91790000000000005</v>
      </c>
      <c r="AC183" s="15">
        <f t="shared" si="19"/>
        <v>1.0894432944765224</v>
      </c>
      <c r="AD183" s="15">
        <f>VLOOKUP($A183,'C filtered'!$A:$K,7,0)</f>
        <v>1.7381177807233479</v>
      </c>
      <c r="AE183" s="15">
        <f>VLOOKUP($A183,'C filtered'!$A:$K,8,0)</f>
        <v>0.57533500381305147</v>
      </c>
      <c r="AF183" s="15">
        <f>VLOOKUP($A183,'C filtered'!$A:$K,9,0)</f>
        <v>1.0229999999999999</v>
      </c>
      <c r="AG183" s="14">
        <f>VLOOKUP($A183,'C filtered'!$A:$K,10,0)</f>
        <v>4</v>
      </c>
      <c r="AH183" s="16" t="s">
        <v>420</v>
      </c>
      <c r="AI183" s="35">
        <f t="shared" si="20"/>
        <v>4.666666666666667</v>
      </c>
    </row>
    <row r="184" spans="1:35" x14ac:dyDescent="0.25">
      <c r="A184" s="14" t="s">
        <v>421</v>
      </c>
      <c r="B184" s="14">
        <v>61477</v>
      </c>
      <c r="C184" s="14">
        <v>154</v>
      </c>
      <c r="D184" s="14"/>
      <c r="E184" s="14">
        <v>477</v>
      </c>
      <c r="F184" s="15">
        <v>0.57310000000000005</v>
      </c>
      <c r="G184" s="15">
        <f t="shared" si="14"/>
        <v>1.7448961786773685</v>
      </c>
      <c r="H184" s="15">
        <f t="shared" si="15"/>
        <v>0.70052560811636722</v>
      </c>
      <c r="I184" s="15">
        <f t="shared" si="16"/>
        <v>1.4274995637759553</v>
      </c>
      <c r="J184" s="15">
        <v>1.2729999999999999</v>
      </c>
      <c r="K184" s="14">
        <v>3</v>
      </c>
      <c r="L184" s="14" t="str">
        <f>VLOOKUP(A184,'B filtered'!$A:$K,1,0)</f>
        <v>WASF1_RAT</v>
      </c>
      <c r="M184" s="14">
        <f>VLOOKUP(A184,'B filtered'!$A:$K,2,0)</f>
        <v>162</v>
      </c>
      <c r="N184" s="14">
        <f>VLOOKUP(A184,'B filtered'!$A:$K,3,0)</f>
        <v>0</v>
      </c>
      <c r="O184" s="14">
        <f>VLOOKUP(A184,'B filtered'!$A:$K,4,0)</f>
        <v>423</v>
      </c>
      <c r="P184" s="14">
        <f>VLOOKUP(A184,'B filtered'!$A:$K,5,0)</f>
        <v>61477</v>
      </c>
      <c r="Q184" s="15">
        <f>VLOOKUP(A184,'B filtered'!$A:$K,6,0)</f>
        <v>0.48249999999999998</v>
      </c>
      <c r="R184" s="15">
        <f t="shared" si="17"/>
        <v>2.0725388601036272</v>
      </c>
      <c r="S184" s="15">
        <f>VLOOKUP(A184,'B filtered'!$A:$K,7,0)</f>
        <v>0.7187546551467302</v>
      </c>
      <c r="T184" s="15">
        <f t="shared" si="18"/>
        <v>1.3912953367875649</v>
      </c>
      <c r="U184" s="15">
        <f>VLOOKUP(A184,'B filtered'!$A:$K,8,0)</f>
        <v>1.282</v>
      </c>
      <c r="V184" s="14">
        <f>VLOOKUP(A184,'B filtered'!$A:$K,9,0)</f>
        <v>3</v>
      </c>
      <c r="W184" s="14" t="str">
        <f>VLOOKUP(A184,'C filtered'!$A:$K,1,0)</f>
        <v>WASF1_RAT</v>
      </c>
      <c r="X184" s="14">
        <f>VLOOKUP($A184,'C filtered'!$A:$K,2,0)</f>
        <v>184</v>
      </c>
      <c r="Y184" s="14">
        <f>VLOOKUP($A184,'C filtered'!$A:$K,3,0)</f>
        <v>0</v>
      </c>
      <c r="Z184" s="14">
        <f>VLOOKUP($A184,'C filtered'!$A:$K,4,0)</f>
        <v>443</v>
      </c>
      <c r="AA184" s="14">
        <f>VLOOKUP($A184,'C filtered'!$A:$K,5,0)</f>
        <v>61477</v>
      </c>
      <c r="AB184" s="15">
        <f>VLOOKUP($A184,'C filtered'!$A:$K,6,0)</f>
        <v>0.47039999999999998</v>
      </c>
      <c r="AC184" s="15">
        <f t="shared" si="19"/>
        <v>2.1258503401360547</v>
      </c>
      <c r="AD184" s="15">
        <f>VLOOKUP($A184,'C filtered'!$A:$K,7,0)</f>
        <v>0.89074039007763672</v>
      </c>
      <c r="AE184" s="15">
        <f>VLOOKUP($A184,'C filtered'!$A:$K,8,0)</f>
        <v>1.1226615646258504</v>
      </c>
      <c r="AF184" s="15">
        <f>VLOOKUP($A184,'C filtered'!$A:$K,9,0)</f>
        <v>1.421</v>
      </c>
      <c r="AG184" s="14">
        <f>VLOOKUP($A184,'C filtered'!$A:$K,10,0)</f>
        <v>3</v>
      </c>
      <c r="AH184" s="16" t="s">
        <v>422</v>
      </c>
      <c r="AI184" s="35">
        <f t="shared" si="20"/>
        <v>3</v>
      </c>
    </row>
    <row r="185" spans="1:35" x14ac:dyDescent="0.25">
      <c r="A185" s="14" t="s">
        <v>423</v>
      </c>
      <c r="B185" s="14">
        <v>37281</v>
      </c>
      <c r="C185" s="14">
        <v>155</v>
      </c>
      <c r="D185" s="14"/>
      <c r="E185" s="14">
        <v>473</v>
      </c>
      <c r="F185" s="15">
        <v>0.27979999999999999</v>
      </c>
      <c r="G185" s="15">
        <f t="shared" si="14"/>
        <v>3.5739814152966405</v>
      </c>
      <c r="H185" s="15">
        <f t="shared" si="15"/>
        <v>0.34201197897567531</v>
      </c>
      <c r="I185" s="15">
        <f t="shared" si="16"/>
        <v>2.9238741958541818</v>
      </c>
      <c r="J185" s="15">
        <v>1.33</v>
      </c>
      <c r="K185" s="14">
        <v>3</v>
      </c>
      <c r="L185" s="14" t="str">
        <f>VLOOKUP(A185,'B filtered'!$A:$K,1,0)</f>
        <v>SFXN5_RAT</v>
      </c>
      <c r="M185" s="14">
        <f>VLOOKUP(A185,'B filtered'!$A:$K,2,0)</f>
        <v>165</v>
      </c>
      <c r="N185" s="14">
        <f>VLOOKUP(A185,'B filtered'!$A:$K,3,0)</f>
        <v>0</v>
      </c>
      <c r="O185" s="14">
        <f>VLOOKUP(A185,'B filtered'!$A:$K,4,0)</f>
        <v>417</v>
      </c>
      <c r="P185" s="14">
        <f>VLOOKUP(A185,'B filtered'!$A:$K,5,0)</f>
        <v>37281</v>
      </c>
      <c r="Q185" s="15">
        <f>VLOOKUP(A185,'B filtered'!$A:$K,6,0)</f>
        <v>0.24379999999999999</v>
      </c>
      <c r="R185" s="15">
        <f t="shared" si="17"/>
        <v>4.1017227235438884</v>
      </c>
      <c r="S185" s="15">
        <f>VLOOKUP(A185,'B filtered'!$A:$K,7,0)</f>
        <v>0.36317592730522863</v>
      </c>
      <c r="T185" s="15">
        <f t="shared" si="18"/>
        <v>2.7534864643150128</v>
      </c>
      <c r="U185" s="15">
        <f>VLOOKUP(A185,'B filtered'!$A:$K,8,0)</f>
        <v>1.327</v>
      </c>
      <c r="V185" s="14">
        <f>VLOOKUP(A185,'B filtered'!$A:$K,9,0)</f>
        <v>5</v>
      </c>
      <c r="W185" s="14" t="str">
        <f>VLOOKUP(A185,'C filtered'!$A:$K,1,0)</f>
        <v>SFXN5_RAT</v>
      </c>
      <c r="X185" s="14">
        <f>VLOOKUP($A185,'C filtered'!$A:$K,2,0)</f>
        <v>189</v>
      </c>
      <c r="Y185" s="14">
        <f>VLOOKUP($A185,'C filtered'!$A:$K,3,0)</f>
        <v>0</v>
      </c>
      <c r="Z185" s="14">
        <f>VLOOKUP($A185,'C filtered'!$A:$K,4,0)</f>
        <v>440</v>
      </c>
      <c r="AA185" s="14">
        <f>VLOOKUP($A185,'C filtered'!$A:$K,5,0)</f>
        <v>37281</v>
      </c>
      <c r="AB185" s="15">
        <f>VLOOKUP($A185,'C filtered'!$A:$K,6,0)</f>
        <v>0.1094</v>
      </c>
      <c r="AC185" s="15">
        <f t="shared" si="19"/>
        <v>9.1407678244972583</v>
      </c>
      <c r="AD185" s="15">
        <f>VLOOKUP($A185,'C filtered'!$A:$K,7,0)</f>
        <v>0.20715773527740958</v>
      </c>
      <c r="AE185" s="15">
        <f>VLOOKUP($A185,'C filtered'!$A:$K,8,0)</f>
        <v>4.8272394881170015</v>
      </c>
      <c r="AF185" s="15">
        <f>VLOOKUP($A185,'C filtered'!$A:$K,9,0)</f>
        <v>1.238</v>
      </c>
      <c r="AG185" s="14">
        <f>VLOOKUP($A185,'C filtered'!$A:$K,10,0)</f>
        <v>5</v>
      </c>
      <c r="AH185" s="16" t="s">
        <v>424</v>
      </c>
      <c r="AI185" s="35">
        <f t="shared" si="20"/>
        <v>4.333333333333333</v>
      </c>
    </row>
    <row r="186" spans="1:35" x14ac:dyDescent="0.25">
      <c r="A186" s="14" t="s">
        <v>425</v>
      </c>
      <c r="B186" s="14">
        <v>140280</v>
      </c>
      <c r="C186" s="14">
        <v>156</v>
      </c>
      <c r="D186" s="14"/>
      <c r="E186" s="14">
        <v>469</v>
      </c>
      <c r="F186" s="15">
        <v>1.282</v>
      </c>
      <c r="G186" s="15">
        <f t="shared" si="14"/>
        <v>0.78003120124804992</v>
      </c>
      <c r="H186" s="15">
        <f t="shared" si="15"/>
        <v>1.5670455934482337</v>
      </c>
      <c r="I186" s="15">
        <f t="shared" si="16"/>
        <v>0.63814352574102962</v>
      </c>
      <c r="J186" s="15">
        <v>1.073</v>
      </c>
      <c r="K186" s="14">
        <v>4</v>
      </c>
      <c r="L186" s="14" t="str">
        <f>VLOOKUP(A186,'B filtered'!$A:$K,1,0)</f>
        <v>SYVC_RAT</v>
      </c>
      <c r="M186" s="14">
        <f>VLOOKUP(A186,'B filtered'!$A:$K,2,0)</f>
        <v>199</v>
      </c>
      <c r="N186" s="14">
        <f>VLOOKUP(A186,'B filtered'!$A:$K,3,0)</f>
        <v>0</v>
      </c>
      <c r="O186" s="14">
        <f>VLOOKUP(A186,'B filtered'!$A:$K,4,0)</f>
        <v>329</v>
      </c>
      <c r="P186" s="14">
        <f>VLOOKUP(A186,'B filtered'!$A:$K,5,0)</f>
        <v>140280</v>
      </c>
      <c r="Q186" s="15">
        <f>VLOOKUP(A186,'B filtered'!$A:$K,6,0)</f>
        <v>1.1870000000000001</v>
      </c>
      <c r="R186" s="15">
        <f t="shared" si="17"/>
        <v>0.84245998315080028</v>
      </c>
      <c r="S186" s="15">
        <f>VLOOKUP(A186,'B filtered'!$A:$K,7,0)</f>
        <v>1.76821093400864</v>
      </c>
      <c r="T186" s="15">
        <f t="shared" si="18"/>
        <v>0.56554338668913229</v>
      </c>
      <c r="U186" s="15">
        <f>VLOOKUP(A186,'B filtered'!$A:$K,8,0)</f>
        <v>1.141</v>
      </c>
      <c r="V186" s="14">
        <f>VLOOKUP(A186,'B filtered'!$A:$K,9,0)</f>
        <v>4</v>
      </c>
      <c r="W186" s="14" t="str">
        <f>VLOOKUP(A186,'C filtered'!$A:$K,1,0)</f>
        <v>SYVC_RAT</v>
      </c>
      <c r="X186" s="14">
        <f>VLOOKUP($A186,'C filtered'!$A:$K,2,0)</f>
        <v>119</v>
      </c>
      <c r="Y186" s="14">
        <f>VLOOKUP($A186,'C filtered'!$A:$K,3,0)</f>
        <v>1</v>
      </c>
      <c r="Z186" s="14">
        <f>VLOOKUP($A186,'C filtered'!$A:$K,4,0)</f>
        <v>626</v>
      </c>
      <c r="AA186" s="14">
        <f>VLOOKUP($A186,'C filtered'!$A:$K,5,0)</f>
        <v>140280</v>
      </c>
      <c r="AB186" s="15">
        <f>VLOOKUP($A186,'C filtered'!$A:$K,6,0)</f>
        <v>1.0760000000000001</v>
      </c>
      <c r="AC186" s="15">
        <f t="shared" si="19"/>
        <v>0.92936802973977695</v>
      </c>
      <c r="AD186" s="15">
        <f>VLOOKUP($A186,'C filtered'!$A:$K,7,0)</f>
        <v>2.0374928990721455</v>
      </c>
      <c r="AE186" s="15">
        <f>VLOOKUP($A186,'C filtered'!$A:$K,8,0)</f>
        <v>0.49079925650557621</v>
      </c>
      <c r="AF186" s="15">
        <f>VLOOKUP($A186,'C filtered'!$A:$K,9,0)</f>
        <v>1.054</v>
      </c>
      <c r="AG186" s="14">
        <f>VLOOKUP($A186,'C filtered'!$A:$K,10,0)</f>
        <v>3</v>
      </c>
      <c r="AH186" s="16" t="s">
        <v>426</v>
      </c>
      <c r="AI186" s="35">
        <f t="shared" si="20"/>
        <v>3.6666666666666665</v>
      </c>
    </row>
    <row r="187" spans="1:35" x14ac:dyDescent="0.25">
      <c r="A187" s="14" t="s">
        <v>427</v>
      </c>
      <c r="B187" s="14">
        <v>99924</v>
      </c>
      <c r="C187" s="14">
        <v>157</v>
      </c>
      <c r="D187" s="14"/>
      <c r="E187" s="14">
        <v>465</v>
      </c>
      <c r="F187" s="15">
        <v>0.80640000000000001</v>
      </c>
      <c r="G187" s="15">
        <f t="shared" si="14"/>
        <v>1.2400793650793651</v>
      </c>
      <c r="H187" s="15">
        <f t="shared" si="15"/>
        <v>0.98569856985698567</v>
      </c>
      <c r="I187" s="15">
        <f t="shared" si="16"/>
        <v>1.0145089285714286</v>
      </c>
      <c r="J187" s="15">
        <v>1.111</v>
      </c>
      <c r="K187" s="14">
        <v>11</v>
      </c>
      <c r="L187" s="14" t="str">
        <f>VLOOKUP(A187,'B filtered'!$A:$K,1,0)</f>
        <v>SYNPO_RAT</v>
      </c>
      <c r="M187" s="14">
        <f>VLOOKUP(A187,'B filtered'!$A:$K,2,0)</f>
        <v>172</v>
      </c>
      <c r="N187" s="14">
        <f>VLOOKUP(A187,'B filtered'!$A:$K,3,0)</f>
        <v>0</v>
      </c>
      <c r="O187" s="14">
        <f>VLOOKUP(A187,'B filtered'!$A:$K,4,0)</f>
        <v>380</v>
      </c>
      <c r="P187" s="14">
        <f>VLOOKUP(A187,'B filtered'!$A:$K,5,0)</f>
        <v>99924</v>
      </c>
      <c r="Q187" s="15">
        <f>VLOOKUP(A187,'B filtered'!$A:$K,6,0)</f>
        <v>0.66910000000000003</v>
      </c>
      <c r="R187" s="15">
        <f t="shared" si="17"/>
        <v>1.4945449110745777</v>
      </c>
      <c r="S187" s="15">
        <f>VLOOKUP(A187,'B filtered'!$A:$K,7,0)</f>
        <v>0.99672277670192166</v>
      </c>
      <c r="T187" s="15">
        <f t="shared" si="18"/>
        <v>1.0032879988043641</v>
      </c>
      <c r="U187" s="15">
        <f>VLOOKUP(A187,'B filtered'!$A:$K,8,0)</f>
        <v>1.1299999999999999</v>
      </c>
      <c r="V187" s="14">
        <f>VLOOKUP(A187,'B filtered'!$A:$K,9,0)</f>
        <v>7</v>
      </c>
      <c r="W187" s="14" t="str">
        <f>VLOOKUP(A187,'C filtered'!$A:$K,1,0)</f>
        <v>SYNPO_RAT</v>
      </c>
      <c r="X187" s="14">
        <f>VLOOKUP($A187,'C filtered'!$A:$K,2,0)</f>
        <v>190</v>
      </c>
      <c r="Y187" s="14">
        <f>VLOOKUP($A187,'C filtered'!$A:$K,3,0)</f>
        <v>0</v>
      </c>
      <c r="Z187" s="14">
        <f>VLOOKUP($A187,'C filtered'!$A:$K,4,0)</f>
        <v>439</v>
      </c>
      <c r="AA187" s="14">
        <f>VLOOKUP($A187,'C filtered'!$A:$K,5,0)</f>
        <v>99924</v>
      </c>
      <c r="AB187" s="15">
        <f>VLOOKUP($A187,'C filtered'!$A:$K,6,0)</f>
        <v>0.61799999999999999</v>
      </c>
      <c r="AC187" s="15">
        <f t="shared" si="19"/>
        <v>1.6181229773462784</v>
      </c>
      <c r="AD187" s="15">
        <f>VLOOKUP($A187,'C filtered'!$A:$K,7,0)</f>
        <v>1.17023291043363</v>
      </c>
      <c r="AE187" s="15">
        <f>VLOOKUP($A187,'C filtered'!$A:$K,8,0)</f>
        <v>0.85453074433656961</v>
      </c>
      <c r="AF187" s="15">
        <f>VLOOKUP($A187,'C filtered'!$A:$K,9,0)</f>
        <v>1.1220000000000001</v>
      </c>
      <c r="AG187" s="14">
        <f>VLOOKUP($A187,'C filtered'!$A:$K,10,0)</f>
        <v>9</v>
      </c>
      <c r="AH187" s="16" t="s">
        <v>428</v>
      </c>
      <c r="AI187" s="35">
        <f t="shared" si="20"/>
        <v>9</v>
      </c>
    </row>
    <row r="188" spans="1:35" x14ac:dyDescent="0.25">
      <c r="A188" s="14" t="s">
        <v>429</v>
      </c>
      <c r="B188" s="14">
        <v>34148</v>
      </c>
      <c r="C188" s="14">
        <v>158</v>
      </c>
      <c r="D188" s="14"/>
      <c r="E188" s="14">
        <v>462</v>
      </c>
      <c r="F188" s="15">
        <v>0.24660000000000001</v>
      </c>
      <c r="G188" s="15">
        <f t="shared" si="14"/>
        <v>4.0551500405515002</v>
      </c>
      <c r="H188" s="15">
        <f t="shared" si="15"/>
        <v>0.30143014301430143</v>
      </c>
      <c r="I188" s="15">
        <f t="shared" si="16"/>
        <v>3.3175182481751824</v>
      </c>
      <c r="J188" s="15">
        <v>1.2809999999999999</v>
      </c>
      <c r="K188" s="14">
        <v>6</v>
      </c>
      <c r="L188" s="14" t="str">
        <f>VLOOKUP(A188,'B filtered'!$A:$K,1,0)</f>
        <v>GHC2_RAT</v>
      </c>
      <c r="M188" s="14">
        <f>VLOOKUP(A188,'B filtered'!$A:$K,2,0)</f>
        <v>209</v>
      </c>
      <c r="N188" s="14">
        <f>VLOOKUP(A188,'B filtered'!$A:$K,3,0)</f>
        <v>0</v>
      </c>
      <c r="O188" s="14">
        <f>VLOOKUP(A188,'B filtered'!$A:$K,4,0)</f>
        <v>315</v>
      </c>
      <c r="P188" s="14">
        <f>VLOOKUP(A188,'B filtered'!$A:$K,5,0)</f>
        <v>34148</v>
      </c>
      <c r="Q188" s="15">
        <f>VLOOKUP(A188,'B filtered'!$A:$K,6,0)</f>
        <v>0.22600000000000001</v>
      </c>
      <c r="R188" s="15">
        <f t="shared" si="17"/>
        <v>4.4247787610619467</v>
      </c>
      <c r="S188" s="15">
        <f>VLOOKUP(A188,'B filtered'!$A:$K,7,0)</f>
        <v>0.33666021152986741</v>
      </c>
      <c r="T188" s="15">
        <f t="shared" si="18"/>
        <v>2.9703539823008849</v>
      </c>
      <c r="U188" s="15">
        <f>VLOOKUP(A188,'B filtered'!$A:$K,8,0)</f>
        <v>1.175</v>
      </c>
      <c r="V188" s="14">
        <f>VLOOKUP(A188,'B filtered'!$A:$K,9,0)</f>
        <v>4</v>
      </c>
      <c r="W188" s="14" t="str">
        <f>VLOOKUP(A188,'C filtered'!$A:$K,1,0)</f>
        <v>GHC2_RAT</v>
      </c>
      <c r="X188" s="14">
        <f>VLOOKUP($A188,'C filtered'!$A:$K,2,0)</f>
        <v>246</v>
      </c>
      <c r="Y188" s="14">
        <f>VLOOKUP($A188,'C filtered'!$A:$K,3,0)</f>
        <v>0</v>
      </c>
      <c r="Z188" s="14">
        <f>VLOOKUP($A188,'C filtered'!$A:$K,4,0)</f>
        <v>323</v>
      </c>
      <c r="AA188" s="14">
        <f>VLOOKUP($A188,'C filtered'!$A:$K,5,0)</f>
        <v>34148</v>
      </c>
      <c r="AB188" s="15">
        <f>VLOOKUP($A188,'C filtered'!$A:$K,6,0)</f>
        <v>0.1358</v>
      </c>
      <c r="AC188" s="15">
        <f t="shared" si="19"/>
        <v>7.3637702503681881</v>
      </c>
      <c r="AD188" s="15">
        <f>VLOOKUP($A188,'C filtered'!$A:$K,7,0)</f>
        <v>0.25714826737360347</v>
      </c>
      <c r="AE188" s="15">
        <f>VLOOKUP($A188,'C filtered'!$A:$K,8,0)</f>
        <v>3.8888070692194407</v>
      </c>
      <c r="AF188" s="15">
        <f>VLOOKUP($A188,'C filtered'!$A:$K,9,0)</f>
        <v>2.5590000000000002</v>
      </c>
      <c r="AG188" s="14">
        <f>VLOOKUP($A188,'C filtered'!$A:$K,10,0)</f>
        <v>3</v>
      </c>
      <c r="AH188" s="16" t="s">
        <v>430</v>
      </c>
      <c r="AI188" s="35">
        <f t="shared" si="20"/>
        <v>4.333333333333333</v>
      </c>
    </row>
    <row r="189" spans="1:35" x14ac:dyDescent="0.25">
      <c r="A189" s="14" t="s">
        <v>431</v>
      </c>
      <c r="B189" s="14">
        <v>94334</v>
      </c>
      <c r="C189" s="14">
        <v>159</v>
      </c>
      <c r="D189" s="14"/>
      <c r="E189" s="14">
        <v>454</v>
      </c>
      <c r="F189" s="15">
        <v>0.3967</v>
      </c>
      <c r="G189" s="15">
        <f t="shared" si="14"/>
        <v>2.5207965717166623</v>
      </c>
      <c r="H189" s="15">
        <f t="shared" si="15"/>
        <v>0.48490404596015152</v>
      </c>
      <c r="I189" s="15">
        <f t="shared" si="16"/>
        <v>2.0622636753214016</v>
      </c>
      <c r="J189" s="15">
        <v>1.2350000000000001</v>
      </c>
      <c r="K189" s="14">
        <v>4</v>
      </c>
      <c r="L189" s="14" t="str">
        <f>VLOOKUP(A189,'B filtered'!$A:$K,1,0)</f>
        <v>LONP2_RAT</v>
      </c>
      <c r="M189" s="14">
        <f>VLOOKUP(A189,'B filtered'!$A:$K,2,0)</f>
        <v>180</v>
      </c>
      <c r="N189" s="14">
        <f>VLOOKUP(A189,'B filtered'!$A:$K,3,0)</f>
        <v>0</v>
      </c>
      <c r="O189" s="14">
        <f>VLOOKUP(A189,'B filtered'!$A:$K,4,0)</f>
        <v>360</v>
      </c>
      <c r="P189" s="14">
        <f>VLOOKUP(A189,'B filtered'!$A:$K,5,0)</f>
        <v>94334</v>
      </c>
      <c r="Q189" s="15">
        <f>VLOOKUP(A189,'B filtered'!$A:$K,6,0)</f>
        <v>0.32629999999999998</v>
      </c>
      <c r="R189" s="15">
        <f t="shared" si="17"/>
        <v>3.0646644192460926</v>
      </c>
      <c r="S189" s="15">
        <f>VLOOKUP(A189,'B filtered'!$A:$K,7,0)</f>
        <v>0.48607180098316694</v>
      </c>
      <c r="T189" s="15">
        <f t="shared" si="18"/>
        <v>2.0573092246399023</v>
      </c>
      <c r="U189" s="15">
        <f>VLOOKUP(A189,'B filtered'!$A:$K,8,0)</f>
        <v>1.3520000000000001</v>
      </c>
      <c r="V189" s="14">
        <f>VLOOKUP(A189,'B filtered'!$A:$K,9,0)</f>
        <v>4</v>
      </c>
      <c r="W189" s="14" t="str">
        <f>VLOOKUP(A189,'C filtered'!$A:$K,1,0)</f>
        <v>LONP2_RAT</v>
      </c>
      <c r="X189" s="14">
        <f>VLOOKUP($A189,'C filtered'!$A:$K,2,0)</f>
        <v>175</v>
      </c>
      <c r="Y189" s="14">
        <f>VLOOKUP($A189,'C filtered'!$A:$K,3,0)</f>
        <v>0</v>
      </c>
      <c r="Z189" s="14">
        <f>VLOOKUP($A189,'C filtered'!$A:$K,4,0)</f>
        <v>463</v>
      </c>
      <c r="AA189" s="14">
        <f>VLOOKUP($A189,'C filtered'!$A:$K,5,0)</f>
        <v>94334</v>
      </c>
      <c r="AB189" s="15">
        <f>VLOOKUP($A189,'C filtered'!$A:$K,6,0)</f>
        <v>0.26429999999999998</v>
      </c>
      <c r="AC189" s="15">
        <f t="shared" si="19"/>
        <v>3.7835792659856229</v>
      </c>
      <c r="AD189" s="15">
        <f>VLOOKUP($A189,'C filtered'!$A:$K,7,0)</f>
        <v>0.50047339519030476</v>
      </c>
      <c r="AE189" s="15">
        <f>VLOOKUP($A189,'C filtered'!$A:$K,8,0)</f>
        <v>1.9981082103670076</v>
      </c>
      <c r="AF189" s="15">
        <f>VLOOKUP($A189,'C filtered'!$A:$K,9,0)</f>
        <v>1.24</v>
      </c>
      <c r="AG189" s="14">
        <f>VLOOKUP($A189,'C filtered'!$A:$K,10,0)</f>
        <v>4</v>
      </c>
      <c r="AH189" s="16" t="s">
        <v>432</v>
      </c>
      <c r="AI189" s="35">
        <f t="shared" si="20"/>
        <v>4</v>
      </c>
    </row>
    <row r="190" spans="1:35" x14ac:dyDescent="0.25">
      <c r="A190" s="14" t="s">
        <v>121</v>
      </c>
      <c r="B190" s="14">
        <v>61047</v>
      </c>
      <c r="C190" s="14">
        <v>30</v>
      </c>
      <c r="D190" s="14">
        <v>4</v>
      </c>
      <c r="E190" s="14">
        <v>450</v>
      </c>
      <c r="F190" s="15">
        <v>0.12429999999999999</v>
      </c>
      <c r="G190" s="15">
        <f t="shared" si="14"/>
        <v>8.0450522928399035</v>
      </c>
      <c r="H190" s="15">
        <f t="shared" si="15"/>
        <v>0.1519374159638186</v>
      </c>
      <c r="I190" s="15">
        <f t="shared" si="16"/>
        <v>6.5816572807723253</v>
      </c>
      <c r="J190" s="15">
        <v>1.7370000000000001</v>
      </c>
      <c r="K190" s="14">
        <v>4</v>
      </c>
      <c r="L190" s="14" t="e">
        <f>VLOOKUP(A190,'B filtered'!$A:$K,1,0)</f>
        <v>#N/A</v>
      </c>
      <c r="M190" s="14" t="e">
        <f>VLOOKUP(A190,'B filtered'!$A:$K,2,0)</f>
        <v>#N/A</v>
      </c>
      <c r="N190" s="14" t="e">
        <f>VLOOKUP(A190,'B filtered'!$A:$K,3,0)</f>
        <v>#N/A</v>
      </c>
      <c r="O190" s="14" t="e">
        <f>VLOOKUP(A190,'B filtered'!$A:$K,4,0)</f>
        <v>#N/A</v>
      </c>
      <c r="P190" s="14" t="e">
        <f>VLOOKUP(A190,'B filtered'!$A:$K,5,0)</f>
        <v>#N/A</v>
      </c>
      <c r="Q190" s="15" t="e">
        <f>VLOOKUP(A190,'B filtered'!$A:$K,6,0)</f>
        <v>#N/A</v>
      </c>
      <c r="R190" s="15" t="e">
        <f t="shared" si="17"/>
        <v>#N/A</v>
      </c>
      <c r="S190" s="15" t="e">
        <f>VLOOKUP(A190,'B filtered'!$A:$K,7,0)</f>
        <v>#N/A</v>
      </c>
      <c r="T190" s="15" t="e">
        <f t="shared" si="18"/>
        <v>#N/A</v>
      </c>
      <c r="U190" s="15" t="e">
        <f>VLOOKUP(A190,'B filtered'!$A:$K,8,0)</f>
        <v>#N/A</v>
      </c>
      <c r="V190" s="14" t="e">
        <f>VLOOKUP(A190,'B filtered'!$A:$K,9,0)</f>
        <v>#N/A</v>
      </c>
      <c r="W190" s="14" t="e">
        <f>VLOOKUP(A190,'C filtered'!$A:$K,1,0)</f>
        <v>#N/A</v>
      </c>
      <c r="X190" s="14" t="e">
        <f>VLOOKUP($A190,'C filtered'!$A:$K,2,0)</f>
        <v>#N/A</v>
      </c>
      <c r="Y190" s="14" t="e">
        <f>VLOOKUP($A190,'C filtered'!$A:$K,3,0)</f>
        <v>#N/A</v>
      </c>
      <c r="Z190" s="14" t="e">
        <f>VLOOKUP($A190,'C filtered'!$A:$K,4,0)</f>
        <v>#N/A</v>
      </c>
      <c r="AA190" s="14" t="e">
        <f>VLOOKUP($A190,'C filtered'!$A:$K,5,0)</f>
        <v>#N/A</v>
      </c>
      <c r="AB190" s="15" t="e">
        <f>VLOOKUP($A190,'C filtered'!$A:$K,6,0)</f>
        <v>#N/A</v>
      </c>
      <c r="AC190" s="15" t="e">
        <f t="shared" si="19"/>
        <v>#N/A</v>
      </c>
      <c r="AD190" s="15" t="e">
        <f>VLOOKUP($A190,'C filtered'!$A:$K,7,0)</f>
        <v>#N/A</v>
      </c>
      <c r="AE190" s="15" t="e">
        <f>VLOOKUP($A190,'C filtered'!$A:$K,8,0)</f>
        <v>#N/A</v>
      </c>
      <c r="AF190" s="15" t="e">
        <f>VLOOKUP($A190,'C filtered'!$A:$K,9,0)</f>
        <v>#N/A</v>
      </c>
      <c r="AG190" s="14" t="e">
        <f>VLOOKUP($A190,'C filtered'!$A:$K,10,0)</f>
        <v>#N/A</v>
      </c>
      <c r="AH190" s="16" t="s">
        <v>122</v>
      </c>
      <c r="AI190" s="35" t="e">
        <f t="shared" si="20"/>
        <v>#N/A</v>
      </c>
    </row>
    <row r="191" spans="1:35" x14ac:dyDescent="0.25">
      <c r="A191" s="14" t="s">
        <v>267</v>
      </c>
      <c r="B191" s="14">
        <v>98169</v>
      </c>
      <c r="C191" s="14">
        <v>91</v>
      </c>
      <c r="D191" s="14">
        <v>2</v>
      </c>
      <c r="E191" s="14">
        <v>449</v>
      </c>
      <c r="F191" s="15">
        <v>1.018</v>
      </c>
      <c r="G191" s="15">
        <f t="shared" si="14"/>
        <v>0.98231827111984282</v>
      </c>
      <c r="H191" s="15">
        <f t="shared" si="15"/>
        <v>1.2443466568879109</v>
      </c>
      <c r="I191" s="15">
        <f t="shared" si="16"/>
        <v>0.8036345776031435</v>
      </c>
      <c r="J191" s="15">
        <v>1.1679999999999999</v>
      </c>
      <c r="K191" s="14">
        <v>5</v>
      </c>
      <c r="L191" s="14" t="str">
        <f>VLOOKUP(A191,'B filtered'!$A:$K,1,0)</f>
        <v>DYN2_RAT</v>
      </c>
      <c r="M191" s="14">
        <f>VLOOKUP(A191,'B filtered'!$A:$K,2,0)</f>
        <v>116</v>
      </c>
      <c r="N191" s="14">
        <f>VLOOKUP(A191,'B filtered'!$A:$K,3,0)</f>
        <v>2</v>
      </c>
      <c r="O191" s="14">
        <f>VLOOKUP(A191,'B filtered'!$A:$K,4,0)</f>
        <v>278</v>
      </c>
      <c r="P191" s="14">
        <f>VLOOKUP(A191,'B filtered'!$A:$K,5,0)</f>
        <v>98169</v>
      </c>
      <c r="Q191" s="15">
        <f>VLOOKUP(A191,'B filtered'!$A:$K,6,0)</f>
        <v>0.70469999999999999</v>
      </c>
      <c r="R191" s="15">
        <f t="shared" si="17"/>
        <v>1.4190435646374344</v>
      </c>
      <c r="S191" s="15">
        <f>VLOOKUP(A191,'B filtered'!$A:$K,7,0)</f>
        <v>1.0497542082526441</v>
      </c>
      <c r="T191" s="15">
        <f t="shared" si="18"/>
        <v>0.95260394494110967</v>
      </c>
      <c r="U191" s="15">
        <f>VLOOKUP(A191,'B filtered'!$A:$K,8,0)</f>
        <v>1.075</v>
      </c>
      <c r="V191" s="14">
        <f>VLOOKUP(A191,'B filtered'!$A:$K,9,0)</f>
        <v>5</v>
      </c>
      <c r="W191" s="14" t="str">
        <f>VLOOKUP(A191,'C filtered'!$A:$K,1,0)</f>
        <v>DYN2_RAT</v>
      </c>
      <c r="X191" s="14">
        <f>VLOOKUP($A191,'C filtered'!$A:$K,2,0)</f>
        <v>94</v>
      </c>
      <c r="Y191" s="14">
        <f>VLOOKUP($A191,'C filtered'!$A:$K,3,0)</f>
        <v>3</v>
      </c>
      <c r="Z191" s="14">
        <f>VLOOKUP($A191,'C filtered'!$A:$K,4,0)</f>
        <v>336</v>
      </c>
      <c r="AA191" s="14">
        <f>VLOOKUP($A191,'C filtered'!$A:$K,5,0)</f>
        <v>98169</v>
      </c>
      <c r="AB191" s="15">
        <f>VLOOKUP($A191,'C filtered'!$A:$K,6,0)</f>
        <v>0.64629999999999999</v>
      </c>
      <c r="AC191" s="15">
        <f t="shared" si="19"/>
        <v>1.547269070091289</v>
      </c>
      <c r="AD191" s="15">
        <f>VLOOKUP($A191,'C filtered'!$A:$K,7,0)</f>
        <v>1.2238212459761408</v>
      </c>
      <c r="AE191" s="15">
        <f>VLOOKUP($A191,'C filtered'!$A:$K,8,0)</f>
        <v>0.81711279591520969</v>
      </c>
      <c r="AF191" s="15">
        <f>VLOOKUP($A191,'C filtered'!$A:$K,9,0)</f>
        <v>1.036</v>
      </c>
      <c r="AG191" s="14">
        <f>VLOOKUP($A191,'C filtered'!$A:$K,10,0)</f>
        <v>4</v>
      </c>
      <c r="AH191" s="16" t="s">
        <v>268</v>
      </c>
      <c r="AI191" s="35">
        <f t="shared" si="20"/>
        <v>4.666666666666667</v>
      </c>
    </row>
    <row r="192" spans="1:35" x14ac:dyDescent="0.25">
      <c r="A192" s="14" t="s">
        <v>433</v>
      </c>
      <c r="B192" s="14">
        <v>65472</v>
      </c>
      <c r="C192" s="14">
        <v>161</v>
      </c>
      <c r="D192" s="14">
        <v>1</v>
      </c>
      <c r="E192" s="14">
        <v>442</v>
      </c>
      <c r="F192" s="15">
        <v>0.61850000000000005</v>
      </c>
      <c r="G192" s="15">
        <f t="shared" si="14"/>
        <v>1.6168148746968471</v>
      </c>
      <c r="H192" s="15">
        <f t="shared" si="15"/>
        <v>0.75602004644908938</v>
      </c>
      <c r="I192" s="15">
        <f t="shared" si="16"/>
        <v>1.3227162489894906</v>
      </c>
      <c r="J192" s="15">
        <v>1.113</v>
      </c>
      <c r="K192" s="14">
        <v>5</v>
      </c>
      <c r="L192" s="14" t="str">
        <f>VLOOKUP(A192,'B filtered'!$A:$K,1,0)</f>
        <v>NUMBL_RAT</v>
      </c>
      <c r="M192" s="14">
        <f>VLOOKUP(A192,'B filtered'!$A:$K,2,0)</f>
        <v>169</v>
      </c>
      <c r="N192" s="14">
        <f>VLOOKUP(A192,'B filtered'!$A:$K,3,0)</f>
        <v>1</v>
      </c>
      <c r="O192" s="14">
        <f>VLOOKUP(A192,'B filtered'!$A:$K,4,0)</f>
        <v>390</v>
      </c>
      <c r="P192" s="14">
        <f>VLOOKUP(A192,'B filtered'!$A:$K,5,0)</f>
        <v>65472</v>
      </c>
      <c r="Q192" s="15">
        <f>VLOOKUP(A192,'B filtered'!$A:$K,6,0)</f>
        <v>0.5373</v>
      </c>
      <c r="R192" s="15">
        <f t="shared" si="17"/>
        <v>1.8611576400521124</v>
      </c>
      <c r="S192" s="15">
        <f>VLOOKUP(A192,'B filtered'!$A:$K,7,0)</f>
        <v>0.80038730820795467</v>
      </c>
      <c r="T192" s="15">
        <f t="shared" si="18"/>
        <v>1.2493951237669831</v>
      </c>
      <c r="U192" s="15">
        <f>VLOOKUP(A192,'B filtered'!$A:$K,8,0)</f>
        <v>1.1140000000000001</v>
      </c>
      <c r="V192" s="14">
        <f>VLOOKUP(A192,'B filtered'!$A:$K,9,0)</f>
        <v>3</v>
      </c>
      <c r="W192" s="14" t="str">
        <f>VLOOKUP(A192,'C filtered'!$A:$K,1,0)</f>
        <v>NUMBL_RAT</v>
      </c>
      <c r="X192" s="14">
        <f>VLOOKUP($A192,'C filtered'!$A:$K,2,0)</f>
        <v>191</v>
      </c>
      <c r="Y192" s="14">
        <f>VLOOKUP($A192,'C filtered'!$A:$K,3,0)</f>
        <v>1</v>
      </c>
      <c r="Z192" s="14">
        <f>VLOOKUP($A192,'C filtered'!$A:$K,4,0)</f>
        <v>438</v>
      </c>
      <c r="AA192" s="14">
        <f>VLOOKUP($A192,'C filtered'!$A:$K,5,0)</f>
        <v>65472</v>
      </c>
      <c r="AB192" s="15">
        <f>VLOOKUP($A192,'C filtered'!$A:$K,6,0)</f>
        <v>0.50729999999999997</v>
      </c>
      <c r="AC192" s="15">
        <f t="shared" si="19"/>
        <v>1.9712201852946976</v>
      </c>
      <c r="AD192" s="15">
        <f>VLOOKUP($A192,'C filtered'!$A:$K,7,0)</f>
        <v>0.96061352016663504</v>
      </c>
      <c r="AE192" s="15">
        <f>VLOOKUP($A192,'C filtered'!$A:$K,8,0)</f>
        <v>1.0410013798541298</v>
      </c>
      <c r="AF192" s="15">
        <f>VLOOKUP($A192,'C filtered'!$A:$K,9,0)</f>
        <v>1.0589999999999999</v>
      </c>
      <c r="AG192" s="14">
        <f>VLOOKUP($A192,'C filtered'!$A:$K,10,0)</f>
        <v>4</v>
      </c>
      <c r="AH192" s="16" t="s">
        <v>434</v>
      </c>
      <c r="AI192" s="35">
        <f t="shared" si="20"/>
        <v>4</v>
      </c>
    </row>
    <row r="193" spans="1:35" x14ac:dyDescent="0.25">
      <c r="A193" s="14" t="s">
        <v>435</v>
      </c>
      <c r="B193" s="14">
        <v>22578</v>
      </c>
      <c r="C193" s="14">
        <v>162</v>
      </c>
      <c r="D193" s="14"/>
      <c r="E193" s="14">
        <v>441</v>
      </c>
      <c r="F193" s="15">
        <v>1.23</v>
      </c>
      <c r="G193" s="15">
        <f t="shared" si="14"/>
        <v>0.81300813008130079</v>
      </c>
      <c r="H193" s="15">
        <f t="shared" si="15"/>
        <v>1.5034836817015034</v>
      </c>
      <c r="I193" s="15">
        <f t="shared" si="16"/>
        <v>0.66512195121951223</v>
      </c>
      <c r="J193" s="15">
        <v>1.0960000000000001</v>
      </c>
      <c r="K193" s="14">
        <v>12</v>
      </c>
      <c r="L193" s="14" t="str">
        <f>VLOOKUP(A193,'B filtered'!$A:$K,1,0)</f>
        <v>RS9_RAT</v>
      </c>
      <c r="M193" s="14">
        <f>VLOOKUP(A193,'B filtered'!$A:$K,2,0)</f>
        <v>96</v>
      </c>
      <c r="N193" s="14">
        <f>VLOOKUP(A193,'B filtered'!$A:$K,3,0)</f>
        <v>0</v>
      </c>
      <c r="O193" s="14">
        <f>VLOOKUP(A193,'B filtered'!$A:$K,4,0)</f>
        <v>663</v>
      </c>
      <c r="P193" s="14">
        <f>VLOOKUP(A193,'B filtered'!$A:$K,5,0)</f>
        <v>22578</v>
      </c>
      <c r="Q193" s="15">
        <f>VLOOKUP(A193,'B filtered'!$A:$K,6,0)</f>
        <v>0.93130000000000002</v>
      </c>
      <c r="R193" s="15">
        <f t="shared" si="17"/>
        <v>1.0737678513905293</v>
      </c>
      <c r="S193" s="15">
        <f>VLOOKUP(A193,'B filtered'!$A:$K,7,0)</f>
        <v>1.3873082079547148</v>
      </c>
      <c r="T193" s="15">
        <f t="shared" si="18"/>
        <v>0.72082035863846239</v>
      </c>
      <c r="U193" s="15">
        <f>VLOOKUP(A193,'B filtered'!$A:$K,8,0)</f>
        <v>1.0720000000000001</v>
      </c>
      <c r="V193" s="14">
        <f>VLOOKUP(A193,'B filtered'!$A:$K,9,0)</f>
        <v>14</v>
      </c>
      <c r="W193" s="14" t="str">
        <f>VLOOKUP(A193,'C filtered'!$A:$K,1,0)</f>
        <v>RS9_RAT</v>
      </c>
      <c r="X193" s="14">
        <f>VLOOKUP($A193,'C filtered'!$A:$K,2,0)</f>
        <v>144</v>
      </c>
      <c r="Y193" s="14">
        <f>VLOOKUP($A193,'C filtered'!$A:$K,3,0)</f>
        <v>0</v>
      </c>
      <c r="Z193" s="14">
        <f>VLOOKUP($A193,'C filtered'!$A:$K,4,0)</f>
        <v>565</v>
      </c>
      <c r="AA193" s="14">
        <f>VLOOKUP($A193,'C filtered'!$A:$K,5,0)</f>
        <v>22578</v>
      </c>
      <c r="AB193" s="15">
        <f>VLOOKUP($A193,'C filtered'!$A:$K,6,0)</f>
        <v>0.50739999999999996</v>
      </c>
      <c r="AC193" s="15">
        <f t="shared" si="19"/>
        <v>1.970831690973591</v>
      </c>
      <c r="AD193" s="15">
        <f>VLOOKUP($A193,'C filtered'!$A:$K,7,0)</f>
        <v>0.96080287824275701</v>
      </c>
      <c r="AE193" s="15">
        <f>VLOOKUP($A193,'C filtered'!$A:$K,8,0)</f>
        <v>1.0407962160031534</v>
      </c>
      <c r="AF193" s="15">
        <f>VLOOKUP($A193,'C filtered'!$A:$K,9,0)</f>
        <v>1.125</v>
      </c>
      <c r="AG193" s="14">
        <f>VLOOKUP($A193,'C filtered'!$A:$K,10,0)</f>
        <v>15</v>
      </c>
      <c r="AH193" s="16" t="s">
        <v>436</v>
      </c>
      <c r="AI193" s="35">
        <f t="shared" si="20"/>
        <v>13.666666666666666</v>
      </c>
    </row>
    <row r="194" spans="1:35" x14ac:dyDescent="0.25">
      <c r="A194" s="14" t="s">
        <v>437</v>
      </c>
      <c r="B194" s="14">
        <v>93460</v>
      </c>
      <c r="C194" s="14">
        <v>163</v>
      </c>
      <c r="D194" s="14">
        <v>1</v>
      </c>
      <c r="E194" s="14">
        <v>438</v>
      </c>
      <c r="F194" s="15">
        <v>1.0409999999999999</v>
      </c>
      <c r="G194" s="15">
        <f t="shared" si="14"/>
        <v>0.96061479346781953</v>
      </c>
      <c r="H194" s="15">
        <f t="shared" si="15"/>
        <v>1.2724605793912722</v>
      </c>
      <c r="I194" s="15">
        <f t="shared" si="16"/>
        <v>0.78587896253602318</v>
      </c>
      <c r="J194" s="15">
        <v>1.0680000000000001</v>
      </c>
      <c r="K194" s="14">
        <v>4</v>
      </c>
      <c r="L194" s="14" t="str">
        <f>VLOOKUP(A194,'B filtered'!$A:$K,1,0)</f>
        <v>AP180_RAT</v>
      </c>
      <c r="M194" s="14">
        <f>VLOOKUP(A194,'B filtered'!$A:$K,2,0)</f>
        <v>176</v>
      </c>
      <c r="N194" s="14">
        <f>VLOOKUP(A194,'B filtered'!$A:$K,3,0)</f>
        <v>1</v>
      </c>
      <c r="O194" s="14">
        <f>VLOOKUP(A194,'B filtered'!$A:$K,4,0)</f>
        <v>365</v>
      </c>
      <c r="P194" s="14">
        <f>VLOOKUP(A194,'B filtered'!$A:$K,5,0)</f>
        <v>93460</v>
      </c>
      <c r="Q194" s="15">
        <f>VLOOKUP(A194,'B filtered'!$A:$K,6,0)</f>
        <v>0.92920000000000003</v>
      </c>
      <c r="R194" s="15">
        <f t="shared" si="17"/>
        <v>1.076194575979337</v>
      </c>
      <c r="S194" s="15">
        <f>VLOOKUP(A194,'B filtered'!$A:$K,7,0)</f>
        <v>1.3841799493520035</v>
      </c>
      <c r="T194" s="15">
        <f t="shared" si="18"/>
        <v>0.72244941885492897</v>
      </c>
      <c r="U194" s="15">
        <f>VLOOKUP(A194,'B filtered'!$A:$K,8,0)</f>
        <v>1.101</v>
      </c>
      <c r="V194" s="14">
        <f>VLOOKUP(A194,'B filtered'!$A:$K,9,0)</f>
        <v>4</v>
      </c>
      <c r="W194" s="14" t="str">
        <f>VLOOKUP(A194,'C filtered'!$A:$K,1,0)</f>
        <v>AP180_RAT</v>
      </c>
      <c r="X194" s="14">
        <f>VLOOKUP($A194,'C filtered'!$A:$K,2,0)</f>
        <v>182</v>
      </c>
      <c r="Y194" s="14">
        <f>VLOOKUP($A194,'C filtered'!$A:$K,3,0)</f>
        <v>1</v>
      </c>
      <c r="Z194" s="14">
        <f>VLOOKUP($A194,'C filtered'!$A:$K,4,0)</f>
        <v>445</v>
      </c>
      <c r="AA194" s="14">
        <f>VLOOKUP($A194,'C filtered'!$A:$K,5,0)</f>
        <v>93460</v>
      </c>
      <c r="AB194" s="15">
        <f>VLOOKUP($A194,'C filtered'!$A:$K,6,0)</f>
        <v>0.56479999999999997</v>
      </c>
      <c r="AC194" s="15">
        <f t="shared" si="19"/>
        <v>1.7705382436260624</v>
      </c>
      <c r="AD194" s="15">
        <f>VLOOKUP($A194,'C filtered'!$A:$K,7,0)</f>
        <v>1.0694944139367544</v>
      </c>
      <c r="AE194" s="15">
        <f>VLOOKUP($A194,'C filtered'!$A:$K,8,0)</f>
        <v>0.93502124645892348</v>
      </c>
      <c r="AF194" s="15">
        <f>VLOOKUP($A194,'C filtered'!$A:$K,9,0)</f>
        <v>1.1879999999999999</v>
      </c>
      <c r="AG194" s="14">
        <f>VLOOKUP($A194,'C filtered'!$A:$K,10,0)</f>
        <v>4</v>
      </c>
      <c r="AH194" s="16" t="s">
        <v>438</v>
      </c>
      <c r="AI194" s="35">
        <f t="shared" si="20"/>
        <v>4</v>
      </c>
    </row>
    <row r="195" spans="1:35" x14ac:dyDescent="0.25">
      <c r="A195" s="14" t="s">
        <v>441</v>
      </c>
      <c r="B195" s="14">
        <v>97212</v>
      </c>
      <c r="C195" s="14">
        <v>164</v>
      </c>
      <c r="D195" s="14">
        <v>1</v>
      </c>
      <c r="E195" s="14">
        <v>437</v>
      </c>
      <c r="F195" s="15">
        <v>0.8458</v>
      </c>
      <c r="G195" s="15">
        <f t="shared" ref="G195:G258" si="21">1/F195</f>
        <v>1.1823126034523528</v>
      </c>
      <c r="H195" s="15">
        <f t="shared" ref="H195:H258" si="22">F195/F$1</f>
        <v>1.0338589414497004</v>
      </c>
      <c r="I195" s="15">
        <f t="shared" ref="I195:I258" si="23">1/H195</f>
        <v>0.96724994088437</v>
      </c>
      <c r="J195" s="15">
        <v>1.046</v>
      </c>
      <c r="K195" s="14">
        <v>8</v>
      </c>
      <c r="L195" s="14" t="str">
        <f>VLOOKUP(A195,'B filtered'!$A:$K,1,0)</f>
        <v>PYGM_RAT</v>
      </c>
      <c r="M195" s="14">
        <f>VLOOKUP(A195,'B filtered'!$A:$K,2,0)</f>
        <v>119</v>
      </c>
      <c r="N195" s="14">
        <f>VLOOKUP(A195,'B filtered'!$A:$K,3,0)</f>
        <v>1</v>
      </c>
      <c r="O195" s="14">
        <f>VLOOKUP(A195,'B filtered'!$A:$K,4,0)</f>
        <v>552</v>
      </c>
      <c r="P195" s="14">
        <f>VLOOKUP(A195,'B filtered'!$A:$K,5,0)</f>
        <v>97212</v>
      </c>
      <c r="Q195" s="15">
        <f>VLOOKUP(A195,'B filtered'!$A:$K,6,0)</f>
        <v>0.69789999999999996</v>
      </c>
      <c r="R195" s="15">
        <f t="shared" ref="R195:R258" si="24">1/Q195</f>
        <v>1.4328700386874911</v>
      </c>
      <c r="S195" s="15">
        <f>VLOOKUP(A195,'B filtered'!$A:$K,7,0)</f>
        <v>1.0396246089676746</v>
      </c>
      <c r="T195" s="15">
        <f t="shared" ref="T195:T258" si="25">1/S195</f>
        <v>0.96188565697091277</v>
      </c>
      <c r="U195" s="15">
        <f>VLOOKUP(A195,'B filtered'!$A:$K,8,0)</f>
        <v>1.0840000000000001</v>
      </c>
      <c r="V195" s="14">
        <f>VLOOKUP(A195,'B filtered'!$A:$K,9,0)</f>
        <v>6</v>
      </c>
      <c r="W195" s="14" t="str">
        <f>VLOOKUP(A195,'C filtered'!$A:$K,1,0)</f>
        <v>PYGM_RAT</v>
      </c>
      <c r="X195" s="14">
        <f>VLOOKUP($A195,'C filtered'!$A:$K,2,0)</f>
        <v>122</v>
      </c>
      <c r="Y195" s="14">
        <f>VLOOKUP($A195,'C filtered'!$A:$K,3,0)</f>
        <v>1</v>
      </c>
      <c r="Z195" s="14">
        <f>VLOOKUP($A195,'C filtered'!$A:$K,4,0)</f>
        <v>616</v>
      </c>
      <c r="AA195" s="14">
        <f>VLOOKUP($A195,'C filtered'!$A:$K,5,0)</f>
        <v>97212</v>
      </c>
      <c r="AB195" s="15">
        <f>VLOOKUP($A195,'C filtered'!$A:$K,6,0)</f>
        <v>0.66979999999999995</v>
      </c>
      <c r="AC195" s="15">
        <f t="shared" ref="AC195:AC258" si="26">1/AB195</f>
        <v>1.4929829799940282</v>
      </c>
      <c r="AD195" s="15">
        <f>VLOOKUP($A195,'C filtered'!$A:$K,7,0)</f>
        <v>1.2683203938647982</v>
      </c>
      <c r="AE195" s="15">
        <f>VLOOKUP($A195,'C filtered'!$A:$K,8,0)</f>
        <v>0.7884443117348463</v>
      </c>
      <c r="AF195" s="15">
        <f>VLOOKUP($A195,'C filtered'!$A:$K,9,0)</f>
        <v>1.056</v>
      </c>
      <c r="AG195" s="14">
        <f>VLOOKUP($A195,'C filtered'!$A:$K,10,0)</f>
        <v>7</v>
      </c>
      <c r="AH195" s="16" t="s">
        <v>442</v>
      </c>
      <c r="AI195" s="35">
        <f t="shared" ref="AI195:AI258" si="27">AVERAGE(K195,V195,AG195)</f>
        <v>7</v>
      </c>
    </row>
    <row r="196" spans="1:35" x14ac:dyDescent="0.25">
      <c r="A196" s="14" t="s">
        <v>447</v>
      </c>
      <c r="B196" s="14">
        <v>39419</v>
      </c>
      <c r="C196" s="14">
        <v>166</v>
      </c>
      <c r="D196" s="14"/>
      <c r="E196" s="14">
        <v>434</v>
      </c>
      <c r="F196" s="15">
        <v>0.31819999999999998</v>
      </c>
      <c r="G196" s="15">
        <f t="shared" si="21"/>
        <v>3.1426775612822127</v>
      </c>
      <c r="H196" s="15">
        <f t="shared" si="22"/>
        <v>0.38895000611172226</v>
      </c>
      <c r="I196" s="15">
        <f t="shared" si="23"/>
        <v>2.571024512884978</v>
      </c>
      <c r="J196" s="15">
        <v>1.2869999999999999</v>
      </c>
      <c r="K196" s="14">
        <v>6</v>
      </c>
      <c r="L196" s="14" t="str">
        <f>VLOOKUP(A196,'B filtered'!$A:$K,1,0)</f>
        <v>MPCP_RAT</v>
      </c>
      <c r="M196" s="14">
        <f>VLOOKUP(A196,'B filtered'!$A:$K,2,0)</f>
        <v>195</v>
      </c>
      <c r="N196" s="14">
        <f>VLOOKUP(A196,'B filtered'!$A:$K,3,0)</f>
        <v>0</v>
      </c>
      <c r="O196" s="14">
        <f>VLOOKUP(A196,'B filtered'!$A:$K,4,0)</f>
        <v>336</v>
      </c>
      <c r="P196" s="14">
        <f>VLOOKUP(A196,'B filtered'!$A:$K,5,0)</f>
        <v>39419</v>
      </c>
      <c r="Q196" s="15">
        <f>VLOOKUP(A196,'B filtered'!$A:$K,6,0)</f>
        <v>0.26079999999999998</v>
      </c>
      <c r="R196" s="15">
        <f t="shared" si="24"/>
        <v>3.8343558282208594</v>
      </c>
      <c r="S196" s="15">
        <f>VLOOKUP(A196,'B filtered'!$A:$K,7,0)</f>
        <v>0.38849992551765228</v>
      </c>
      <c r="T196" s="15">
        <f t="shared" si="25"/>
        <v>2.574003067484663</v>
      </c>
      <c r="U196" s="15">
        <f>VLOOKUP(A196,'B filtered'!$A:$K,8,0)</f>
        <v>1.2529999999999999</v>
      </c>
      <c r="V196" s="14">
        <f>VLOOKUP(A196,'B filtered'!$A:$K,9,0)</f>
        <v>5</v>
      </c>
      <c r="W196" s="14" t="str">
        <f>VLOOKUP(A196,'C filtered'!$A:$K,1,0)</f>
        <v>MPCP_RAT</v>
      </c>
      <c r="X196" s="14">
        <f>VLOOKUP($A196,'C filtered'!$A:$K,2,0)</f>
        <v>272</v>
      </c>
      <c r="Y196" s="14">
        <f>VLOOKUP($A196,'C filtered'!$A:$K,3,0)</f>
        <v>0</v>
      </c>
      <c r="Z196" s="14">
        <f>VLOOKUP($A196,'C filtered'!$A:$K,4,0)</f>
        <v>288</v>
      </c>
      <c r="AA196" s="14">
        <f>VLOOKUP($A196,'C filtered'!$A:$K,5,0)</f>
        <v>39419</v>
      </c>
      <c r="AB196" s="15">
        <f>VLOOKUP($A196,'C filtered'!$A:$K,6,0)</f>
        <v>0.13769999999999999</v>
      </c>
      <c r="AC196" s="15">
        <f t="shared" si="26"/>
        <v>7.2621641249092237</v>
      </c>
      <c r="AD196" s="15">
        <f>VLOOKUP($A196,'C filtered'!$A:$K,7,0)</f>
        <v>0.26074607081992046</v>
      </c>
      <c r="AE196" s="15">
        <f>VLOOKUP($A196,'C filtered'!$A:$K,8,0)</f>
        <v>3.835148874364561</v>
      </c>
      <c r="AF196" s="15">
        <f>VLOOKUP($A196,'C filtered'!$A:$K,9,0)</f>
        <v>1.1870000000000001</v>
      </c>
      <c r="AG196" s="14">
        <f>VLOOKUP($A196,'C filtered'!$A:$K,10,0)</f>
        <v>5</v>
      </c>
      <c r="AH196" s="16" t="s">
        <v>448</v>
      </c>
      <c r="AI196" s="35">
        <f t="shared" si="27"/>
        <v>5.333333333333333</v>
      </c>
    </row>
    <row r="197" spans="1:35" x14ac:dyDescent="0.25">
      <c r="A197" s="14" t="s">
        <v>445</v>
      </c>
      <c r="B197" s="14">
        <v>83856</v>
      </c>
      <c r="C197" s="14">
        <v>165</v>
      </c>
      <c r="D197" s="14"/>
      <c r="E197" s="14">
        <v>434</v>
      </c>
      <c r="F197" s="15">
        <v>0.75539999999999996</v>
      </c>
      <c r="G197" s="15">
        <f t="shared" si="21"/>
        <v>1.3238019592268997</v>
      </c>
      <c r="H197" s="15">
        <f t="shared" si="22"/>
        <v>0.92335900256692327</v>
      </c>
      <c r="I197" s="15">
        <f t="shared" si="23"/>
        <v>1.0830023828435267</v>
      </c>
      <c r="J197" s="15">
        <v>1.173</v>
      </c>
      <c r="K197" s="14">
        <v>4</v>
      </c>
      <c r="L197" s="14" t="str">
        <f>VLOOKUP(A197,'B filtered'!$A:$K,1,0)</f>
        <v>DNM1L_RAT</v>
      </c>
      <c r="M197" s="14">
        <f>VLOOKUP(A197,'B filtered'!$A:$K,2,0)</f>
        <v>145</v>
      </c>
      <c r="N197" s="14">
        <f>VLOOKUP(A197,'B filtered'!$A:$K,3,0)</f>
        <v>0</v>
      </c>
      <c r="O197" s="14">
        <f>VLOOKUP(A197,'B filtered'!$A:$K,4,0)</f>
        <v>473</v>
      </c>
      <c r="P197" s="14">
        <f>VLOOKUP(A197,'B filtered'!$A:$K,5,0)</f>
        <v>83856</v>
      </c>
      <c r="Q197" s="15">
        <f>VLOOKUP(A197,'B filtered'!$A:$K,6,0)</f>
        <v>0.77049999999999996</v>
      </c>
      <c r="R197" s="15">
        <f t="shared" si="24"/>
        <v>1.2978585334198574</v>
      </c>
      <c r="S197" s="15">
        <f>VLOOKUP(A197,'B filtered'!$A:$K,7,0)</f>
        <v>1.1477729778042602</v>
      </c>
      <c r="T197" s="15">
        <f t="shared" si="25"/>
        <v>0.87125243348475023</v>
      </c>
      <c r="U197" s="15">
        <f>VLOOKUP(A197,'B filtered'!$A:$K,8,0)</f>
        <v>1.337</v>
      </c>
      <c r="V197" s="14">
        <f>VLOOKUP(A197,'B filtered'!$A:$K,9,0)</f>
        <v>3</v>
      </c>
      <c r="W197" s="14" t="str">
        <f>VLOOKUP(A197,'C filtered'!$A:$K,1,0)</f>
        <v>DNM1L_RAT</v>
      </c>
      <c r="X197" s="14">
        <f>VLOOKUP($A197,'C filtered'!$A:$K,2,0)</f>
        <v>245</v>
      </c>
      <c r="Y197" s="14">
        <f>VLOOKUP($A197,'C filtered'!$A:$K,3,0)</f>
        <v>0</v>
      </c>
      <c r="Z197" s="14">
        <f>VLOOKUP($A197,'C filtered'!$A:$K,4,0)</f>
        <v>323</v>
      </c>
      <c r="AA197" s="14">
        <f>VLOOKUP($A197,'C filtered'!$A:$K,5,0)</f>
        <v>83856</v>
      </c>
      <c r="AB197" s="15">
        <f>VLOOKUP($A197,'C filtered'!$A:$K,6,0)</f>
        <v>0.51739999999999997</v>
      </c>
      <c r="AC197" s="15">
        <f t="shared" si="26"/>
        <v>1.9327406262079629</v>
      </c>
      <c r="AD197" s="15">
        <f>VLOOKUP($A197,'C filtered'!$A:$K,7,0)</f>
        <v>0.97973868585495161</v>
      </c>
      <c r="AE197" s="15">
        <f>VLOOKUP($A197,'C filtered'!$A:$K,8,0)</f>
        <v>1.0206803247004252</v>
      </c>
      <c r="AF197" s="15">
        <f>VLOOKUP($A197,'C filtered'!$A:$K,9,0)</f>
        <v>1.1679999999999999</v>
      </c>
      <c r="AG197" s="14">
        <f>VLOOKUP($A197,'C filtered'!$A:$K,10,0)</f>
        <v>2</v>
      </c>
      <c r="AH197" s="16" t="s">
        <v>446</v>
      </c>
      <c r="AI197" s="35">
        <f t="shared" si="27"/>
        <v>3</v>
      </c>
    </row>
    <row r="198" spans="1:35" x14ac:dyDescent="0.25">
      <c r="A198" s="14" t="s">
        <v>453</v>
      </c>
      <c r="B198" s="14">
        <v>201799</v>
      </c>
      <c r="C198" s="14">
        <v>169</v>
      </c>
      <c r="D198" s="14"/>
      <c r="E198" s="14">
        <v>427</v>
      </c>
      <c r="F198" s="15">
        <v>0.65629999999999999</v>
      </c>
      <c r="G198" s="15">
        <f t="shared" si="21"/>
        <v>1.5236934328813043</v>
      </c>
      <c r="H198" s="15">
        <f t="shared" si="22"/>
        <v>0.80222466691113548</v>
      </c>
      <c r="I198" s="15">
        <f t="shared" si="23"/>
        <v>1.2465335974401952</v>
      </c>
      <c r="J198" s="15">
        <v>1.1819999999999999</v>
      </c>
      <c r="K198" s="14">
        <v>3</v>
      </c>
      <c r="L198" s="14" t="e">
        <f>VLOOKUP(A198,'B filtered'!$A:$K,1,0)</f>
        <v>#N/A</v>
      </c>
      <c r="M198" s="14" t="e">
        <f>VLOOKUP(A198,'B filtered'!$A:$K,2,0)</f>
        <v>#N/A</v>
      </c>
      <c r="N198" s="14" t="e">
        <f>VLOOKUP(A198,'B filtered'!$A:$K,3,0)</f>
        <v>#N/A</v>
      </c>
      <c r="O198" s="14" t="e">
        <f>VLOOKUP(A198,'B filtered'!$A:$K,4,0)</f>
        <v>#N/A</v>
      </c>
      <c r="P198" s="14" t="e">
        <f>VLOOKUP(A198,'B filtered'!$A:$K,5,0)</f>
        <v>#N/A</v>
      </c>
      <c r="Q198" s="15" t="e">
        <f>VLOOKUP(A198,'B filtered'!$A:$K,6,0)</f>
        <v>#N/A</v>
      </c>
      <c r="R198" s="15" t="e">
        <f t="shared" si="24"/>
        <v>#N/A</v>
      </c>
      <c r="S198" s="15" t="e">
        <f>VLOOKUP(A198,'B filtered'!$A:$K,7,0)</f>
        <v>#N/A</v>
      </c>
      <c r="T198" s="15" t="e">
        <f t="shared" si="25"/>
        <v>#N/A</v>
      </c>
      <c r="U198" s="15" t="e">
        <f>VLOOKUP(A198,'B filtered'!$A:$K,8,0)</f>
        <v>#N/A</v>
      </c>
      <c r="V198" s="14" t="e">
        <f>VLOOKUP(A198,'B filtered'!$A:$K,9,0)</f>
        <v>#N/A</v>
      </c>
      <c r="W198" s="14" t="e">
        <f>VLOOKUP(A198,'C filtered'!$A:$K,1,0)</f>
        <v>#N/A</v>
      </c>
      <c r="X198" s="14" t="e">
        <f>VLOOKUP($A198,'C filtered'!$A:$K,2,0)</f>
        <v>#N/A</v>
      </c>
      <c r="Y198" s="14" t="e">
        <f>VLOOKUP($A198,'C filtered'!$A:$K,3,0)</f>
        <v>#N/A</v>
      </c>
      <c r="Z198" s="14" t="e">
        <f>VLOOKUP($A198,'C filtered'!$A:$K,4,0)</f>
        <v>#N/A</v>
      </c>
      <c r="AA198" s="14" t="e">
        <f>VLOOKUP($A198,'C filtered'!$A:$K,5,0)</f>
        <v>#N/A</v>
      </c>
      <c r="AB198" s="15" t="e">
        <f>VLOOKUP($A198,'C filtered'!$A:$K,6,0)</f>
        <v>#N/A</v>
      </c>
      <c r="AC198" s="15" t="e">
        <f t="shared" si="26"/>
        <v>#N/A</v>
      </c>
      <c r="AD198" s="15" t="e">
        <f>VLOOKUP($A198,'C filtered'!$A:$K,7,0)</f>
        <v>#N/A</v>
      </c>
      <c r="AE198" s="15" t="e">
        <f>VLOOKUP($A198,'C filtered'!$A:$K,8,0)</f>
        <v>#N/A</v>
      </c>
      <c r="AF198" s="15" t="e">
        <f>VLOOKUP($A198,'C filtered'!$A:$K,9,0)</f>
        <v>#N/A</v>
      </c>
      <c r="AG198" s="14" t="e">
        <f>VLOOKUP($A198,'C filtered'!$A:$K,10,0)</f>
        <v>#N/A</v>
      </c>
      <c r="AH198" s="16" t="s">
        <v>454</v>
      </c>
      <c r="AI198" s="35" t="e">
        <f t="shared" si="27"/>
        <v>#N/A</v>
      </c>
    </row>
    <row r="199" spans="1:35" x14ac:dyDescent="0.25">
      <c r="A199" s="14" t="s">
        <v>455</v>
      </c>
      <c r="B199" s="14">
        <v>77424</v>
      </c>
      <c r="C199" s="14">
        <v>170</v>
      </c>
      <c r="D199" s="14"/>
      <c r="E199" s="14">
        <v>425</v>
      </c>
      <c r="F199" s="15">
        <v>0.95589999999999997</v>
      </c>
      <c r="G199" s="15">
        <f t="shared" si="21"/>
        <v>1.0461345329009311</v>
      </c>
      <c r="H199" s="15">
        <f t="shared" si="22"/>
        <v>1.1684390661288351</v>
      </c>
      <c r="I199" s="15">
        <f t="shared" si="23"/>
        <v>0.85584266136625176</v>
      </c>
      <c r="J199" s="15">
        <v>1.365</v>
      </c>
      <c r="K199" s="14">
        <v>4</v>
      </c>
      <c r="L199" s="14" t="str">
        <f>VLOOKUP(A199,'B filtered'!$A:$K,1,0)</f>
        <v>DREB_RAT</v>
      </c>
      <c r="M199" s="14">
        <f>VLOOKUP(A199,'B filtered'!$A:$K,2,0)</f>
        <v>225</v>
      </c>
      <c r="N199" s="14">
        <f>VLOOKUP(A199,'B filtered'!$A:$K,3,0)</f>
        <v>0</v>
      </c>
      <c r="O199" s="14">
        <f>VLOOKUP(A199,'B filtered'!$A:$K,4,0)</f>
        <v>301</v>
      </c>
      <c r="P199" s="14">
        <f>VLOOKUP(A199,'B filtered'!$A:$K,5,0)</f>
        <v>77424</v>
      </c>
      <c r="Q199" s="15">
        <f>VLOOKUP(A199,'B filtered'!$A:$K,6,0)</f>
        <v>0.92949999999999999</v>
      </c>
      <c r="R199" s="15">
        <f t="shared" si="24"/>
        <v>1.0758472296933836</v>
      </c>
      <c r="S199" s="15">
        <f>VLOOKUP(A199,'B filtered'!$A:$K,7,0)</f>
        <v>1.384626843438105</v>
      </c>
      <c r="T199" s="15">
        <f t="shared" si="25"/>
        <v>0.72221624529316841</v>
      </c>
      <c r="U199" s="15">
        <f>VLOOKUP(A199,'B filtered'!$A:$K,8,0)</f>
        <v>1.046</v>
      </c>
      <c r="V199" s="14">
        <f>VLOOKUP(A199,'B filtered'!$A:$K,9,0)</f>
        <v>4</v>
      </c>
      <c r="W199" s="14" t="str">
        <f>VLOOKUP(A199,'C filtered'!$A:$K,1,0)</f>
        <v>DREB_RAT</v>
      </c>
      <c r="X199" s="14">
        <f>VLOOKUP($A199,'C filtered'!$A:$K,2,0)</f>
        <v>346</v>
      </c>
      <c r="Y199" s="14">
        <f>VLOOKUP($A199,'C filtered'!$A:$K,3,0)</f>
        <v>0</v>
      </c>
      <c r="Z199" s="14">
        <f>VLOOKUP($A199,'C filtered'!$A:$K,4,0)</f>
        <v>200</v>
      </c>
      <c r="AA199" s="14">
        <f>VLOOKUP($A199,'C filtered'!$A:$K,5,0)</f>
        <v>77424</v>
      </c>
      <c r="AB199" s="15">
        <f>VLOOKUP($A199,'C filtered'!$A:$K,6,0)</f>
        <v>0.66779999999999995</v>
      </c>
      <c r="AC199" s="15">
        <f t="shared" si="26"/>
        <v>1.497454327643007</v>
      </c>
      <c r="AD199" s="15">
        <f>VLOOKUP($A199,'C filtered'!$A:$K,7,0)</f>
        <v>1.2645332323423593</v>
      </c>
      <c r="AE199" s="15">
        <f>VLOOKUP($A199,'C filtered'!$A:$K,8,0)</f>
        <v>0.79080563042827201</v>
      </c>
      <c r="AF199" s="15">
        <f>VLOOKUP($A199,'C filtered'!$A:$K,9,0)</f>
        <v>1.4119999999999999</v>
      </c>
      <c r="AG199" s="14">
        <f>VLOOKUP($A199,'C filtered'!$A:$K,10,0)</f>
        <v>3</v>
      </c>
      <c r="AH199" s="16" t="s">
        <v>456</v>
      </c>
      <c r="AI199" s="35">
        <f t="shared" si="27"/>
        <v>3.6666666666666665</v>
      </c>
    </row>
    <row r="200" spans="1:35" x14ac:dyDescent="0.25">
      <c r="A200" s="14" t="s">
        <v>457</v>
      </c>
      <c r="B200" s="14">
        <v>62642</v>
      </c>
      <c r="C200" s="14">
        <v>171</v>
      </c>
      <c r="D200" s="14"/>
      <c r="E200" s="14">
        <v>424</v>
      </c>
      <c r="F200" s="15">
        <v>0.44700000000000001</v>
      </c>
      <c r="G200" s="15">
        <f t="shared" si="21"/>
        <v>2.2371364653243848</v>
      </c>
      <c r="H200" s="15">
        <f t="shared" si="22"/>
        <v>0.54638797213054635</v>
      </c>
      <c r="I200" s="15">
        <f t="shared" si="23"/>
        <v>1.8302013422818793</v>
      </c>
      <c r="J200" s="15">
        <v>1.038</v>
      </c>
      <c r="K200" s="14">
        <v>3</v>
      </c>
      <c r="L200" s="14" t="str">
        <f>VLOOKUP(A200,'B filtered'!$A:$K,1,0)</f>
        <v>STAU2_RAT</v>
      </c>
      <c r="M200" s="14">
        <f>VLOOKUP(A200,'B filtered'!$A:$K,2,0)</f>
        <v>179</v>
      </c>
      <c r="N200" s="14">
        <f>VLOOKUP(A200,'B filtered'!$A:$K,3,0)</f>
        <v>0</v>
      </c>
      <c r="O200" s="14">
        <f>VLOOKUP(A200,'B filtered'!$A:$K,4,0)</f>
        <v>362</v>
      </c>
      <c r="P200" s="14">
        <f>VLOOKUP(A200,'B filtered'!$A:$K,5,0)</f>
        <v>62642</v>
      </c>
      <c r="Q200" s="15">
        <f>VLOOKUP(A200,'B filtered'!$A:$K,6,0)</f>
        <v>0.36559999999999998</v>
      </c>
      <c r="R200" s="15">
        <f t="shared" si="24"/>
        <v>2.7352297592997812</v>
      </c>
      <c r="S200" s="15">
        <f>VLOOKUP(A200,'B filtered'!$A:$K,7,0)</f>
        <v>0.54461492626247576</v>
      </c>
      <c r="T200" s="15">
        <f t="shared" si="25"/>
        <v>1.8361597374179432</v>
      </c>
      <c r="U200" s="15">
        <f>VLOOKUP(A200,'B filtered'!$A:$K,8,0)</f>
        <v>1.282</v>
      </c>
      <c r="V200" s="14">
        <f>VLOOKUP(A200,'B filtered'!$A:$K,9,0)</f>
        <v>3</v>
      </c>
      <c r="W200" s="14" t="str">
        <f>VLOOKUP(A200,'C filtered'!$A:$K,1,0)</f>
        <v>STAU2_RAT</v>
      </c>
      <c r="X200" s="14">
        <f>VLOOKUP($A200,'C filtered'!$A:$K,2,0)</f>
        <v>186</v>
      </c>
      <c r="Y200" s="14">
        <f>VLOOKUP($A200,'C filtered'!$A:$K,3,0)</f>
        <v>0</v>
      </c>
      <c r="Z200" s="14">
        <f>VLOOKUP($A200,'C filtered'!$A:$K,4,0)</f>
        <v>441</v>
      </c>
      <c r="AA200" s="14">
        <f>VLOOKUP($A200,'C filtered'!$A:$K,5,0)</f>
        <v>62642</v>
      </c>
      <c r="AB200" s="15">
        <f>VLOOKUP($A200,'C filtered'!$A:$K,6,0)</f>
        <v>0.47420000000000001</v>
      </c>
      <c r="AC200" s="15">
        <f t="shared" si="26"/>
        <v>2.1088148460565161</v>
      </c>
      <c r="AD200" s="15">
        <f>VLOOKUP($A200,'C filtered'!$A:$K,7,0)</f>
        <v>0.89793599697027082</v>
      </c>
      <c r="AE200" s="15">
        <f>VLOOKUP($A200,'C filtered'!$A:$K,8,0)</f>
        <v>1.1136651202024461</v>
      </c>
      <c r="AF200" s="15">
        <f>VLOOKUP($A200,'C filtered'!$A:$K,9,0)</f>
        <v>1.105</v>
      </c>
      <c r="AG200" s="14">
        <f>VLOOKUP($A200,'C filtered'!$A:$K,10,0)</f>
        <v>5</v>
      </c>
      <c r="AH200" s="16" t="s">
        <v>458</v>
      </c>
      <c r="AI200" s="35">
        <f t="shared" si="27"/>
        <v>3.6666666666666665</v>
      </c>
    </row>
    <row r="201" spans="1:35" x14ac:dyDescent="0.25">
      <c r="A201" s="14" t="s">
        <v>459</v>
      </c>
      <c r="B201" s="14">
        <v>74727</v>
      </c>
      <c r="C201" s="14">
        <v>172</v>
      </c>
      <c r="D201" s="14"/>
      <c r="E201" s="14">
        <v>423</v>
      </c>
      <c r="F201" s="15">
        <v>1.33</v>
      </c>
      <c r="G201" s="15">
        <f t="shared" si="21"/>
        <v>0.75187969924812026</v>
      </c>
      <c r="H201" s="15">
        <f t="shared" si="22"/>
        <v>1.6257181273682924</v>
      </c>
      <c r="I201" s="15">
        <f t="shared" si="23"/>
        <v>0.61511278195488728</v>
      </c>
      <c r="J201" s="15">
        <v>1.202</v>
      </c>
      <c r="K201" s="14">
        <v>5</v>
      </c>
      <c r="L201" s="14" t="str">
        <f>VLOOKUP(A201,'B filtered'!$A:$K,1,0)</f>
        <v>HBS1L_RAT</v>
      </c>
      <c r="M201" s="14">
        <f>VLOOKUP(A201,'B filtered'!$A:$K,2,0)</f>
        <v>178</v>
      </c>
      <c r="N201" s="14">
        <f>VLOOKUP(A201,'B filtered'!$A:$K,3,0)</f>
        <v>0</v>
      </c>
      <c r="O201" s="14">
        <f>VLOOKUP(A201,'B filtered'!$A:$K,4,0)</f>
        <v>363</v>
      </c>
      <c r="P201" s="14">
        <f>VLOOKUP(A201,'B filtered'!$A:$K,5,0)</f>
        <v>74727</v>
      </c>
      <c r="Q201" s="15">
        <f>VLOOKUP(A201,'B filtered'!$A:$K,6,0)</f>
        <v>0.89080000000000004</v>
      </c>
      <c r="R201" s="15">
        <f t="shared" si="24"/>
        <v>1.1225864391558149</v>
      </c>
      <c r="S201" s="15">
        <f>VLOOKUP(A201,'B filtered'!$A:$K,7,0)</f>
        <v>1.3269775063309996</v>
      </c>
      <c r="T201" s="15">
        <f t="shared" si="25"/>
        <v>0.75359227660529859</v>
      </c>
      <c r="U201" s="15">
        <f>VLOOKUP(A201,'B filtered'!$A:$K,8,0)</f>
        <v>1.1990000000000001</v>
      </c>
      <c r="V201" s="14">
        <f>VLOOKUP(A201,'B filtered'!$A:$K,9,0)</f>
        <v>6</v>
      </c>
      <c r="W201" s="14" t="str">
        <f>VLOOKUP(A201,'C filtered'!$A:$K,1,0)</f>
        <v>HBS1L_RAT</v>
      </c>
      <c r="X201" s="14">
        <f>VLOOKUP($A201,'C filtered'!$A:$K,2,0)</f>
        <v>213</v>
      </c>
      <c r="Y201" s="14">
        <f>VLOOKUP($A201,'C filtered'!$A:$K,3,0)</f>
        <v>0</v>
      </c>
      <c r="Z201" s="14">
        <f>VLOOKUP($A201,'C filtered'!$A:$K,4,0)</f>
        <v>385</v>
      </c>
      <c r="AA201" s="14">
        <f>VLOOKUP($A201,'C filtered'!$A:$K,5,0)</f>
        <v>74727</v>
      </c>
      <c r="AB201" s="15">
        <f>VLOOKUP($A201,'C filtered'!$A:$K,6,0)</f>
        <v>0.25409999999999999</v>
      </c>
      <c r="AC201" s="15">
        <f t="shared" si="26"/>
        <v>3.9354584809130264</v>
      </c>
      <c r="AD201" s="15">
        <f>VLOOKUP($A201,'C filtered'!$A:$K,7,0)</f>
        <v>0.48115887142586627</v>
      </c>
      <c r="AE201" s="15">
        <f>VLOOKUP($A201,'C filtered'!$A:$K,8,0)</f>
        <v>2.0783156237701692</v>
      </c>
      <c r="AF201" s="15">
        <f>VLOOKUP($A201,'C filtered'!$A:$K,9,0)</f>
        <v>2.589</v>
      </c>
      <c r="AG201" s="14">
        <f>VLOOKUP($A201,'C filtered'!$A:$K,10,0)</f>
        <v>3</v>
      </c>
      <c r="AH201" s="16" t="s">
        <v>460</v>
      </c>
      <c r="AI201" s="35">
        <f t="shared" si="27"/>
        <v>4.666666666666667</v>
      </c>
    </row>
    <row r="202" spans="1:35" x14ac:dyDescent="0.25">
      <c r="A202" s="14" t="s">
        <v>463</v>
      </c>
      <c r="B202" s="14">
        <v>66718</v>
      </c>
      <c r="C202" s="14">
        <v>174</v>
      </c>
      <c r="D202" s="14"/>
      <c r="E202" s="14">
        <v>420</v>
      </c>
      <c r="F202" s="15">
        <v>0.28089999999999998</v>
      </c>
      <c r="G202" s="15">
        <f t="shared" si="21"/>
        <v>3.5599857600569598</v>
      </c>
      <c r="H202" s="15">
        <f t="shared" si="22"/>
        <v>0.34335655787801</v>
      </c>
      <c r="I202" s="15">
        <f t="shared" si="23"/>
        <v>2.9124243503025991</v>
      </c>
      <c r="J202" s="15">
        <v>1.0940000000000001</v>
      </c>
      <c r="K202" s="14">
        <v>6</v>
      </c>
      <c r="L202" s="14" t="str">
        <f>VLOOKUP(A202,'B filtered'!$A:$K,1,0)</f>
        <v>ATAD3_RAT</v>
      </c>
      <c r="M202" s="14">
        <f>VLOOKUP(A202,'B filtered'!$A:$K,2,0)</f>
        <v>291</v>
      </c>
      <c r="N202" s="14">
        <f>VLOOKUP(A202,'B filtered'!$A:$K,3,0)</f>
        <v>0</v>
      </c>
      <c r="O202" s="14">
        <f>VLOOKUP(A202,'B filtered'!$A:$K,4,0)</f>
        <v>225</v>
      </c>
      <c r="P202" s="14">
        <f>VLOOKUP(A202,'B filtered'!$A:$K,5,0)</f>
        <v>66718</v>
      </c>
      <c r="Q202" s="15">
        <f>VLOOKUP(A202,'B filtered'!$A:$K,6,0)</f>
        <v>0.22950000000000001</v>
      </c>
      <c r="R202" s="15">
        <f t="shared" si="24"/>
        <v>4.3572984749455337</v>
      </c>
      <c r="S202" s="15">
        <f>VLOOKUP(A202,'B filtered'!$A:$K,7,0)</f>
        <v>0.34187397586771934</v>
      </c>
      <c r="T202" s="15">
        <f t="shared" si="25"/>
        <v>2.9250544662309368</v>
      </c>
      <c r="U202" s="15">
        <f>VLOOKUP(A202,'B filtered'!$A:$K,8,0)</f>
        <v>1.1160000000000001</v>
      </c>
      <c r="V202" s="14">
        <f>VLOOKUP(A202,'B filtered'!$A:$K,9,0)</f>
        <v>3</v>
      </c>
      <c r="W202" s="14" t="str">
        <f>VLOOKUP(A202,'C filtered'!$A:$K,1,0)</f>
        <v>ATAD3_RAT</v>
      </c>
      <c r="X202" s="14">
        <f>VLOOKUP($A202,'C filtered'!$A:$K,2,0)</f>
        <v>210</v>
      </c>
      <c r="Y202" s="14">
        <f>VLOOKUP($A202,'C filtered'!$A:$K,3,0)</f>
        <v>0</v>
      </c>
      <c r="Z202" s="14">
        <f>VLOOKUP($A202,'C filtered'!$A:$K,4,0)</f>
        <v>391</v>
      </c>
      <c r="AA202" s="14">
        <f>VLOOKUP($A202,'C filtered'!$A:$K,5,0)</f>
        <v>66718</v>
      </c>
      <c r="AB202" s="15">
        <f>VLOOKUP($A202,'C filtered'!$A:$K,6,0)</f>
        <v>0.21759999999999999</v>
      </c>
      <c r="AC202" s="15">
        <f t="shared" si="26"/>
        <v>4.5955882352941178</v>
      </c>
      <c r="AD202" s="15">
        <f>VLOOKUP($A202,'C filtered'!$A:$K,7,0)</f>
        <v>0.41204317364135579</v>
      </c>
      <c r="AE202" s="15">
        <f>VLOOKUP($A202,'C filtered'!$A:$K,8,0)</f>
        <v>2.4269301470588238</v>
      </c>
      <c r="AF202" s="15">
        <f>VLOOKUP($A202,'C filtered'!$A:$K,9,0)</f>
        <v>1.103</v>
      </c>
      <c r="AG202" s="14">
        <f>VLOOKUP($A202,'C filtered'!$A:$K,10,0)</f>
        <v>5</v>
      </c>
      <c r="AH202" s="16" t="s">
        <v>464</v>
      </c>
      <c r="AI202" s="35">
        <f t="shared" si="27"/>
        <v>4.666666666666667</v>
      </c>
    </row>
    <row r="203" spans="1:35" x14ac:dyDescent="0.25">
      <c r="A203" s="14" t="s">
        <v>465</v>
      </c>
      <c r="B203" s="14">
        <v>102342</v>
      </c>
      <c r="C203" s="14">
        <v>175</v>
      </c>
      <c r="D203" s="14">
        <v>1</v>
      </c>
      <c r="E203" s="14">
        <v>418</v>
      </c>
      <c r="F203" s="15">
        <v>1.38</v>
      </c>
      <c r="G203" s="15">
        <f t="shared" si="21"/>
        <v>0.7246376811594204</v>
      </c>
      <c r="H203" s="15">
        <f t="shared" si="22"/>
        <v>1.6868353502016866</v>
      </c>
      <c r="I203" s="15">
        <f t="shared" si="23"/>
        <v>0.59282608695652184</v>
      </c>
      <c r="J203" s="15">
        <v>1.0349999999999999</v>
      </c>
      <c r="K203" s="14">
        <v>2</v>
      </c>
      <c r="L203" s="14" t="str">
        <f>VLOOKUP(A203,'B filtered'!$A:$K,1,0)</f>
        <v>HXK1_RAT</v>
      </c>
      <c r="M203" s="14">
        <f>VLOOKUP(A203,'B filtered'!$A:$K,2,0)</f>
        <v>228</v>
      </c>
      <c r="N203" s="14">
        <f>VLOOKUP(A203,'B filtered'!$A:$K,3,0)</f>
        <v>0</v>
      </c>
      <c r="O203" s="14">
        <f>VLOOKUP(A203,'B filtered'!$A:$K,4,0)</f>
        <v>297</v>
      </c>
      <c r="P203" s="14">
        <f>VLOOKUP(A203,'B filtered'!$A:$K,5,0)</f>
        <v>102342</v>
      </c>
      <c r="Q203" s="15">
        <f>VLOOKUP(A203,'B filtered'!$A:$K,6,0)</f>
        <v>0.80359999999999998</v>
      </c>
      <c r="R203" s="15">
        <f t="shared" si="24"/>
        <v>1.2444001991040319</v>
      </c>
      <c r="S203" s="15">
        <f>VLOOKUP(A203,'B filtered'!$A:$K,7,0)</f>
        <v>1.1970802919708028</v>
      </c>
      <c r="T203" s="15">
        <f t="shared" si="25"/>
        <v>0.83536585365853666</v>
      </c>
      <c r="U203" s="15">
        <f>VLOOKUP(A203,'B filtered'!$A:$K,8,0)</f>
        <v>1.325</v>
      </c>
      <c r="V203" s="14">
        <f>VLOOKUP(A203,'B filtered'!$A:$K,9,0)</f>
        <v>3</v>
      </c>
      <c r="W203" s="14" t="str">
        <f>VLOOKUP(A203,'C filtered'!$A:$K,1,0)</f>
        <v>HXK1_RAT</v>
      </c>
      <c r="X203" s="14">
        <f>VLOOKUP($A203,'C filtered'!$A:$K,2,0)</f>
        <v>158</v>
      </c>
      <c r="Y203" s="14">
        <f>VLOOKUP($A203,'C filtered'!$A:$K,3,0)</f>
        <v>0</v>
      </c>
      <c r="Z203" s="14">
        <f>VLOOKUP($A203,'C filtered'!$A:$K,4,0)</f>
        <v>508</v>
      </c>
      <c r="AA203" s="14">
        <f>VLOOKUP($A203,'C filtered'!$A:$K,5,0)</f>
        <v>102342</v>
      </c>
      <c r="AB203" s="15">
        <f>VLOOKUP($A203,'C filtered'!$A:$K,6,0)</f>
        <v>0.35289999999999999</v>
      </c>
      <c r="AC203" s="15">
        <f t="shared" si="26"/>
        <v>2.8336639274582036</v>
      </c>
      <c r="AD203" s="15">
        <f>VLOOKUP($A203,'C filtered'!$A:$K,7,0)</f>
        <v>0.66824465063434957</v>
      </c>
      <c r="AE203" s="15">
        <f>VLOOKUP($A203,'C filtered'!$A:$K,8,0)</f>
        <v>1.4964579200906771</v>
      </c>
      <c r="AF203" s="15">
        <f>VLOOKUP($A203,'C filtered'!$A:$K,9,0)</f>
        <v>1.296</v>
      </c>
      <c r="AG203" s="14">
        <f>VLOOKUP($A203,'C filtered'!$A:$K,10,0)</f>
        <v>3</v>
      </c>
      <c r="AH203" s="16" t="s">
        <v>466</v>
      </c>
      <c r="AI203" s="35">
        <f t="shared" si="27"/>
        <v>2.6666666666666665</v>
      </c>
    </row>
    <row r="204" spans="1:35" x14ac:dyDescent="0.25">
      <c r="A204" s="14" t="s">
        <v>469</v>
      </c>
      <c r="B204" s="14">
        <v>41249</v>
      </c>
      <c r="C204" s="14">
        <v>177</v>
      </c>
      <c r="D204" s="14"/>
      <c r="E204" s="14">
        <v>416</v>
      </c>
      <c r="F204" s="15">
        <v>0.55330000000000001</v>
      </c>
      <c r="G204" s="15">
        <f t="shared" si="21"/>
        <v>1.8073377914332189</v>
      </c>
      <c r="H204" s="15">
        <f t="shared" si="22"/>
        <v>0.67632318787434298</v>
      </c>
      <c r="I204" s="15">
        <f t="shared" si="23"/>
        <v>1.4785830471715165</v>
      </c>
      <c r="J204" s="15">
        <v>1.145</v>
      </c>
      <c r="K204" s="14">
        <v>7</v>
      </c>
      <c r="L204" s="14" t="str">
        <f>VLOOKUP(A204,'B filtered'!$A:$K,1,0)</f>
        <v>MK01_RAT</v>
      </c>
      <c r="M204" s="14">
        <f>VLOOKUP(A204,'B filtered'!$A:$K,2,0)</f>
        <v>141</v>
      </c>
      <c r="N204" s="14">
        <f>VLOOKUP(A204,'B filtered'!$A:$K,3,0)</f>
        <v>1</v>
      </c>
      <c r="O204" s="14">
        <f>VLOOKUP(A204,'B filtered'!$A:$K,4,0)</f>
        <v>487</v>
      </c>
      <c r="P204" s="14">
        <f>VLOOKUP(A204,'B filtered'!$A:$K,5,0)</f>
        <v>41249</v>
      </c>
      <c r="Q204" s="15">
        <f>VLOOKUP(A204,'B filtered'!$A:$K,6,0)</f>
        <v>0.41089999999999999</v>
      </c>
      <c r="R204" s="15">
        <f t="shared" si="24"/>
        <v>2.433682161109759</v>
      </c>
      <c r="S204" s="15">
        <f>VLOOKUP(A204,'B filtered'!$A:$K,7,0)</f>
        <v>0.61209593326381651</v>
      </c>
      <c r="T204" s="15">
        <f t="shared" si="25"/>
        <v>1.6337308347529811</v>
      </c>
      <c r="U204" s="15">
        <f>VLOOKUP(A204,'B filtered'!$A:$K,8,0)</f>
        <v>1.0469999999999999</v>
      </c>
      <c r="V204" s="14">
        <f>VLOOKUP(A204,'B filtered'!$A:$K,9,0)</f>
        <v>7</v>
      </c>
      <c r="W204" s="14" t="str">
        <f>VLOOKUP(A204,'C filtered'!$A:$K,1,0)</f>
        <v>MK01_RAT</v>
      </c>
      <c r="X204" s="14">
        <f>VLOOKUP($A204,'C filtered'!$A:$K,2,0)</f>
        <v>177</v>
      </c>
      <c r="Y204" s="14">
        <f>VLOOKUP($A204,'C filtered'!$A:$K,3,0)</f>
        <v>0</v>
      </c>
      <c r="Z204" s="14">
        <f>VLOOKUP($A204,'C filtered'!$A:$K,4,0)</f>
        <v>456</v>
      </c>
      <c r="AA204" s="14">
        <f>VLOOKUP($A204,'C filtered'!$A:$K,5,0)</f>
        <v>41249</v>
      </c>
      <c r="AB204" s="15">
        <f>VLOOKUP($A204,'C filtered'!$A:$K,6,0)</f>
        <v>0.3624</v>
      </c>
      <c r="AC204" s="15">
        <f t="shared" si="26"/>
        <v>2.759381898454746</v>
      </c>
      <c r="AD204" s="15">
        <f>VLOOKUP($A204,'C filtered'!$A:$K,7,0)</f>
        <v>0.68623366786593443</v>
      </c>
      <c r="AE204" s="15">
        <f>VLOOKUP($A204,'C filtered'!$A:$K,8,0)</f>
        <v>1.4572295805739515</v>
      </c>
      <c r="AF204" s="15">
        <f>VLOOKUP($A204,'C filtered'!$A:$K,9,0)</f>
        <v>1.093</v>
      </c>
      <c r="AG204" s="14">
        <f>VLOOKUP($A204,'C filtered'!$A:$K,10,0)</f>
        <v>8</v>
      </c>
      <c r="AH204" s="16" t="s">
        <v>470</v>
      </c>
      <c r="AI204" s="35">
        <f t="shared" si="27"/>
        <v>7.333333333333333</v>
      </c>
    </row>
    <row r="205" spans="1:35" x14ac:dyDescent="0.25">
      <c r="A205" s="14" t="s">
        <v>471</v>
      </c>
      <c r="B205" s="14">
        <v>37825</v>
      </c>
      <c r="C205" s="14">
        <v>178</v>
      </c>
      <c r="D205" s="14"/>
      <c r="E205" s="14">
        <v>416</v>
      </c>
      <c r="F205" s="15">
        <v>0.95579999999999998</v>
      </c>
      <c r="G205" s="15">
        <f t="shared" si="21"/>
        <v>1.0462439840970914</v>
      </c>
      <c r="H205" s="15">
        <f t="shared" si="22"/>
        <v>1.1683168316831682</v>
      </c>
      <c r="I205" s="15">
        <f t="shared" si="23"/>
        <v>0.85593220338983056</v>
      </c>
      <c r="J205" s="15">
        <v>1.0609999999999999</v>
      </c>
      <c r="K205" s="14">
        <v>8</v>
      </c>
      <c r="L205" s="14" t="str">
        <f>VLOOKUP(A205,'B filtered'!$A:$K,1,0)</f>
        <v>GLRX3_RAT</v>
      </c>
      <c r="M205" s="14">
        <f>VLOOKUP(A205,'B filtered'!$A:$K,2,0)</f>
        <v>125</v>
      </c>
      <c r="N205" s="14">
        <f>VLOOKUP(A205,'B filtered'!$A:$K,3,0)</f>
        <v>0</v>
      </c>
      <c r="O205" s="14">
        <f>VLOOKUP(A205,'B filtered'!$A:$K,4,0)</f>
        <v>537</v>
      </c>
      <c r="P205" s="14">
        <f>VLOOKUP(A205,'B filtered'!$A:$K,5,0)</f>
        <v>37825</v>
      </c>
      <c r="Q205" s="15">
        <f>VLOOKUP(A205,'B filtered'!$A:$K,6,0)</f>
        <v>0.749</v>
      </c>
      <c r="R205" s="15">
        <f t="shared" si="24"/>
        <v>1.3351134846461949</v>
      </c>
      <c r="S205" s="15">
        <f>VLOOKUP(A205,'B filtered'!$A:$K,7,0)</f>
        <v>1.1157455683003128</v>
      </c>
      <c r="T205" s="15">
        <f t="shared" si="25"/>
        <v>0.89626168224299063</v>
      </c>
      <c r="U205" s="15">
        <f>VLOOKUP(A205,'B filtered'!$A:$K,8,0)</f>
        <v>1.0740000000000001</v>
      </c>
      <c r="V205" s="14">
        <f>VLOOKUP(A205,'B filtered'!$A:$K,9,0)</f>
        <v>10</v>
      </c>
      <c r="W205" s="14" t="str">
        <f>VLOOKUP(A205,'C filtered'!$A:$K,1,0)</f>
        <v>GLRX3_RAT</v>
      </c>
      <c r="X205" s="14">
        <f>VLOOKUP($A205,'C filtered'!$A:$K,2,0)</f>
        <v>183</v>
      </c>
      <c r="Y205" s="14">
        <f>VLOOKUP($A205,'C filtered'!$A:$K,3,0)</f>
        <v>0</v>
      </c>
      <c r="Z205" s="14">
        <f>VLOOKUP($A205,'C filtered'!$A:$K,4,0)</f>
        <v>445</v>
      </c>
      <c r="AA205" s="14">
        <f>VLOOKUP($A205,'C filtered'!$A:$K,5,0)</f>
        <v>37825</v>
      </c>
      <c r="AB205" s="15">
        <f>VLOOKUP($A205,'C filtered'!$A:$K,6,0)</f>
        <v>0.53890000000000005</v>
      </c>
      <c r="AC205" s="15">
        <f t="shared" si="26"/>
        <v>1.8556318426424196</v>
      </c>
      <c r="AD205" s="15">
        <f>VLOOKUP($A205,'C filtered'!$A:$K,7,0)</f>
        <v>1.0204506722211704</v>
      </c>
      <c r="AE205" s="15">
        <f>VLOOKUP($A205,'C filtered'!$A:$K,8,0)</f>
        <v>0.9799591760994617</v>
      </c>
      <c r="AF205" s="15">
        <f>VLOOKUP($A205,'C filtered'!$A:$K,9,0)</f>
        <v>1.0980000000000001</v>
      </c>
      <c r="AG205" s="14">
        <f>VLOOKUP($A205,'C filtered'!$A:$K,10,0)</f>
        <v>7</v>
      </c>
      <c r="AH205" s="16" t="s">
        <v>472</v>
      </c>
      <c r="AI205" s="35">
        <f t="shared" si="27"/>
        <v>8.3333333333333339</v>
      </c>
    </row>
    <row r="206" spans="1:35" x14ac:dyDescent="0.25">
      <c r="A206" s="14" t="s">
        <v>473</v>
      </c>
      <c r="B206" s="14">
        <v>73062</v>
      </c>
      <c r="C206" s="14">
        <v>179</v>
      </c>
      <c r="D206" s="14">
        <v>1</v>
      </c>
      <c r="E206" s="14">
        <v>414</v>
      </c>
      <c r="F206" s="15">
        <v>1.1399999999999999</v>
      </c>
      <c r="G206" s="15">
        <f t="shared" si="21"/>
        <v>0.87719298245614041</v>
      </c>
      <c r="H206" s="15">
        <f t="shared" si="22"/>
        <v>1.3934726806013933</v>
      </c>
      <c r="I206" s="15">
        <f t="shared" si="23"/>
        <v>0.71763157894736851</v>
      </c>
      <c r="J206" s="15">
        <v>1.1060000000000001</v>
      </c>
      <c r="K206" s="14">
        <v>4</v>
      </c>
      <c r="L206" s="14" t="e">
        <f>VLOOKUP(A206,'B filtered'!$A:$K,1,0)</f>
        <v>#N/A</v>
      </c>
      <c r="M206" s="14" t="e">
        <f>VLOOKUP(A206,'B filtered'!$A:$K,2,0)</f>
        <v>#N/A</v>
      </c>
      <c r="N206" s="14" t="e">
        <f>VLOOKUP(A206,'B filtered'!$A:$K,3,0)</f>
        <v>#N/A</v>
      </c>
      <c r="O206" s="14" t="e">
        <f>VLOOKUP(A206,'B filtered'!$A:$K,4,0)</f>
        <v>#N/A</v>
      </c>
      <c r="P206" s="14" t="e">
        <f>VLOOKUP(A206,'B filtered'!$A:$K,5,0)</f>
        <v>#N/A</v>
      </c>
      <c r="Q206" s="15" t="e">
        <f>VLOOKUP(A206,'B filtered'!$A:$K,6,0)</f>
        <v>#N/A</v>
      </c>
      <c r="R206" s="15" t="e">
        <f t="shared" si="24"/>
        <v>#N/A</v>
      </c>
      <c r="S206" s="15" t="e">
        <f>VLOOKUP(A206,'B filtered'!$A:$K,7,0)</f>
        <v>#N/A</v>
      </c>
      <c r="T206" s="15" t="e">
        <f t="shared" si="25"/>
        <v>#N/A</v>
      </c>
      <c r="U206" s="15" t="e">
        <f>VLOOKUP(A206,'B filtered'!$A:$K,8,0)</f>
        <v>#N/A</v>
      </c>
      <c r="V206" s="14" t="e">
        <f>VLOOKUP(A206,'B filtered'!$A:$K,9,0)</f>
        <v>#N/A</v>
      </c>
      <c r="W206" s="14" t="e">
        <f>VLOOKUP(A206,'C filtered'!$A:$K,1,0)</f>
        <v>#N/A</v>
      </c>
      <c r="X206" s="14" t="e">
        <f>VLOOKUP($A206,'C filtered'!$A:$K,2,0)</f>
        <v>#N/A</v>
      </c>
      <c r="Y206" s="14" t="e">
        <f>VLOOKUP($A206,'C filtered'!$A:$K,3,0)</f>
        <v>#N/A</v>
      </c>
      <c r="Z206" s="14" t="e">
        <f>VLOOKUP($A206,'C filtered'!$A:$K,4,0)</f>
        <v>#N/A</v>
      </c>
      <c r="AA206" s="14" t="e">
        <f>VLOOKUP($A206,'C filtered'!$A:$K,5,0)</f>
        <v>#N/A</v>
      </c>
      <c r="AB206" s="15" t="e">
        <f>VLOOKUP($A206,'C filtered'!$A:$K,6,0)</f>
        <v>#N/A</v>
      </c>
      <c r="AC206" s="15" t="e">
        <f t="shared" si="26"/>
        <v>#N/A</v>
      </c>
      <c r="AD206" s="15" t="e">
        <f>VLOOKUP($A206,'C filtered'!$A:$K,7,0)</f>
        <v>#N/A</v>
      </c>
      <c r="AE206" s="15" t="e">
        <f>VLOOKUP($A206,'C filtered'!$A:$K,8,0)</f>
        <v>#N/A</v>
      </c>
      <c r="AF206" s="15" t="e">
        <f>VLOOKUP($A206,'C filtered'!$A:$K,9,0)</f>
        <v>#N/A</v>
      </c>
      <c r="AG206" s="14" t="e">
        <f>VLOOKUP($A206,'C filtered'!$A:$K,10,0)</f>
        <v>#N/A</v>
      </c>
      <c r="AH206" s="16" t="s">
        <v>474</v>
      </c>
      <c r="AI206" s="35" t="e">
        <f t="shared" si="27"/>
        <v>#N/A</v>
      </c>
    </row>
    <row r="207" spans="1:35" x14ac:dyDescent="0.25">
      <c r="A207" s="14" t="s">
        <v>479</v>
      </c>
      <c r="B207" s="14">
        <v>42532</v>
      </c>
      <c r="C207" s="14">
        <v>180</v>
      </c>
      <c r="D207" s="14"/>
      <c r="E207" s="14">
        <v>409</v>
      </c>
      <c r="F207" s="15">
        <v>0.43369999999999997</v>
      </c>
      <c r="G207" s="15">
        <f t="shared" si="21"/>
        <v>2.3057412958266084</v>
      </c>
      <c r="H207" s="15">
        <f t="shared" si="22"/>
        <v>0.53013079085686343</v>
      </c>
      <c r="I207" s="15">
        <f t="shared" si="23"/>
        <v>1.8863269541157484</v>
      </c>
      <c r="J207" s="15">
        <v>1.3180000000000001</v>
      </c>
      <c r="K207" s="14">
        <v>2</v>
      </c>
      <c r="L207" s="14" t="e">
        <f>VLOOKUP(A207,'B filtered'!$A:$K,1,0)</f>
        <v>#N/A</v>
      </c>
      <c r="M207" s="14" t="e">
        <f>VLOOKUP(A207,'B filtered'!$A:$K,2,0)</f>
        <v>#N/A</v>
      </c>
      <c r="N207" s="14" t="e">
        <f>VLOOKUP(A207,'B filtered'!$A:$K,3,0)</f>
        <v>#N/A</v>
      </c>
      <c r="O207" s="14" t="e">
        <f>VLOOKUP(A207,'B filtered'!$A:$K,4,0)</f>
        <v>#N/A</v>
      </c>
      <c r="P207" s="14" t="e">
        <f>VLOOKUP(A207,'B filtered'!$A:$K,5,0)</f>
        <v>#N/A</v>
      </c>
      <c r="Q207" s="15" t="e">
        <f>VLOOKUP(A207,'B filtered'!$A:$K,6,0)</f>
        <v>#N/A</v>
      </c>
      <c r="R207" s="15" t="e">
        <f t="shared" si="24"/>
        <v>#N/A</v>
      </c>
      <c r="S207" s="15" t="e">
        <f>VLOOKUP(A207,'B filtered'!$A:$K,7,0)</f>
        <v>#N/A</v>
      </c>
      <c r="T207" s="15" t="e">
        <f t="shared" si="25"/>
        <v>#N/A</v>
      </c>
      <c r="U207" s="15" t="e">
        <f>VLOOKUP(A207,'B filtered'!$A:$K,8,0)</f>
        <v>#N/A</v>
      </c>
      <c r="V207" s="14" t="e">
        <f>VLOOKUP(A207,'B filtered'!$A:$K,9,0)</f>
        <v>#N/A</v>
      </c>
      <c r="W207" s="14" t="e">
        <f>VLOOKUP(A207,'C filtered'!$A:$K,1,0)</f>
        <v>#N/A</v>
      </c>
      <c r="X207" s="14" t="e">
        <f>VLOOKUP($A207,'C filtered'!$A:$K,2,0)</f>
        <v>#N/A</v>
      </c>
      <c r="Y207" s="14" t="e">
        <f>VLOOKUP($A207,'C filtered'!$A:$K,3,0)</f>
        <v>#N/A</v>
      </c>
      <c r="Z207" s="14" t="e">
        <f>VLOOKUP($A207,'C filtered'!$A:$K,4,0)</f>
        <v>#N/A</v>
      </c>
      <c r="AA207" s="14" t="e">
        <f>VLOOKUP($A207,'C filtered'!$A:$K,5,0)</f>
        <v>#N/A</v>
      </c>
      <c r="AB207" s="15" t="e">
        <f>VLOOKUP($A207,'C filtered'!$A:$K,6,0)</f>
        <v>#N/A</v>
      </c>
      <c r="AC207" s="15" t="e">
        <f t="shared" si="26"/>
        <v>#N/A</v>
      </c>
      <c r="AD207" s="15" t="e">
        <f>VLOOKUP($A207,'C filtered'!$A:$K,7,0)</f>
        <v>#N/A</v>
      </c>
      <c r="AE207" s="15" t="e">
        <f>VLOOKUP($A207,'C filtered'!$A:$K,8,0)</f>
        <v>#N/A</v>
      </c>
      <c r="AF207" s="15" t="e">
        <f>VLOOKUP($A207,'C filtered'!$A:$K,9,0)</f>
        <v>#N/A</v>
      </c>
      <c r="AG207" s="14" t="e">
        <f>VLOOKUP($A207,'C filtered'!$A:$K,10,0)</f>
        <v>#N/A</v>
      </c>
      <c r="AH207" s="16" t="s">
        <v>480</v>
      </c>
      <c r="AI207" s="35" t="e">
        <f t="shared" si="27"/>
        <v>#N/A</v>
      </c>
    </row>
    <row r="208" spans="1:35" x14ac:dyDescent="0.25">
      <c r="A208" s="14" t="s">
        <v>281</v>
      </c>
      <c r="B208" s="14">
        <v>29155</v>
      </c>
      <c r="C208" s="14">
        <v>95</v>
      </c>
      <c r="D208" s="14">
        <v>3</v>
      </c>
      <c r="E208" s="14">
        <v>409</v>
      </c>
      <c r="F208" s="15">
        <v>0.91590000000000005</v>
      </c>
      <c r="G208" s="15">
        <f t="shared" si="21"/>
        <v>1.0918222513374822</v>
      </c>
      <c r="H208" s="15">
        <f t="shared" si="22"/>
        <v>1.1195452878621195</v>
      </c>
      <c r="I208" s="15">
        <f t="shared" si="23"/>
        <v>0.89321978381919431</v>
      </c>
      <c r="J208" s="15">
        <v>1.117</v>
      </c>
      <c r="K208" s="14">
        <v>5</v>
      </c>
      <c r="L208" s="14" t="str">
        <f>VLOOKUP(A208,'B filtered'!$A:$K,1,0)</f>
        <v>1433E_RAT</v>
      </c>
      <c r="M208" s="14">
        <f>VLOOKUP(A208,'B filtered'!$A:$K,2,0)</f>
        <v>86</v>
      </c>
      <c r="N208" s="14">
        <f>VLOOKUP(A208,'B filtered'!$A:$K,3,0)</f>
        <v>3</v>
      </c>
      <c r="O208" s="14">
        <f>VLOOKUP(A208,'B filtered'!$A:$K,4,0)</f>
        <v>440</v>
      </c>
      <c r="P208" s="14">
        <f>VLOOKUP(A208,'B filtered'!$A:$K,5,0)</f>
        <v>29155</v>
      </c>
      <c r="Q208" s="15">
        <f>VLOOKUP(A208,'B filtered'!$A:$K,6,0)</f>
        <v>0.68369999999999997</v>
      </c>
      <c r="R208" s="15">
        <f t="shared" si="24"/>
        <v>1.4626298083954952</v>
      </c>
      <c r="S208" s="15">
        <f>VLOOKUP(A208,'B filtered'!$A:$K,7,0)</f>
        <v>1.0184716222255326</v>
      </c>
      <c r="T208" s="15">
        <f t="shared" si="25"/>
        <v>0.98186339037589587</v>
      </c>
      <c r="U208" s="15">
        <f>VLOOKUP(A208,'B filtered'!$A:$K,8,0)</f>
        <v>1.298</v>
      </c>
      <c r="V208" s="14">
        <f>VLOOKUP(A208,'B filtered'!$A:$K,9,0)</f>
        <v>4</v>
      </c>
      <c r="W208" s="14" t="str">
        <f>VLOOKUP(A208,'C filtered'!$A:$K,1,0)</f>
        <v>1433E_RAT</v>
      </c>
      <c r="X208" s="14">
        <f>VLOOKUP($A208,'C filtered'!$A:$K,2,0)</f>
        <v>120</v>
      </c>
      <c r="Y208" s="14">
        <f>VLOOKUP($A208,'C filtered'!$A:$K,3,0)</f>
        <v>4</v>
      </c>
      <c r="Z208" s="14">
        <f>VLOOKUP($A208,'C filtered'!$A:$K,4,0)</f>
        <v>460</v>
      </c>
      <c r="AA208" s="14">
        <f>VLOOKUP($A208,'C filtered'!$A:$K,5,0)</f>
        <v>29155</v>
      </c>
      <c r="AB208" s="15">
        <f>VLOOKUP($A208,'C filtered'!$A:$K,6,0)</f>
        <v>0.51519999999999999</v>
      </c>
      <c r="AC208" s="15">
        <f t="shared" si="26"/>
        <v>1.9409937888198758</v>
      </c>
      <c r="AD208" s="15">
        <f>VLOOKUP($A208,'C filtered'!$A:$K,7,0)</f>
        <v>0.97557280818026881</v>
      </c>
      <c r="AE208" s="15">
        <f>VLOOKUP($A208,'C filtered'!$A:$K,8,0)</f>
        <v>1.0250388198757765</v>
      </c>
      <c r="AF208" s="15">
        <f>VLOOKUP($A208,'C filtered'!$A:$K,9,0)</f>
        <v>1.486</v>
      </c>
      <c r="AG208" s="14">
        <f>VLOOKUP($A208,'C filtered'!$A:$K,10,0)</f>
        <v>5</v>
      </c>
      <c r="AH208" s="16" t="s">
        <v>282</v>
      </c>
      <c r="AI208" s="35">
        <f t="shared" si="27"/>
        <v>4.666666666666667</v>
      </c>
    </row>
    <row r="209" spans="1:35" x14ac:dyDescent="0.25">
      <c r="A209" s="14" t="s">
        <v>481</v>
      </c>
      <c r="B209" s="14">
        <v>34334</v>
      </c>
      <c r="C209" s="14">
        <v>181</v>
      </c>
      <c r="D209" s="14"/>
      <c r="E209" s="14">
        <v>409</v>
      </c>
      <c r="F209" s="15">
        <v>0.97770000000000001</v>
      </c>
      <c r="G209" s="15">
        <f t="shared" si="21"/>
        <v>1.0228086325048584</v>
      </c>
      <c r="H209" s="15">
        <f t="shared" si="22"/>
        <v>1.195086175284195</v>
      </c>
      <c r="I209" s="15">
        <f t="shared" si="23"/>
        <v>0.8367597422522246</v>
      </c>
      <c r="J209" s="15">
        <v>1.2270000000000001</v>
      </c>
      <c r="K209" s="14">
        <v>11</v>
      </c>
      <c r="L209" s="14" t="str">
        <f>VLOOKUP(A209,'B filtered'!$A:$K,1,0)</f>
        <v>PRKRA_RAT</v>
      </c>
      <c r="M209" s="14">
        <f>VLOOKUP(A209,'B filtered'!$A:$K,2,0)</f>
        <v>237</v>
      </c>
      <c r="N209" s="14">
        <f>VLOOKUP(A209,'B filtered'!$A:$K,3,0)</f>
        <v>0</v>
      </c>
      <c r="O209" s="14">
        <f>VLOOKUP(A209,'B filtered'!$A:$K,4,0)</f>
        <v>288</v>
      </c>
      <c r="P209" s="14">
        <f>VLOOKUP(A209,'B filtered'!$A:$K,5,0)</f>
        <v>34334</v>
      </c>
      <c r="Q209" s="15">
        <f>VLOOKUP(A209,'B filtered'!$A:$K,6,0)</f>
        <v>0.83460000000000001</v>
      </c>
      <c r="R209" s="15">
        <f t="shared" si="24"/>
        <v>1.1981787682722262</v>
      </c>
      <c r="S209" s="15">
        <f>VLOOKUP(A209,'B filtered'!$A:$K,7,0)</f>
        <v>1.2432593475346343</v>
      </c>
      <c r="T209" s="15">
        <f t="shared" si="25"/>
        <v>0.80433740714114543</v>
      </c>
      <c r="U209" s="15">
        <f>VLOOKUP(A209,'B filtered'!$A:$K,8,0)</f>
        <v>1.2030000000000001</v>
      </c>
      <c r="V209" s="14">
        <f>VLOOKUP(A209,'B filtered'!$A:$K,9,0)</f>
        <v>9</v>
      </c>
      <c r="W209" s="14" t="str">
        <f>VLOOKUP(A209,'C filtered'!$A:$K,1,0)</f>
        <v>PRKRA_RAT</v>
      </c>
      <c r="X209" s="14">
        <f>VLOOKUP($A209,'C filtered'!$A:$K,2,0)</f>
        <v>131</v>
      </c>
      <c r="Y209" s="14">
        <f>VLOOKUP($A209,'C filtered'!$A:$K,3,0)</f>
        <v>0</v>
      </c>
      <c r="Z209" s="14">
        <f>VLOOKUP($A209,'C filtered'!$A:$K,4,0)</f>
        <v>599</v>
      </c>
      <c r="AA209" s="14">
        <f>VLOOKUP($A209,'C filtered'!$A:$K,5,0)</f>
        <v>34334</v>
      </c>
      <c r="AB209" s="15">
        <f>VLOOKUP($A209,'C filtered'!$A:$K,6,0)</f>
        <v>0.68579999999999997</v>
      </c>
      <c r="AC209" s="15">
        <f t="shared" si="26"/>
        <v>1.4581510644502771</v>
      </c>
      <c r="AD209" s="15">
        <f>VLOOKUP($A209,'C filtered'!$A:$K,7,0)</f>
        <v>1.2986176860443097</v>
      </c>
      <c r="AE209" s="15">
        <f>VLOOKUP($A209,'C filtered'!$A:$K,8,0)</f>
        <v>0.77004957713619138</v>
      </c>
      <c r="AF209" s="15">
        <f>VLOOKUP($A209,'C filtered'!$A:$K,9,0)</f>
        <v>1.2549999999999999</v>
      </c>
      <c r="AG209" s="14">
        <f>VLOOKUP($A209,'C filtered'!$A:$K,10,0)</f>
        <v>11</v>
      </c>
      <c r="AH209" s="16" t="s">
        <v>482</v>
      </c>
      <c r="AI209" s="35">
        <f t="shared" si="27"/>
        <v>10.333333333333334</v>
      </c>
    </row>
    <row r="210" spans="1:35" x14ac:dyDescent="0.25">
      <c r="A210" s="14" t="s">
        <v>487</v>
      </c>
      <c r="B210" s="14">
        <v>63417</v>
      </c>
      <c r="C210" s="14">
        <v>183</v>
      </c>
      <c r="D210" s="14">
        <v>1</v>
      </c>
      <c r="E210" s="14">
        <v>406</v>
      </c>
      <c r="F210" s="15">
        <v>0.87780000000000002</v>
      </c>
      <c r="G210" s="15">
        <f t="shared" si="21"/>
        <v>1.1392116655274549</v>
      </c>
      <c r="H210" s="15">
        <f t="shared" si="22"/>
        <v>1.0729739640630729</v>
      </c>
      <c r="I210" s="15">
        <f t="shared" si="23"/>
        <v>0.93198906356801103</v>
      </c>
      <c r="J210" s="15">
        <v>1.9630000000000001</v>
      </c>
      <c r="K210" s="14">
        <v>2</v>
      </c>
      <c r="L210" s="14" t="e">
        <f>VLOOKUP(A210,'B filtered'!$A:$K,1,0)</f>
        <v>#N/A</v>
      </c>
      <c r="M210" s="14" t="e">
        <f>VLOOKUP(A210,'B filtered'!$A:$K,2,0)</f>
        <v>#N/A</v>
      </c>
      <c r="N210" s="14" t="e">
        <f>VLOOKUP(A210,'B filtered'!$A:$K,3,0)</f>
        <v>#N/A</v>
      </c>
      <c r="O210" s="14" t="e">
        <f>VLOOKUP(A210,'B filtered'!$A:$K,4,0)</f>
        <v>#N/A</v>
      </c>
      <c r="P210" s="14" t="e">
        <f>VLOOKUP(A210,'B filtered'!$A:$K,5,0)</f>
        <v>#N/A</v>
      </c>
      <c r="Q210" s="15" t="e">
        <f>VLOOKUP(A210,'B filtered'!$A:$K,6,0)</f>
        <v>#N/A</v>
      </c>
      <c r="R210" s="15" t="e">
        <f t="shared" si="24"/>
        <v>#N/A</v>
      </c>
      <c r="S210" s="15" t="e">
        <f>VLOOKUP(A210,'B filtered'!$A:$K,7,0)</f>
        <v>#N/A</v>
      </c>
      <c r="T210" s="15" t="e">
        <f t="shared" si="25"/>
        <v>#N/A</v>
      </c>
      <c r="U210" s="15" t="e">
        <f>VLOOKUP(A210,'B filtered'!$A:$K,8,0)</f>
        <v>#N/A</v>
      </c>
      <c r="V210" s="14" t="e">
        <f>VLOOKUP(A210,'B filtered'!$A:$K,9,0)</f>
        <v>#N/A</v>
      </c>
      <c r="W210" s="14" t="str">
        <f>VLOOKUP(A210,'C filtered'!$A:$K,1,0)</f>
        <v>SYN2_RAT</v>
      </c>
      <c r="X210" s="14">
        <f>VLOOKUP($A210,'C filtered'!$A:$K,2,0)</f>
        <v>108</v>
      </c>
      <c r="Y210" s="14">
        <f>VLOOKUP($A210,'C filtered'!$A:$K,3,0)</f>
        <v>2</v>
      </c>
      <c r="Z210" s="14">
        <f>VLOOKUP($A210,'C filtered'!$A:$K,4,0)</f>
        <v>663</v>
      </c>
      <c r="AA210" s="14">
        <f>VLOOKUP($A210,'C filtered'!$A:$K,5,0)</f>
        <v>63417</v>
      </c>
      <c r="AB210" s="15">
        <f>VLOOKUP($A210,'C filtered'!$A:$K,6,0)</f>
        <v>0.28420000000000001</v>
      </c>
      <c r="AC210" s="15">
        <f t="shared" si="26"/>
        <v>3.5186488388458832</v>
      </c>
      <c r="AD210" s="15">
        <f>VLOOKUP($A210,'C filtered'!$A:$K,7,0)</f>
        <v>0.53815565233857221</v>
      </c>
      <c r="AE210" s="15">
        <f>VLOOKUP($A210,'C filtered'!$A:$K,8,0)</f>
        <v>1.8581984517945109</v>
      </c>
      <c r="AF210" s="15">
        <f>VLOOKUP($A210,'C filtered'!$A:$K,9,0)</f>
        <v>1.321</v>
      </c>
      <c r="AG210" s="14">
        <f>VLOOKUP($A210,'C filtered'!$A:$K,10,0)</f>
        <v>3</v>
      </c>
      <c r="AH210" s="16" t="s">
        <v>488</v>
      </c>
      <c r="AI210" s="35" t="e">
        <f t="shared" si="27"/>
        <v>#N/A</v>
      </c>
    </row>
    <row r="211" spans="1:35" x14ac:dyDescent="0.25">
      <c r="A211" s="14" t="s">
        <v>483</v>
      </c>
      <c r="B211" s="14">
        <v>31726</v>
      </c>
      <c r="C211" s="14">
        <v>182</v>
      </c>
      <c r="D211" s="14">
        <v>1</v>
      </c>
      <c r="E211" s="14">
        <v>406</v>
      </c>
      <c r="F211" s="15">
        <v>0.81810000000000005</v>
      </c>
      <c r="G211" s="15">
        <f t="shared" si="21"/>
        <v>1.2223444566678889</v>
      </c>
      <c r="H211" s="15">
        <f t="shared" si="22"/>
        <v>1</v>
      </c>
      <c r="I211" s="15">
        <f t="shared" si="23"/>
        <v>1</v>
      </c>
      <c r="J211" s="15">
        <v>1.19</v>
      </c>
      <c r="K211" s="14">
        <v>7</v>
      </c>
      <c r="L211" s="14" t="str">
        <f>VLOOKUP(A211,'B filtered'!$A:$K,1,0)</f>
        <v>VDAC2_RAT</v>
      </c>
      <c r="M211" s="14">
        <f>VLOOKUP(A211,'B filtered'!$A:$K,2,0)</f>
        <v>213</v>
      </c>
      <c r="N211" s="14">
        <f>VLOOKUP(A211,'B filtered'!$A:$K,3,0)</f>
        <v>1</v>
      </c>
      <c r="O211" s="14">
        <f>VLOOKUP(A211,'B filtered'!$A:$K,4,0)</f>
        <v>311</v>
      </c>
      <c r="P211" s="14">
        <f>VLOOKUP(A211,'B filtered'!$A:$K,5,0)</f>
        <v>31726</v>
      </c>
      <c r="Q211" s="15">
        <f>VLOOKUP(A211,'B filtered'!$A:$K,6,0)</f>
        <v>0.59160000000000001</v>
      </c>
      <c r="R211" s="15">
        <f t="shared" si="24"/>
        <v>1.6903313049357673</v>
      </c>
      <c r="S211" s="15">
        <f>VLOOKUP(A211,'B filtered'!$A:$K,7,0)</f>
        <v>0.88127513779234323</v>
      </c>
      <c r="T211" s="15">
        <f t="shared" si="25"/>
        <v>1.1347194050033806</v>
      </c>
      <c r="U211" s="15">
        <f>VLOOKUP(A211,'B filtered'!$A:$K,8,0)</f>
        <v>1.1779999999999999</v>
      </c>
      <c r="V211" s="14">
        <f>VLOOKUP(A211,'B filtered'!$A:$K,9,0)</f>
        <v>7</v>
      </c>
      <c r="W211" s="14" t="str">
        <f>VLOOKUP(A211,'C filtered'!$A:$K,1,0)</f>
        <v>VDAC2_RAT</v>
      </c>
      <c r="X211" s="14">
        <f>VLOOKUP($A211,'C filtered'!$A:$K,2,0)</f>
        <v>126</v>
      </c>
      <c r="Y211" s="14">
        <f>VLOOKUP($A211,'C filtered'!$A:$K,3,0)</f>
        <v>1</v>
      </c>
      <c r="Z211" s="14">
        <f>VLOOKUP($A211,'C filtered'!$A:$K,4,0)</f>
        <v>613</v>
      </c>
      <c r="AA211" s="14">
        <f>VLOOKUP($A211,'C filtered'!$A:$K,5,0)</f>
        <v>31726</v>
      </c>
      <c r="AB211" s="15">
        <f>VLOOKUP($A211,'C filtered'!$A:$K,6,0)</f>
        <v>0.62139999999999995</v>
      </c>
      <c r="AC211" s="15">
        <f t="shared" si="26"/>
        <v>1.60926939169617</v>
      </c>
      <c r="AD211" s="15">
        <f>VLOOKUP($A211,'C filtered'!$A:$K,7,0)</f>
        <v>1.1766710850217761</v>
      </c>
      <c r="AE211" s="15">
        <f>VLOOKUP($A211,'C filtered'!$A:$K,8,0)</f>
        <v>0.8498551657547474</v>
      </c>
      <c r="AF211" s="15">
        <f>VLOOKUP($A211,'C filtered'!$A:$K,9,0)</f>
        <v>1.236</v>
      </c>
      <c r="AG211" s="14">
        <f>VLOOKUP($A211,'C filtered'!$A:$K,10,0)</f>
        <v>6</v>
      </c>
      <c r="AH211" s="16" t="s">
        <v>484</v>
      </c>
      <c r="AI211" s="35">
        <f t="shared" si="27"/>
        <v>6.666666666666667</v>
      </c>
    </row>
    <row r="212" spans="1:35" x14ac:dyDescent="0.25">
      <c r="A212" s="14" t="s">
        <v>41</v>
      </c>
      <c r="B212" s="14">
        <v>113932</v>
      </c>
      <c r="C212" s="14">
        <v>10</v>
      </c>
      <c r="D212" s="14">
        <v>4</v>
      </c>
      <c r="E212" s="14">
        <v>406</v>
      </c>
      <c r="F212" s="15">
        <v>0.70499999999999996</v>
      </c>
      <c r="G212" s="15">
        <f t="shared" si="21"/>
        <v>1.4184397163120568</v>
      </c>
      <c r="H212" s="15">
        <f t="shared" si="22"/>
        <v>0.86175284195086166</v>
      </c>
      <c r="I212" s="15">
        <f t="shared" si="23"/>
        <v>1.1604255319148937</v>
      </c>
      <c r="J212" s="15">
        <v>1.07</v>
      </c>
      <c r="K212" s="14">
        <v>5</v>
      </c>
      <c r="L212" s="14" t="str">
        <f>VLOOKUP(A212,'B filtered'!$A:$K,1,0)</f>
        <v>AT1A4_RAT</v>
      </c>
      <c r="M212" s="14">
        <f>VLOOKUP(A212,'B filtered'!$A:$K,2,0)</f>
        <v>11</v>
      </c>
      <c r="N212" s="14">
        <f>VLOOKUP(A212,'B filtered'!$A:$K,3,0)</f>
        <v>4</v>
      </c>
      <c r="O212" s="14">
        <f>VLOOKUP(A212,'B filtered'!$A:$K,4,0)</f>
        <v>485</v>
      </c>
      <c r="P212" s="14">
        <f>VLOOKUP(A212,'B filtered'!$A:$K,5,0)</f>
        <v>113932</v>
      </c>
      <c r="Q212" s="15">
        <f>VLOOKUP(A212,'B filtered'!$A:$K,6,0)</f>
        <v>0.59899999999999998</v>
      </c>
      <c r="R212" s="15">
        <f t="shared" si="24"/>
        <v>1.669449081803005</v>
      </c>
      <c r="S212" s="15">
        <f>VLOOKUP(A212,'B filtered'!$A:$K,7,0)</f>
        <v>0.89229852524951581</v>
      </c>
      <c r="T212" s="15">
        <f t="shared" si="25"/>
        <v>1.1207011686143573</v>
      </c>
      <c r="U212" s="15">
        <f>VLOOKUP(A212,'B filtered'!$A:$K,8,0)</f>
        <v>1.1120000000000001</v>
      </c>
      <c r="V212" s="14">
        <f>VLOOKUP(A212,'B filtered'!$A:$K,9,0)</f>
        <v>5</v>
      </c>
      <c r="W212" s="14" t="e">
        <f>VLOOKUP(A212,'C filtered'!$A:$K,1,0)</f>
        <v>#N/A</v>
      </c>
      <c r="X212" s="14" t="e">
        <f>VLOOKUP($A212,'C filtered'!$A:$K,2,0)</f>
        <v>#N/A</v>
      </c>
      <c r="Y212" s="14" t="e">
        <f>VLOOKUP($A212,'C filtered'!$A:$K,3,0)</f>
        <v>#N/A</v>
      </c>
      <c r="Z212" s="14" t="e">
        <f>VLOOKUP($A212,'C filtered'!$A:$K,4,0)</f>
        <v>#N/A</v>
      </c>
      <c r="AA212" s="14" t="e">
        <f>VLOOKUP($A212,'C filtered'!$A:$K,5,0)</f>
        <v>#N/A</v>
      </c>
      <c r="AB212" s="15" t="e">
        <f>VLOOKUP($A212,'C filtered'!$A:$K,6,0)</f>
        <v>#N/A</v>
      </c>
      <c r="AC212" s="15" t="e">
        <f t="shared" si="26"/>
        <v>#N/A</v>
      </c>
      <c r="AD212" s="15" t="e">
        <f>VLOOKUP($A212,'C filtered'!$A:$K,7,0)</f>
        <v>#N/A</v>
      </c>
      <c r="AE212" s="15" t="e">
        <f>VLOOKUP($A212,'C filtered'!$A:$K,8,0)</f>
        <v>#N/A</v>
      </c>
      <c r="AF212" s="15" t="e">
        <f>VLOOKUP($A212,'C filtered'!$A:$K,9,0)</f>
        <v>#N/A</v>
      </c>
      <c r="AG212" s="14" t="e">
        <f>VLOOKUP($A212,'C filtered'!$A:$K,10,0)</f>
        <v>#N/A</v>
      </c>
      <c r="AH212" s="16" t="s">
        <v>42</v>
      </c>
      <c r="AI212" s="35" t="e">
        <f t="shared" si="27"/>
        <v>#N/A</v>
      </c>
    </row>
    <row r="213" spans="1:35" x14ac:dyDescent="0.25">
      <c r="A213" s="14" t="s">
        <v>491</v>
      </c>
      <c r="B213" s="14">
        <v>59659</v>
      </c>
      <c r="C213" s="14">
        <v>184</v>
      </c>
      <c r="D213" s="14"/>
      <c r="E213" s="14">
        <v>405</v>
      </c>
      <c r="F213" s="15">
        <v>0.3609</v>
      </c>
      <c r="G213" s="15">
        <f t="shared" si="21"/>
        <v>2.7708506511499031</v>
      </c>
      <c r="H213" s="15">
        <f t="shared" si="22"/>
        <v>0.44114411441144114</v>
      </c>
      <c r="I213" s="15">
        <f t="shared" si="23"/>
        <v>2.2668329177057358</v>
      </c>
      <c r="J213" s="15">
        <v>1.1399999999999999</v>
      </c>
      <c r="K213" s="14">
        <v>3</v>
      </c>
      <c r="L213" s="14" t="e">
        <f>VLOOKUP(A213,'B filtered'!$A:$K,1,0)</f>
        <v>#N/A</v>
      </c>
      <c r="M213" s="14" t="e">
        <f>VLOOKUP(A213,'B filtered'!$A:$K,2,0)</f>
        <v>#N/A</v>
      </c>
      <c r="N213" s="14" t="e">
        <f>VLOOKUP(A213,'B filtered'!$A:$K,3,0)</f>
        <v>#N/A</v>
      </c>
      <c r="O213" s="14" t="e">
        <f>VLOOKUP(A213,'B filtered'!$A:$K,4,0)</f>
        <v>#N/A</v>
      </c>
      <c r="P213" s="14" t="e">
        <f>VLOOKUP(A213,'B filtered'!$A:$K,5,0)</f>
        <v>#N/A</v>
      </c>
      <c r="Q213" s="15" t="e">
        <f>VLOOKUP(A213,'B filtered'!$A:$K,6,0)</f>
        <v>#N/A</v>
      </c>
      <c r="R213" s="15" t="e">
        <f t="shared" si="24"/>
        <v>#N/A</v>
      </c>
      <c r="S213" s="15" t="e">
        <f>VLOOKUP(A213,'B filtered'!$A:$K,7,0)</f>
        <v>#N/A</v>
      </c>
      <c r="T213" s="15" t="e">
        <f t="shared" si="25"/>
        <v>#N/A</v>
      </c>
      <c r="U213" s="15" t="e">
        <f>VLOOKUP(A213,'B filtered'!$A:$K,8,0)</f>
        <v>#N/A</v>
      </c>
      <c r="V213" s="14" t="e">
        <f>VLOOKUP(A213,'B filtered'!$A:$K,9,0)</f>
        <v>#N/A</v>
      </c>
      <c r="W213" s="14" t="e">
        <f>VLOOKUP(A213,'C filtered'!$A:$K,1,0)</f>
        <v>#N/A</v>
      </c>
      <c r="X213" s="14" t="e">
        <f>VLOOKUP($A213,'C filtered'!$A:$K,2,0)</f>
        <v>#N/A</v>
      </c>
      <c r="Y213" s="14" t="e">
        <f>VLOOKUP($A213,'C filtered'!$A:$K,3,0)</f>
        <v>#N/A</v>
      </c>
      <c r="Z213" s="14" t="e">
        <f>VLOOKUP($A213,'C filtered'!$A:$K,4,0)</f>
        <v>#N/A</v>
      </c>
      <c r="AA213" s="14" t="e">
        <f>VLOOKUP($A213,'C filtered'!$A:$K,5,0)</f>
        <v>#N/A</v>
      </c>
      <c r="AB213" s="15" t="e">
        <f>VLOOKUP($A213,'C filtered'!$A:$K,6,0)</f>
        <v>#N/A</v>
      </c>
      <c r="AC213" s="15" t="e">
        <f t="shared" si="26"/>
        <v>#N/A</v>
      </c>
      <c r="AD213" s="15" t="e">
        <f>VLOOKUP($A213,'C filtered'!$A:$K,7,0)</f>
        <v>#N/A</v>
      </c>
      <c r="AE213" s="15" t="e">
        <f>VLOOKUP($A213,'C filtered'!$A:$K,8,0)</f>
        <v>#N/A</v>
      </c>
      <c r="AF213" s="15" t="e">
        <f>VLOOKUP($A213,'C filtered'!$A:$K,9,0)</f>
        <v>#N/A</v>
      </c>
      <c r="AG213" s="14" t="e">
        <f>VLOOKUP($A213,'C filtered'!$A:$K,10,0)</f>
        <v>#N/A</v>
      </c>
      <c r="AH213" s="16" t="s">
        <v>492</v>
      </c>
      <c r="AI213" s="35" t="e">
        <f t="shared" si="27"/>
        <v>#N/A</v>
      </c>
    </row>
    <row r="214" spans="1:35" x14ac:dyDescent="0.25">
      <c r="A214" s="14" t="s">
        <v>493</v>
      </c>
      <c r="B214" s="14">
        <v>75762</v>
      </c>
      <c r="C214" s="14">
        <v>185</v>
      </c>
      <c r="D214" s="14"/>
      <c r="E214" s="14">
        <v>404</v>
      </c>
      <c r="F214" s="15">
        <v>0.88319999999999999</v>
      </c>
      <c r="G214" s="15">
        <f t="shared" si="21"/>
        <v>1.1322463768115942</v>
      </c>
      <c r="H214" s="15">
        <f t="shared" si="22"/>
        <v>1.0795746241290796</v>
      </c>
      <c r="I214" s="15">
        <f t="shared" si="23"/>
        <v>0.92629076086956519</v>
      </c>
      <c r="J214" s="15">
        <v>1.0900000000000001</v>
      </c>
      <c r="K214" s="14">
        <v>4</v>
      </c>
      <c r="L214" s="14" t="str">
        <f>VLOOKUP(A214,'B filtered'!$A:$K,1,0)</f>
        <v>SYRC_RAT</v>
      </c>
      <c r="M214" s="14">
        <f>VLOOKUP(A214,'B filtered'!$A:$K,2,0)</f>
        <v>201</v>
      </c>
      <c r="N214" s="14">
        <f>VLOOKUP(A214,'B filtered'!$A:$K,3,0)</f>
        <v>0</v>
      </c>
      <c r="O214" s="14">
        <f>VLOOKUP(A214,'B filtered'!$A:$K,4,0)</f>
        <v>326</v>
      </c>
      <c r="P214" s="14">
        <f>VLOOKUP(A214,'B filtered'!$A:$K,5,0)</f>
        <v>75762</v>
      </c>
      <c r="Q214" s="15">
        <f>VLOOKUP(A214,'B filtered'!$A:$K,6,0)</f>
        <v>0.85899999999999999</v>
      </c>
      <c r="R214" s="15">
        <f t="shared" si="24"/>
        <v>1.1641443538998837</v>
      </c>
      <c r="S214" s="15">
        <f>VLOOKUP(A214,'B filtered'!$A:$K,7,0)</f>
        <v>1.2796067332042305</v>
      </c>
      <c r="T214" s="15">
        <f t="shared" si="25"/>
        <v>0.78149010477299197</v>
      </c>
      <c r="U214" s="15">
        <f>VLOOKUP(A214,'B filtered'!$A:$K,8,0)</f>
        <v>1.0720000000000001</v>
      </c>
      <c r="V214" s="14">
        <f>VLOOKUP(A214,'B filtered'!$A:$K,9,0)</f>
        <v>4</v>
      </c>
      <c r="W214" s="14" t="str">
        <f>VLOOKUP(A214,'C filtered'!$A:$K,1,0)</f>
        <v>SYRC_RAT</v>
      </c>
      <c r="X214" s="14">
        <f>VLOOKUP($A214,'C filtered'!$A:$K,2,0)</f>
        <v>227</v>
      </c>
      <c r="Y214" s="14">
        <f>VLOOKUP($A214,'C filtered'!$A:$K,3,0)</f>
        <v>0</v>
      </c>
      <c r="Z214" s="14">
        <f>VLOOKUP($A214,'C filtered'!$A:$K,4,0)</f>
        <v>352</v>
      </c>
      <c r="AA214" s="14">
        <f>VLOOKUP($A214,'C filtered'!$A:$K,5,0)</f>
        <v>75762</v>
      </c>
      <c r="AB214" s="15">
        <f>VLOOKUP($A214,'C filtered'!$A:$K,6,0)</f>
        <v>0.80330000000000001</v>
      </c>
      <c r="AC214" s="15">
        <f t="shared" si="26"/>
        <v>1.2448649321548613</v>
      </c>
      <c r="AD214" s="15">
        <f>VLOOKUP($A214,'C filtered'!$A:$K,7,0)</f>
        <v>1.5211134254875971</v>
      </c>
      <c r="AE214" s="15">
        <f>VLOOKUP($A214,'C filtered'!$A:$K,8,0)</f>
        <v>0.65741317067098215</v>
      </c>
      <c r="AF214" s="15">
        <f>VLOOKUP($A214,'C filtered'!$A:$K,9,0)</f>
        <v>1.129</v>
      </c>
      <c r="AG214" s="14">
        <f>VLOOKUP($A214,'C filtered'!$A:$K,10,0)</f>
        <v>3</v>
      </c>
      <c r="AH214" s="16" t="s">
        <v>494</v>
      </c>
      <c r="AI214" s="35">
        <f t="shared" si="27"/>
        <v>3.6666666666666665</v>
      </c>
    </row>
    <row r="215" spans="1:35" x14ac:dyDescent="0.25">
      <c r="A215" s="14" t="s">
        <v>495</v>
      </c>
      <c r="B215" s="14">
        <v>34170</v>
      </c>
      <c r="C215" s="14">
        <v>186</v>
      </c>
      <c r="D215" s="14"/>
      <c r="E215" s="14">
        <v>403</v>
      </c>
      <c r="F215" s="15">
        <v>1.0049999999999999</v>
      </c>
      <c r="G215" s="15">
        <f t="shared" si="21"/>
        <v>0.99502487562189068</v>
      </c>
      <c r="H215" s="15">
        <f t="shared" si="22"/>
        <v>1.2284561789512283</v>
      </c>
      <c r="I215" s="15">
        <f t="shared" si="23"/>
        <v>0.81402985074626877</v>
      </c>
      <c r="J215" s="15">
        <v>1.089</v>
      </c>
      <c r="K215" s="14">
        <v>10</v>
      </c>
      <c r="L215" s="14" t="str">
        <f>VLOOKUP(A215,'B filtered'!$A:$K,1,0)</f>
        <v>HMGCL_RAT</v>
      </c>
      <c r="M215" s="14">
        <f>VLOOKUP(A215,'B filtered'!$A:$K,2,0)</f>
        <v>210</v>
      </c>
      <c r="N215" s="14">
        <f>VLOOKUP(A215,'B filtered'!$A:$K,3,0)</f>
        <v>0</v>
      </c>
      <c r="O215" s="14">
        <f>VLOOKUP(A215,'B filtered'!$A:$K,4,0)</f>
        <v>315</v>
      </c>
      <c r="P215" s="14">
        <f>VLOOKUP(A215,'B filtered'!$A:$K,5,0)</f>
        <v>34170</v>
      </c>
      <c r="Q215" s="15">
        <f>VLOOKUP(A215,'B filtered'!$A:$K,6,0)</f>
        <v>0.85340000000000005</v>
      </c>
      <c r="R215" s="15">
        <f t="shared" si="24"/>
        <v>1.1717834544176235</v>
      </c>
      <c r="S215" s="15">
        <f>VLOOKUP(A215,'B filtered'!$A:$K,7,0)</f>
        <v>1.2712647102636676</v>
      </c>
      <c r="T215" s="15">
        <f t="shared" si="25"/>
        <v>0.78661823295055067</v>
      </c>
      <c r="U215" s="15">
        <f>VLOOKUP(A215,'B filtered'!$A:$K,8,0)</f>
        <v>1.073</v>
      </c>
      <c r="V215" s="14">
        <f>VLOOKUP(A215,'B filtered'!$A:$K,9,0)</f>
        <v>8</v>
      </c>
      <c r="W215" s="14" t="str">
        <f>VLOOKUP(A215,'C filtered'!$A:$K,1,0)</f>
        <v>HMGCL_RAT</v>
      </c>
      <c r="X215" s="14">
        <f>VLOOKUP($A215,'C filtered'!$A:$K,2,0)</f>
        <v>154</v>
      </c>
      <c r="Y215" s="14">
        <f>VLOOKUP($A215,'C filtered'!$A:$K,3,0)</f>
        <v>0</v>
      </c>
      <c r="Z215" s="14">
        <f>VLOOKUP($A215,'C filtered'!$A:$K,4,0)</f>
        <v>516</v>
      </c>
      <c r="AA215" s="14">
        <f>VLOOKUP($A215,'C filtered'!$A:$K,5,0)</f>
        <v>34170</v>
      </c>
      <c r="AB215" s="15">
        <f>VLOOKUP($A215,'C filtered'!$A:$K,6,0)</f>
        <v>0.93869999999999998</v>
      </c>
      <c r="AC215" s="15">
        <f t="shared" si="26"/>
        <v>1.0653030787258975</v>
      </c>
      <c r="AD215" s="15">
        <f>VLOOKUP($A215,'C filtered'!$A:$K,7,0)</f>
        <v>1.7775042605567126</v>
      </c>
      <c r="AE215" s="15">
        <f>VLOOKUP($A215,'C filtered'!$A:$K,8,0)</f>
        <v>0.5625865558751465</v>
      </c>
      <c r="AF215" s="15">
        <f>VLOOKUP($A215,'C filtered'!$A:$K,9,0)</f>
        <v>1.032</v>
      </c>
      <c r="AG215" s="14">
        <f>VLOOKUP($A215,'C filtered'!$A:$K,10,0)</f>
        <v>6</v>
      </c>
      <c r="AH215" s="16" t="s">
        <v>496</v>
      </c>
      <c r="AI215" s="35">
        <f t="shared" si="27"/>
        <v>8</v>
      </c>
    </row>
    <row r="216" spans="1:35" x14ac:dyDescent="0.25">
      <c r="A216" s="14" t="s">
        <v>11</v>
      </c>
      <c r="B216" s="14">
        <v>94875</v>
      </c>
      <c r="C216" s="14">
        <v>1</v>
      </c>
      <c r="D216" s="14">
        <v>4</v>
      </c>
      <c r="E216" s="14">
        <v>398</v>
      </c>
      <c r="F216" s="15">
        <v>0.1484</v>
      </c>
      <c r="G216" s="15">
        <f t="shared" si="21"/>
        <v>6.7385444743935308</v>
      </c>
      <c r="H216" s="15">
        <f t="shared" si="22"/>
        <v>0.18139591736951471</v>
      </c>
      <c r="I216" s="15">
        <f t="shared" si="23"/>
        <v>5.512803234501348</v>
      </c>
      <c r="J216" s="15">
        <v>1.431</v>
      </c>
      <c r="K216" s="14">
        <v>3</v>
      </c>
      <c r="L216" s="14" t="str">
        <f>VLOOKUP(A216,'B filtered'!$A:$K,1,0)</f>
        <v>DLG2_RAT</v>
      </c>
      <c r="M216" s="14">
        <f>VLOOKUP(A216,'B filtered'!$A:$K,2,0)</f>
        <v>1</v>
      </c>
      <c r="N216" s="14">
        <f>VLOOKUP(A216,'B filtered'!$A:$K,3,0)</f>
        <v>4</v>
      </c>
      <c r="O216" s="14">
        <f>VLOOKUP(A216,'B filtered'!$A:$K,4,0)</f>
        <v>381</v>
      </c>
      <c r="P216" s="14">
        <f>VLOOKUP(A216,'B filtered'!$A:$K,5,0)</f>
        <v>94875</v>
      </c>
      <c r="Q216" s="15">
        <f>VLOOKUP(A216,'B filtered'!$A:$K,6,0)</f>
        <v>6.2280000000000002E-2</v>
      </c>
      <c r="R216" s="15">
        <f t="shared" si="24"/>
        <v>16.056518946692357</v>
      </c>
      <c r="S216" s="15">
        <f>VLOOKUP(A216,'B filtered'!$A:$K,7,0)</f>
        <v>9.2775212274690905E-2</v>
      </c>
      <c r="T216" s="15">
        <f t="shared" si="25"/>
        <v>10.778741168914578</v>
      </c>
      <c r="U216" s="15">
        <f>VLOOKUP(A216,'B filtered'!$A:$K,8,0)</f>
        <v>1.877</v>
      </c>
      <c r="V216" s="14">
        <f>VLOOKUP(A216,'B filtered'!$A:$K,9,0)</f>
        <v>2</v>
      </c>
      <c r="W216" s="14" t="str">
        <f>VLOOKUP(A216,'C filtered'!$A:$K,1,0)</f>
        <v>DLG2_RAT</v>
      </c>
      <c r="X216" s="14">
        <f>VLOOKUP($A216,'C filtered'!$A:$K,2,0)</f>
        <v>1</v>
      </c>
      <c r="Y216" s="14">
        <f>VLOOKUP($A216,'C filtered'!$A:$K,3,0)</f>
        <v>4</v>
      </c>
      <c r="Z216" s="14">
        <f>VLOOKUP($A216,'C filtered'!$A:$K,4,0)</f>
        <v>258</v>
      </c>
      <c r="AA216" s="14">
        <f>VLOOKUP($A216,'C filtered'!$A:$K,5,0)</f>
        <v>94875</v>
      </c>
      <c r="AB216" s="15">
        <f>VLOOKUP($A216,'C filtered'!$A:$K,6,0)</f>
        <v>0.126</v>
      </c>
      <c r="AC216" s="15">
        <f t="shared" si="26"/>
        <v>7.9365079365079367</v>
      </c>
      <c r="AD216" s="15">
        <f>VLOOKUP($A216,'C filtered'!$A:$K,7,0)</f>
        <v>0.23859117591365273</v>
      </c>
      <c r="AE216" s="15">
        <f>VLOOKUP($A216,'C filtered'!$A:$K,8,0)</f>
        <v>4.1912698412698415</v>
      </c>
      <c r="AF216" s="15">
        <f>VLOOKUP($A216,'C filtered'!$A:$K,9,0)</f>
        <v>1.5840000000000001</v>
      </c>
      <c r="AG216" s="14">
        <f>VLOOKUP($A216,'C filtered'!$A:$K,10,0)</f>
        <v>2</v>
      </c>
      <c r="AH216" s="16" t="s">
        <v>12</v>
      </c>
      <c r="AI216" s="35">
        <f t="shared" si="27"/>
        <v>2.3333333333333335</v>
      </c>
    </row>
    <row r="217" spans="1:35" x14ac:dyDescent="0.25">
      <c r="A217" s="14" t="s">
        <v>499</v>
      </c>
      <c r="B217" s="14">
        <v>228908</v>
      </c>
      <c r="C217" s="14">
        <v>190</v>
      </c>
      <c r="D217" s="14"/>
      <c r="E217" s="14">
        <v>398</v>
      </c>
      <c r="F217" s="15">
        <v>0.98529999999999995</v>
      </c>
      <c r="G217" s="15">
        <f t="shared" si="21"/>
        <v>1.0149193139145438</v>
      </c>
      <c r="H217" s="15">
        <f t="shared" si="22"/>
        <v>1.204375993154871</v>
      </c>
      <c r="I217" s="15">
        <f t="shared" si="23"/>
        <v>0.83030549071348836</v>
      </c>
      <c r="J217" s="15">
        <v>1.01</v>
      </c>
      <c r="K217" s="14">
        <v>3</v>
      </c>
      <c r="L217" s="14" t="str">
        <f>VLOOKUP(A217,'B filtered'!$A:$K,1,0)</f>
        <v>PRC2A_RAT</v>
      </c>
      <c r="M217" s="14">
        <f>VLOOKUP(A217,'B filtered'!$A:$K,2,0)</f>
        <v>187</v>
      </c>
      <c r="N217" s="14">
        <f>VLOOKUP(A217,'B filtered'!$A:$K,3,0)</f>
        <v>0</v>
      </c>
      <c r="O217" s="14">
        <f>VLOOKUP(A217,'B filtered'!$A:$K,4,0)</f>
        <v>349</v>
      </c>
      <c r="P217" s="14">
        <f>VLOOKUP(A217,'B filtered'!$A:$K,5,0)</f>
        <v>228908</v>
      </c>
      <c r="Q217" s="15">
        <f>VLOOKUP(A217,'B filtered'!$A:$K,6,0)</f>
        <v>0.76319999999999999</v>
      </c>
      <c r="R217" s="15">
        <f t="shared" si="24"/>
        <v>1.3102725366876311</v>
      </c>
      <c r="S217" s="15">
        <f>VLOOKUP(A217,'B filtered'!$A:$K,7,0)</f>
        <v>1.1368985550424549</v>
      </c>
      <c r="T217" s="15">
        <f t="shared" si="25"/>
        <v>0.87958595387840677</v>
      </c>
      <c r="U217" s="15">
        <f>VLOOKUP(A217,'B filtered'!$A:$K,8,0)</f>
        <v>1.1619999999999999</v>
      </c>
      <c r="V217" s="14">
        <f>VLOOKUP(A217,'B filtered'!$A:$K,9,0)</f>
        <v>5</v>
      </c>
      <c r="W217" s="14" t="str">
        <f>VLOOKUP(A217,'C filtered'!$A:$K,1,0)</f>
        <v>PRC2A_RAT</v>
      </c>
      <c r="X217" s="14">
        <f>VLOOKUP($A217,'C filtered'!$A:$K,2,0)</f>
        <v>268</v>
      </c>
      <c r="Y217" s="14">
        <f>VLOOKUP($A217,'C filtered'!$A:$K,3,0)</f>
        <v>0</v>
      </c>
      <c r="Z217" s="14">
        <f>VLOOKUP($A217,'C filtered'!$A:$K,4,0)</f>
        <v>290</v>
      </c>
      <c r="AA217" s="14">
        <f>VLOOKUP($A217,'C filtered'!$A:$K,5,0)</f>
        <v>228908</v>
      </c>
      <c r="AB217" s="15">
        <f>VLOOKUP($A217,'C filtered'!$A:$K,6,0)</f>
        <v>0.81899999999999995</v>
      </c>
      <c r="AC217" s="15">
        <f t="shared" si="26"/>
        <v>1.2210012210012211</v>
      </c>
      <c r="AD217" s="15">
        <f>VLOOKUP($A217,'C filtered'!$A:$K,7,0)</f>
        <v>1.5508426434387426</v>
      </c>
      <c r="AE217" s="15">
        <f>VLOOKUP($A217,'C filtered'!$A:$K,8,0)</f>
        <v>0.64481074481074485</v>
      </c>
      <c r="AF217" s="15">
        <f>VLOOKUP($A217,'C filtered'!$A:$K,9,0)</f>
        <v>1.1000000000000001</v>
      </c>
      <c r="AG217" s="14">
        <f>VLOOKUP($A217,'C filtered'!$A:$K,10,0)</f>
        <v>3</v>
      </c>
      <c r="AH217" s="16" t="s">
        <v>500</v>
      </c>
      <c r="AI217" s="35">
        <f t="shared" si="27"/>
        <v>3.6666666666666665</v>
      </c>
    </row>
    <row r="218" spans="1:35" x14ac:dyDescent="0.25">
      <c r="A218" s="14" t="s">
        <v>501</v>
      </c>
      <c r="B218" s="14">
        <v>24816</v>
      </c>
      <c r="C218" s="14">
        <v>191</v>
      </c>
      <c r="D218" s="14"/>
      <c r="E218" s="14">
        <v>392</v>
      </c>
      <c r="F218" s="15">
        <v>1.3520000000000001</v>
      </c>
      <c r="G218" s="15">
        <f t="shared" si="21"/>
        <v>0.73964497041420119</v>
      </c>
      <c r="H218" s="15">
        <f t="shared" si="22"/>
        <v>1.652609705414986</v>
      </c>
      <c r="I218" s="15">
        <f t="shared" si="23"/>
        <v>0.60510355029585794</v>
      </c>
      <c r="J218" s="15">
        <v>1.1519999999999999</v>
      </c>
      <c r="K218" s="14">
        <v>8</v>
      </c>
      <c r="L218" s="14" t="str">
        <f>VLOOKUP(A218,'B filtered'!$A:$K,1,0)</f>
        <v>RL10A_RAT</v>
      </c>
      <c r="M218" s="14">
        <f>VLOOKUP(A218,'B filtered'!$A:$K,2,0)</f>
        <v>50</v>
      </c>
      <c r="N218" s="14">
        <f>VLOOKUP(A218,'B filtered'!$A:$K,3,0)</f>
        <v>0</v>
      </c>
      <c r="O218" s="14">
        <f>VLOOKUP(A218,'B filtered'!$A:$K,4,0)</f>
        <v>1008</v>
      </c>
      <c r="P218" s="14">
        <f>VLOOKUP(A218,'B filtered'!$A:$K,5,0)</f>
        <v>24816</v>
      </c>
      <c r="Q218" s="15">
        <f>VLOOKUP(A218,'B filtered'!$A:$K,6,0)</f>
        <v>0.80689999999999995</v>
      </c>
      <c r="R218" s="15">
        <f t="shared" si="24"/>
        <v>1.2393109431156277</v>
      </c>
      <c r="S218" s="15">
        <f>VLOOKUP(A218,'B filtered'!$A:$K,7,0)</f>
        <v>1.2019961269179205</v>
      </c>
      <c r="T218" s="15">
        <f t="shared" si="25"/>
        <v>0.8319494361135209</v>
      </c>
      <c r="U218" s="15">
        <f>VLOOKUP(A218,'B filtered'!$A:$K,8,0)</f>
        <v>1.17</v>
      </c>
      <c r="V218" s="14">
        <f>VLOOKUP(A218,'B filtered'!$A:$K,9,0)</f>
        <v>10</v>
      </c>
      <c r="W218" s="14" t="str">
        <f>VLOOKUP(A218,'C filtered'!$A:$K,1,0)</f>
        <v>RL10A_RAT</v>
      </c>
      <c r="X218" s="14">
        <f>VLOOKUP($A218,'C filtered'!$A:$K,2,0)</f>
        <v>80</v>
      </c>
      <c r="Y218" s="14">
        <f>VLOOKUP($A218,'C filtered'!$A:$K,3,0)</f>
        <v>1</v>
      </c>
      <c r="Z218" s="14">
        <f>VLOOKUP($A218,'C filtered'!$A:$K,4,0)</f>
        <v>890</v>
      </c>
      <c r="AA218" s="14">
        <f>VLOOKUP($A218,'C filtered'!$A:$K,5,0)</f>
        <v>24816</v>
      </c>
      <c r="AB218" s="15">
        <f>VLOOKUP($A218,'C filtered'!$A:$K,6,0)</f>
        <v>0.53720000000000001</v>
      </c>
      <c r="AC218" s="15">
        <f t="shared" si="26"/>
        <v>1.8615040953090096</v>
      </c>
      <c r="AD218" s="15">
        <f>VLOOKUP($A218,'C filtered'!$A:$K,7,0)</f>
        <v>1.0172315849270972</v>
      </c>
      <c r="AE218" s="15">
        <f>VLOOKUP($A218,'C filtered'!$A:$K,8,0)</f>
        <v>0.9830603127326879</v>
      </c>
      <c r="AF218" s="15">
        <f>VLOOKUP($A218,'C filtered'!$A:$K,9,0)</f>
        <v>1.147</v>
      </c>
      <c r="AG218" s="14">
        <f>VLOOKUP($A218,'C filtered'!$A:$K,10,0)</f>
        <v>9</v>
      </c>
      <c r="AH218" s="16" t="s">
        <v>502</v>
      </c>
      <c r="AI218" s="35">
        <f t="shared" si="27"/>
        <v>9</v>
      </c>
    </row>
    <row r="219" spans="1:35" x14ac:dyDescent="0.25">
      <c r="A219" s="14" t="s">
        <v>503</v>
      </c>
      <c r="B219" s="14">
        <v>80406</v>
      </c>
      <c r="C219" s="14">
        <v>192</v>
      </c>
      <c r="D219" s="14">
        <v>1</v>
      </c>
      <c r="E219" s="14">
        <v>391</v>
      </c>
      <c r="F219" s="15">
        <v>8.695E-2</v>
      </c>
      <c r="G219" s="15">
        <f t="shared" si="21"/>
        <v>11.500862564692351</v>
      </c>
      <c r="H219" s="15">
        <f t="shared" si="22"/>
        <v>0.10628285050727294</v>
      </c>
      <c r="I219" s="15">
        <f t="shared" si="23"/>
        <v>9.4088556641748138</v>
      </c>
      <c r="J219" s="15">
        <v>1.1459999999999999</v>
      </c>
      <c r="K219" s="14">
        <v>2</v>
      </c>
      <c r="L219" s="14" t="str">
        <f>VLOOKUP(A219,'B filtered'!$A:$K,1,0)</f>
        <v>ACSL3_RAT</v>
      </c>
      <c r="M219" s="14">
        <f>VLOOKUP(A219,'B filtered'!$A:$K,2,0)</f>
        <v>192</v>
      </c>
      <c r="N219" s="14">
        <f>VLOOKUP(A219,'B filtered'!$A:$K,3,0)</f>
        <v>1</v>
      </c>
      <c r="O219" s="14">
        <f>VLOOKUP(A219,'B filtered'!$A:$K,4,0)</f>
        <v>341</v>
      </c>
      <c r="P219" s="14">
        <f>VLOOKUP(A219,'B filtered'!$A:$K,5,0)</f>
        <v>80406</v>
      </c>
      <c r="Q219" s="15">
        <f>VLOOKUP(A219,'B filtered'!$A:$K,6,0)</f>
        <v>0.1216</v>
      </c>
      <c r="R219" s="15">
        <f t="shared" si="24"/>
        <v>8.223684210526315</v>
      </c>
      <c r="S219" s="15">
        <f>VLOOKUP(A219,'B filtered'!$A:$K,7,0)</f>
        <v>0.18114106956651274</v>
      </c>
      <c r="T219" s="15">
        <f t="shared" si="25"/>
        <v>5.5205592105263159</v>
      </c>
      <c r="U219" s="15">
        <f>VLOOKUP(A219,'B filtered'!$A:$K,8,0)</f>
        <v>1.6020000000000001</v>
      </c>
      <c r="V219" s="14">
        <f>VLOOKUP(A219,'B filtered'!$A:$K,9,0)</f>
        <v>3</v>
      </c>
      <c r="W219" s="14" t="str">
        <f>VLOOKUP(A219,'C filtered'!$A:$K,1,0)</f>
        <v>ACSL3_RAT</v>
      </c>
      <c r="X219" s="14">
        <f>VLOOKUP($A219,'C filtered'!$A:$K,2,0)</f>
        <v>194</v>
      </c>
      <c r="Y219" s="14">
        <f>VLOOKUP($A219,'C filtered'!$A:$K,3,0)</f>
        <v>1</v>
      </c>
      <c r="Z219" s="14">
        <f>VLOOKUP($A219,'C filtered'!$A:$K,4,0)</f>
        <v>431</v>
      </c>
      <c r="AA219" s="14">
        <f>VLOOKUP($A219,'C filtered'!$A:$K,5,0)</f>
        <v>80406</v>
      </c>
      <c r="AB219" s="15">
        <f>VLOOKUP($A219,'C filtered'!$A:$K,6,0)</f>
        <v>0.16059999999999999</v>
      </c>
      <c r="AC219" s="15">
        <f t="shared" si="26"/>
        <v>6.2266500622665006</v>
      </c>
      <c r="AD219" s="15">
        <f>VLOOKUP($A219,'C filtered'!$A:$K,7,0)</f>
        <v>0.30410907025184619</v>
      </c>
      <c r="AE219" s="15">
        <f>VLOOKUP($A219,'C filtered'!$A:$K,8,0)</f>
        <v>3.2882938978829395</v>
      </c>
      <c r="AF219" s="15">
        <f>VLOOKUP($A219,'C filtered'!$A:$K,9,0)</f>
        <v>1.28</v>
      </c>
      <c r="AG219" s="14">
        <f>VLOOKUP($A219,'C filtered'!$A:$K,10,0)</f>
        <v>3</v>
      </c>
      <c r="AH219" s="16" t="s">
        <v>504</v>
      </c>
      <c r="AI219" s="35">
        <f t="shared" si="27"/>
        <v>2.6666666666666665</v>
      </c>
    </row>
    <row r="220" spans="1:35" x14ac:dyDescent="0.25">
      <c r="A220" s="14" t="s">
        <v>507</v>
      </c>
      <c r="B220" s="14">
        <v>63687</v>
      </c>
      <c r="C220" s="14">
        <v>194</v>
      </c>
      <c r="D220" s="14"/>
      <c r="E220" s="14">
        <v>390</v>
      </c>
      <c r="F220" s="15">
        <v>0.1051</v>
      </c>
      <c r="G220" s="15">
        <f t="shared" si="21"/>
        <v>9.5147478591817318</v>
      </c>
      <c r="H220" s="15">
        <f t="shared" si="22"/>
        <v>0.12846840239579513</v>
      </c>
      <c r="I220" s="15">
        <f t="shared" si="23"/>
        <v>7.7840152235965752</v>
      </c>
      <c r="J220" s="15">
        <v>1.232</v>
      </c>
      <c r="K220" s="14">
        <v>3</v>
      </c>
      <c r="L220" s="14" t="str">
        <f>VLOOKUP(A220,'B filtered'!$A:$K,1,0)</f>
        <v>LGI1_RAT</v>
      </c>
      <c r="M220" s="14">
        <f>VLOOKUP(A220,'B filtered'!$A:$K,2,0)</f>
        <v>207</v>
      </c>
      <c r="N220" s="14">
        <f>VLOOKUP(A220,'B filtered'!$A:$K,3,0)</f>
        <v>0</v>
      </c>
      <c r="O220" s="14">
        <f>VLOOKUP(A220,'B filtered'!$A:$K,4,0)</f>
        <v>317</v>
      </c>
      <c r="P220" s="14">
        <f>VLOOKUP(A220,'B filtered'!$A:$K,5,0)</f>
        <v>63687</v>
      </c>
      <c r="Q220" s="15">
        <f>VLOOKUP(A220,'B filtered'!$A:$K,6,0)</f>
        <v>9.9839999999999998E-2</v>
      </c>
      <c r="R220" s="15">
        <f t="shared" si="24"/>
        <v>10.016025641025641</v>
      </c>
      <c r="S220" s="15">
        <f>VLOOKUP(A220,'B filtered'!$A:$K,7,0)</f>
        <v>0.14872635185461044</v>
      </c>
      <c r="T220" s="15">
        <f t="shared" si="25"/>
        <v>6.7237580128205137</v>
      </c>
      <c r="U220" s="15">
        <f>VLOOKUP(A220,'B filtered'!$A:$K,8,0)</f>
        <v>1.3280000000000001</v>
      </c>
      <c r="V220" s="14">
        <f>VLOOKUP(A220,'B filtered'!$A:$K,9,0)</f>
        <v>2</v>
      </c>
      <c r="W220" s="14" t="str">
        <f>VLOOKUP(A220,'C filtered'!$A:$K,1,0)</f>
        <v>LGI1_RAT</v>
      </c>
      <c r="X220" s="14">
        <f>VLOOKUP($A220,'C filtered'!$A:$K,2,0)</f>
        <v>276</v>
      </c>
      <c r="Y220" s="14">
        <f>VLOOKUP($A220,'C filtered'!$A:$K,3,0)</f>
        <v>0</v>
      </c>
      <c r="Z220" s="14">
        <f>VLOOKUP($A220,'C filtered'!$A:$K,4,0)</f>
        <v>284</v>
      </c>
      <c r="AA220" s="14">
        <f>VLOOKUP($A220,'C filtered'!$A:$K,5,0)</f>
        <v>63687</v>
      </c>
      <c r="AB220" s="15">
        <f>VLOOKUP($A220,'C filtered'!$A:$K,6,0)</f>
        <v>0.1173</v>
      </c>
      <c r="AC220" s="15">
        <f t="shared" si="26"/>
        <v>8.5251491901108274</v>
      </c>
      <c r="AD220" s="15">
        <f>VLOOKUP($A220,'C filtered'!$A:$K,7,0)</f>
        <v>0.22211702329104335</v>
      </c>
      <c r="AE220" s="15">
        <f>VLOOKUP($A220,'C filtered'!$A:$K,8,0)</f>
        <v>4.5021312872975283</v>
      </c>
      <c r="AF220" s="15">
        <f>VLOOKUP($A220,'C filtered'!$A:$K,9,0)</f>
        <v>1.0660000000000001</v>
      </c>
      <c r="AG220" s="14">
        <f>VLOOKUP($A220,'C filtered'!$A:$K,10,0)</f>
        <v>2</v>
      </c>
      <c r="AH220" s="16" t="s">
        <v>508</v>
      </c>
      <c r="AI220" s="35">
        <f t="shared" si="27"/>
        <v>2.3333333333333335</v>
      </c>
    </row>
    <row r="221" spans="1:35" x14ac:dyDescent="0.25">
      <c r="A221" s="14" t="s">
        <v>505</v>
      </c>
      <c r="B221" s="14">
        <v>88069</v>
      </c>
      <c r="C221" s="14">
        <v>193</v>
      </c>
      <c r="D221" s="14"/>
      <c r="E221" s="14">
        <v>390</v>
      </c>
      <c r="F221" s="15">
        <v>0.74119999999999997</v>
      </c>
      <c r="G221" s="15">
        <f t="shared" si="21"/>
        <v>1.3491635186184565</v>
      </c>
      <c r="H221" s="15">
        <f t="shared" si="22"/>
        <v>0.90600171128223927</v>
      </c>
      <c r="I221" s="15">
        <f t="shared" si="23"/>
        <v>1.1037506745817594</v>
      </c>
      <c r="J221" s="15">
        <v>1.0329999999999999</v>
      </c>
      <c r="K221" s="14">
        <v>2</v>
      </c>
      <c r="L221" s="14" t="str">
        <f>VLOOKUP(A221,'B filtered'!$A:$K,1,0)</f>
        <v>CPT1A_RAT</v>
      </c>
      <c r="M221" s="14">
        <f>VLOOKUP(A221,'B filtered'!$A:$K,2,0)</f>
        <v>143</v>
      </c>
      <c r="N221" s="14">
        <f>VLOOKUP(A221,'B filtered'!$A:$K,3,0)</f>
        <v>1</v>
      </c>
      <c r="O221" s="14">
        <f>VLOOKUP(A221,'B filtered'!$A:$K,4,0)</f>
        <v>473</v>
      </c>
      <c r="P221" s="14">
        <f>VLOOKUP(A221,'B filtered'!$A:$K,5,0)</f>
        <v>88069</v>
      </c>
      <c r="Q221" s="15">
        <f>VLOOKUP(A221,'B filtered'!$A:$K,6,0)</f>
        <v>0.42959999999999998</v>
      </c>
      <c r="R221" s="15">
        <f t="shared" si="24"/>
        <v>2.3277467411545625</v>
      </c>
      <c r="S221" s="15">
        <f>VLOOKUP(A221,'B filtered'!$A:$K,7,0)</f>
        <v>0.63995233129748241</v>
      </c>
      <c r="T221" s="15">
        <f t="shared" si="25"/>
        <v>1.562616387337058</v>
      </c>
      <c r="U221" s="15">
        <f>VLOOKUP(A221,'B filtered'!$A:$K,8,0)</f>
        <v>1.282</v>
      </c>
      <c r="V221" s="14">
        <f>VLOOKUP(A221,'B filtered'!$A:$K,9,0)</f>
        <v>6</v>
      </c>
      <c r="W221" s="14" t="str">
        <f>VLOOKUP(A221,'C filtered'!$A:$K,1,0)</f>
        <v>CPT1A_RAT</v>
      </c>
      <c r="X221" s="14">
        <f>VLOOKUP($A221,'C filtered'!$A:$K,2,0)</f>
        <v>157</v>
      </c>
      <c r="Y221" s="14">
        <f>VLOOKUP($A221,'C filtered'!$A:$K,3,0)</f>
        <v>0</v>
      </c>
      <c r="Z221" s="14">
        <f>VLOOKUP($A221,'C filtered'!$A:$K,4,0)</f>
        <v>510</v>
      </c>
      <c r="AA221" s="14">
        <f>VLOOKUP($A221,'C filtered'!$A:$K,5,0)</f>
        <v>88069</v>
      </c>
      <c r="AB221" s="15">
        <f>VLOOKUP($A221,'C filtered'!$A:$K,6,0)</f>
        <v>0.47910000000000003</v>
      </c>
      <c r="AC221" s="15">
        <f t="shared" si="26"/>
        <v>2.0872469213107911</v>
      </c>
      <c r="AD221" s="15">
        <f>VLOOKUP($A221,'C filtered'!$A:$K,7,0)</f>
        <v>0.90721454270024615</v>
      </c>
      <c r="AE221" s="15">
        <f>VLOOKUP($A221,'C filtered'!$A:$K,8,0)</f>
        <v>1.1022750991442287</v>
      </c>
      <c r="AF221" s="15">
        <f>VLOOKUP($A221,'C filtered'!$A:$K,9,0)</f>
        <v>1.0960000000000001</v>
      </c>
      <c r="AG221" s="14">
        <f>VLOOKUP($A221,'C filtered'!$A:$K,10,0)</f>
        <v>3</v>
      </c>
      <c r="AH221" s="16" t="s">
        <v>506</v>
      </c>
      <c r="AI221" s="35">
        <f t="shared" si="27"/>
        <v>3.6666666666666665</v>
      </c>
    </row>
    <row r="222" spans="1:35" x14ac:dyDescent="0.25">
      <c r="A222" s="14" t="s">
        <v>475</v>
      </c>
      <c r="B222" s="14">
        <v>76701</v>
      </c>
      <c r="C222" s="14">
        <v>179</v>
      </c>
      <c r="D222" s="14">
        <v>2</v>
      </c>
      <c r="E222" s="14">
        <v>387</v>
      </c>
      <c r="F222" s="15">
        <v>0.87319999999999998</v>
      </c>
      <c r="G222" s="15">
        <f t="shared" si="21"/>
        <v>1.1452130096197892</v>
      </c>
      <c r="H222" s="15">
        <f t="shared" si="22"/>
        <v>1.0673511795624007</v>
      </c>
      <c r="I222" s="15">
        <f t="shared" si="23"/>
        <v>0.93689876316994958</v>
      </c>
      <c r="J222" s="15">
        <v>1.0489999999999999</v>
      </c>
      <c r="K222" s="14">
        <v>2</v>
      </c>
      <c r="L222" s="14" t="e">
        <f>VLOOKUP(A222,'B filtered'!$A:$K,1,0)</f>
        <v>#N/A</v>
      </c>
      <c r="M222" s="14" t="e">
        <f>VLOOKUP(A222,'B filtered'!$A:$K,2,0)</f>
        <v>#N/A</v>
      </c>
      <c r="N222" s="14" t="e">
        <f>VLOOKUP(A222,'B filtered'!$A:$K,3,0)</f>
        <v>#N/A</v>
      </c>
      <c r="O222" s="14" t="e">
        <f>VLOOKUP(A222,'B filtered'!$A:$K,4,0)</f>
        <v>#N/A</v>
      </c>
      <c r="P222" s="14" t="e">
        <f>VLOOKUP(A222,'B filtered'!$A:$K,5,0)</f>
        <v>#N/A</v>
      </c>
      <c r="Q222" s="15" t="e">
        <f>VLOOKUP(A222,'B filtered'!$A:$K,6,0)</f>
        <v>#N/A</v>
      </c>
      <c r="R222" s="15" t="e">
        <f t="shared" si="24"/>
        <v>#N/A</v>
      </c>
      <c r="S222" s="15" t="e">
        <f>VLOOKUP(A222,'B filtered'!$A:$K,7,0)</f>
        <v>#N/A</v>
      </c>
      <c r="T222" s="15" t="e">
        <f t="shared" si="25"/>
        <v>#N/A</v>
      </c>
      <c r="U222" s="15" t="e">
        <f>VLOOKUP(A222,'B filtered'!$A:$K,8,0)</f>
        <v>#N/A</v>
      </c>
      <c r="V222" s="14" t="e">
        <f>VLOOKUP(A222,'B filtered'!$A:$K,9,0)</f>
        <v>#N/A</v>
      </c>
      <c r="W222" s="14" t="str">
        <f>VLOOKUP(A222,'C filtered'!$A:$K,1,0)</f>
        <v>KPCB_RAT</v>
      </c>
      <c r="X222" s="14">
        <f>VLOOKUP($A222,'C filtered'!$A:$K,2,0)</f>
        <v>284</v>
      </c>
      <c r="Y222" s="14">
        <f>VLOOKUP($A222,'C filtered'!$A:$K,3,0)</f>
        <v>1</v>
      </c>
      <c r="Z222" s="14">
        <f>VLOOKUP($A222,'C filtered'!$A:$K,4,0)</f>
        <v>273</v>
      </c>
      <c r="AA222" s="14">
        <f>VLOOKUP($A222,'C filtered'!$A:$K,5,0)</f>
        <v>76701</v>
      </c>
      <c r="AB222" s="15">
        <f>VLOOKUP($A222,'C filtered'!$A:$K,6,0)</f>
        <v>0.76200000000000001</v>
      </c>
      <c r="AC222" s="15">
        <f t="shared" si="26"/>
        <v>1.3123359580052494</v>
      </c>
      <c r="AD222" s="15">
        <f>VLOOKUP($A222,'C filtered'!$A:$K,7,0)</f>
        <v>1.4429085400492332</v>
      </c>
      <c r="AE222" s="15">
        <f>VLOOKUP($A222,'C filtered'!$A:$K,8,0)</f>
        <v>0.69304461942257212</v>
      </c>
      <c r="AF222" s="15">
        <f>VLOOKUP($A222,'C filtered'!$A:$K,9,0)</f>
        <v>1.1639999999999999</v>
      </c>
      <c r="AG222" s="14">
        <f>VLOOKUP($A222,'C filtered'!$A:$K,10,0)</f>
        <v>2</v>
      </c>
      <c r="AH222" s="16" t="s">
        <v>476</v>
      </c>
      <c r="AI222" s="35" t="e">
        <f t="shared" si="27"/>
        <v>#N/A</v>
      </c>
    </row>
    <row r="223" spans="1:35" x14ac:dyDescent="0.25">
      <c r="A223" s="14" t="s">
        <v>489</v>
      </c>
      <c r="B223" s="14">
        <v>73943</v>
      </c>
      <c r="C223" s="14">
        <v>183</v>
      </c>
      <c r="D223" s="14">
        <v>2</v>
      </c>
      <c r="E223" s="14">
        <v>382</v>
      </c>
      <c r="F223" s="15">
        <v>1.3540000000000001</v>
      </c>
      <c r="G223" s="15">
        <f t="shared" si="21"/>
        <v>0.73855243722304276</v>
      </c>
      <c r="H223" s="15">
        <f t="shared" si="22"/>
        <v>1.6550543943283218</v>
      </c>
      <c r="I223" s="15">
        <f t="shared" si="23"/>
        <v>0.60420974889217127</v>
      </c>
      <c r="J223" s="15">
        <v>1.841</v>
      </c>
      <c r="K223" s="14">
        <v>2</v>
      </c>
      <c r="L223" s="14" t="str">
        <f>VLOOKUP(A223,'B filtered'!$A:$K,1,0)</f>
        <v>SYN1_RAT</v>
      </c>
      <c r="M223" s="14">
        <f>VLOOKUP(A223,'B filtered'!$A:$K,2,0)</f>
        <v>102</v>
      </c>
      <c r="N223" s="14">
        <f>VLOOKUP(A223,'B filtered'!$A:$K,3,0)</f>
        <v>1</v>
      </c>
      <c r="O223" s="14">
        <f>VLOOKUP(A223,'B filtered'!$A:$K,4,0)</f>
        <v>653</v>
      </c>
      <c r="P223" s="14">
        <f>VLOOKUP(A223,'B filtered'!$A:$K,5,0)</f>
        <v>73943</v>
      </c>
      <c r="Q223" s="15">
        <f>VLOOKUP(A223,'B filtered'!$A:$K,6,0)</f>
        <v>0.49330000000000002</v>
      </c>
      <c r="R223" s="15">
        <f t="shared" si="24"/>
        <v>2.0271639975674032</v>
      </c>
      <c r="S223" s="15">
        <f>VLOOKUP(A223,'B filtered'!$A:$K,7,0)</f>
        <v>0.73484284224638763</v>
      </c>
      <c r="T223" s="15">
        <f t="shared" si="25"/>
        <v>1.3608351915669978</v>
      </c>
      <c r="U223" s="15">
        <f>VLOOKUP(A223,'B filtered'!$A:$K,8,0)</f>
        <v>1.3839999999999999</v>
      </c>
      <c r="V223" s="14">
        <f>VLOOKUP(A223,'B filtered'!$A:$K,9,0)</f>
        <v>4</v>
      </c>
      <c r="W223" s="14" t="str">
        <f>VLOOKUP(A223,'C filtered'!$A:$K,1,0)</f>
        <v>SYN1_RAT</v>
      </c>
      <c r="X223" s="14">
        <f>VLOOKUP($A223,'C filtered'!$A:$K,2,0)</f>
        <v>108</v>
      </c>
      <c r="Y223" s="14">
        <f>VLOOKUP($A223,'C filtered'!$A:$K,3,0)</f>
        <v>1</v>
      </c>
      <c r="Z223" s="14">
        <f>VLOOKUP($A223,'C filtered'!$A:$K,4,0)</f>
        <v>686</v>
      </c>
      <c r="AA223" s="14">
        <f>VLOOKUP($A223,'C filtered'!$A:$K,5,0)</f>
        <v>73943</v>
      </c>
      <c r="AB223" s="15">
        <f>VLOOKUP($A223,'C filtered'!$A:$K,6,0)</f>
        <v>0.2477</v>
      </c>
      <c r="AC223" s="15">
        <f t="shared" si="26"/>
        <v>4.0371417036737993</v>
      </c>
      <c r="AD223" s="15">
        <f>VLOOKUP($A223,'C filtered'!$A:$K,7,0)</f>
        <v>0.46903995455406172</v>
      </c>
      <c r="AE223" s="15">
        <f>VLOOKUP($A223,'C filtered'!$A:$K,8,0)</f>
        <v>2.1320145337101333</v>
      </c>
      <c r="AF223" s="15">
        <f>VLOOKUP($A223,'C filtered'!$A:$K,9,0)</f>
        <v>1.095</v>
      </c>
      <c r="AG223" s="14">
        <f>VLOOKUP($A223,'C filtered'!$A:$K,10,0)</f>
        <v>5</v>
      </c>
      <c r="AH223" s="16" t="s">
        <v>490</v>
      </c>
      <c r="AI223" s="35">
        <f t="shared" si="27"/>
        <v>3.6666666666666665</v>
      </c>
    </row>
    <row r="224" spans="1:35" x14ac:dyDescent="0.25">
      <c r="A224" s="14" t="s">
        <v>509</v>
      </c>
      <c r="B224" s="14">
        <v>347642</v>
      </c>
      <c r="C224" s="14">
        <v>195</v>
      </c>
      <c r="D224" s="14"/>
      <c r="E224" s="14">
        <v>382</v>
      </c>
      <c r="F224" s="15">
        <v>0.77339999999999998</v>
      </c>
      <c r="G224" s="15">
        <f t="shared" si="21"/>
        <v>1.2929919834497026</v>
      </c>
      <c r="H224" s="15">
        <f t="shared" si="22"/>
        <v>0.94536120278694524</v>
      </c>
      <c r="I224" s="15">
        <f t="shared" si="23"/>
        <v>1.0577967416602019</v>
      </c>
      <c r="J224" s="15">
        <v>1.149</v>
      </c>
      <c r="K224" s="14">
        <v>5</v>
      </c>
      <c r="L224" s="14" t="str">
        <f>VLOOKUP(A224,'B filtered'!$A:$K,1,0)</f>
        <v>TRIO_RAT</v>
      </c>
      <c r="M224" s="14">
        <f>VLOOKUP(A224,'B filtered'!$A:$K,2,0)</f>
        <v>230</v>
      </c>
      <c r="N224" s="14">
        <f>VLOOKUP(A224,'B filtered'!$A:$K,3,0)</f>
        <v>0</v>
      </c>
      <c r="O224" s="14">
        <f>VLOOKUP(A224,'B filtered'!$A:$K,4,0)</f>
        <v>293</v>
      </c>
      <c r="P224" s="14">
        <f>VLOOKUP(A224,'B filtered'!$A:$K,5,0)</f>
        <v>347642</v>
      </c>
      <c r="Q224" s="15">
        <f>VLOOKUP(A224,'B filtered'!$A:$K,6,0)</f>
        <v>0.59750000000000003</v>
      </c>
      <c r="R224" s="15">
        <f t="shared" si="24"/>
        <v>1.6736401673640167</v>
      </c>
      <c r="S224" s="15">
        <f>VLOOKUP(A224,'B filtered'!$A:$K,7,0)</f>
        <v>0.89006405481900797</v>
      </c>
      <c r="T224" s="15">
        <f t="shared" si="25"/>
        <v>1.1235146443514643</v>
      </c>
      <c r="U224" s="15">
        <f>VLOOKUP(A224,'B filtered'!$A:$K,8,0)</f>
        <v>1.1559999999999999</v>
      </c>
      <c r="V224" s="14">
        <f>VLOOKUP(A224,'B filtered'!$A:$K,9,0)</f>
        <v>3</v>
      </c>
      <c r="W224" s="14" t="str">
        <f>VLOOKUP(A224,'C filtered'!$A:$K,1,0)</f>
        <v>TRIO_RAT</v>
      </c>
      <c r="X224" s="14">
        <f>VLOOKUP($A224,'C filtered'!$A:$K,2,0)</f>
        <v>248</v>
      </c>
      <c r="Y224" s="14">
        <f>VLOOKUP($A224,'C filtered'!$A:$K,3,0)</f>
        <v>0</v>
      </c>
      <c r="Z224" s="14">
        <f>VLOOKUP($A224,'C filtered'!$A:$K,4,0)</f>
        <v>316</v>
      </c>
      <c r="AA224" s="14">
        <f>VLOOKUP($A224,'C filtered'!$A:$K,5,0)</f>
        <v>347642</v>
      </c>
      <c r="AB224" s="15">
        <f>VLOOKUP($A224,'C filtered'!$A:$K,6,0)</f>
        <v>0.59150000000000003</v>
      </c>
      <c r="AC224" s="15">
        <f t="shared" si="26"/>
        <v>1.6906170752324599</v>
      </c>
      <c r="AD224" s="15">
        <f>VLOOKUP($A224,'C filtered'!$A:$K,7,0)</f>
        <v>1.1200530202613141</v>
      </c>
      <c r="AE224" s="15">
        <f>VLOOKUP($A224,'C filtered'!$A:$K,8,0)</f>
        <v>0.892814877430262</v>
      </c>
      <c r="AF224" s="15">
        <f>VLOOKUP($A224,'C filtered'!$A:$K,9,0)</f>
        <v>1.274</v>
      </c>
      <c r="AG224" s="14">
        <f>VLOOKUP($A224,'C filtered'!$A:$K,10,0)</f>
        <v>3</v>
      </c>
      <c r="AH224" s="16" t="s">
        <v>510</v>
      </c>
      <c r="AI224" s="35">
        <f t="shared" si="27"/>
        <v>3.6666666666666665</v>
      </c>
    </row>
    <row r="225" spans="1:35" x14ac:dyDescent="0.25">
      <c r="A225" s="14" t="s">
        <v>511</v>
      </c>
      <c r="B225" s="14">
        <v>83229</v>
      </c>
      <c r="C225" s="14">
        <v>196</v>
      </c>
      <c r="D225" s="14">
        <v>1</v>
      </c>
      <c r="E225" s="14">
        <v>373</v>
      </c>
      <c r="F225" s="15">
        <v>0.9254</v>
      </c>
      <c r="G225" s="15">
        <f t="shared" si="21"/>
        <v>1.0806137886319429</v>
      </c>
      <c r="H225" s="15">
        <f t="shared" si="22"/>
        <v>1.1311575602004644</v>
      </c>
      <c r="I225" s="15">
        <f t="shared" si="23"/>
        <v>0.88405014047979258</v>
      </c>
      <c r="J225" s="15">
        <v>1.2769999999999999</v>
      </c>
      <c r="K225" s="14">
        <v>4</v>
      </c>
      <c r="L225" s="14" t="str">
        <f>VLOOKUP(A225,'B filtered'!$A:$K,1,0)</f>
        <v>HS90B_RAT</v>
      </c>
      <c r="M225" s="14">
        <f>VLOOKUP(A225,'B filtered'!$A:$K,2,0)</f>
        <v>190</v>
      </c>
      <c r="N225" s="14">
        <f>VLOOKUP(A225,'B filtered'!$A:$K,3,0)</f>
        <v>1</v>
      </c>
      <c r="O225" s="14">
        <f>VLOOKUP(A225,'B filtered'!$A:$K,4,0)</f>
        <v>347</v>
      </c>
      <c r="P225" s="14">
        <f>VLOOKUP(A225,'B filtered'!$A:$K,5,0)</f>
        <v>83229</v>
      </c>
      <c r="Q225" s="15">
        <f>VLOOKUP(A225,'B filtered'!$A:$K,6,0)</f>
        <v>0.89319999999999999</v>
      </c>
      <c r="R225" s="15">
        <f t="shared" si="24"/>
        <v>1.1195700850873265</v>
      </c>
      <c r="S225" s="15">
        <f>VLOOKUP(A225,'B filtered'!$A:$K,7,0)</f>
        <v>1.3305526590198122</v>
      </c>
      <c r="T225" s="15">
        <f t="shared" si="25"/>
        <v>0.75156739811912232</v>
      </c>
      <c r="U225" s="15">
        <f>VLOOKUP(A225,'B filtered'!$A:$K,8,0)</f>
        <v>1.151</v>
      </c>
      <c r="V225" s="14">
        <f>VLOOKUP(A225,'B filtered'!$A:$K,9,0)</f>
        <v>3</v>
      </c>
      <c r="W225" s="14" t="str">
        <f>VLOOKUP(A225,'C filtered'!$A:$K,1,0)</f>
        <v>HS90B_RAT</v>
      </c>
      <c r="X225" s="14">
        <f>VLOOKUP($A225,'C filtered'!$A:$K,2,0)</f>
        <v>103</v>
      </c>
      <c r="Y225" s="14">
        <f>VLOOKUP($A225,'C filtered'!$A:$K,3,0)</f>
        <v>1</v>
      </c>
      <c r="Z225" s="14">
        <f>VLOOKUP($A225,'C filtered'!$A:$K,4,0)</f>
        <v>700</v>
      </c>
      <c r="AA225" s="14">
        <f>VLOOKUP($A225,'C filtered'!$A:$K,5,0)</f>
        <v>83229</v>
      </c>
      <c r="AB225" s="15">
        <f>VLOOKUP($A225,'C filtered'!$A:$K,6,0)</f>
        <v>0.62549999999999994</v>
      </c>
      <c r="AC225" s="15">
        <f t="shared" si="26"/>
        <v>1.598721023181455</v>
      </c>
      <c r="AD225" s="15">
        <f>VLOOKUP($A225,'C filtered'!$A:$K,7,0)</f>
        <v>1.1844347661427759</v>
      </c>
      <c r="AE225" s="15">
        <f>VLOOKUP($A225,'C filtered'!$A:$K,8,0)</f>
        <v>0.84428457234212639</v>
      </c>
      <c r="AF225" s="15">
        <f>VLOOKUP($A225,'C filtered'!$A:$K,9,0)</f>
        <v>1.1160000000000001</v>
      </c>
      <c r="AG225" s="14">
        <f>VLOOKUP($A225,'C filtered'!$A:$K,10,0)</f>
        <v>5</v>
      </c>
      <c r="AH225" s="16" t="s">
        <v>512</v>
      </c>
      <c r="AI225" s="35">
        <f t="shared" si="27"/>
        <v>4</v>
      </c>
    </row>
    <row r="226" spans="1:35" x14ac:dyDescent="0.25">
      <c r="A226" s="14" t="s">
        <v>517</v>
      </c>
      <c r="B226" s="14">
        <v>24282</v>
      </c>
      <c r="C226" s="14">
        <v>197</v>
      </c>
      <c r="D226" s="14"/>
      <c r="E226" s="14">
        <v>368</v>
      </c>
      <c r="F226" s="15">
        <v>0.67600000000000005</v>
      </c>
      <c r="G226" s="15">
        <f t="shared" si="21"/>
        <v>1.4792899408284024</v>
      </c>
      <c r="H226" s="15">
        <f t="shared" si="22"/>
        <v>0.82630485270749299</v>
      </c>
      <c r="I226" s="15">
        <f t="shared" si="23"/>
        <v>1.2102071005917159</v>
      </c>
      <c r="J226" s="15">
        <v>1.0860000000000001</v>
      </c>
      <c r="K226" s="14">
        <v>10</v>
      </c>
      <c r="L226" s="14" t="str">
        <f>VLOOKUP(A226,'B filtered'!$A:$K,1,0)</f>
        <v>GRPE1_RAT</v>
      </c>
      <c r="M226" s="14">
        <f>VLOOKUP(A226,'B filtered'!$A:$K,2,0)</f>
        <v>120</v>
      </c>
      <c r="N226" s="14">
        <f>VLOOKUP(A226,'B filtered'!$A:$K,3,0)</f>
        <v>0</v>
      </c>
      <c r="O226" s="14">
        <f>VLOOKUP(A226,'B filtered'!$A:$K,4,0)</f>
        <v>551</v>
      </c>
      <c r="P226" s="14">
        <f>VLOOKUP(A226,'B filtered'!$A:$K,5,0)</f>
        <v>24282</v>
      </c>
      <c r="Q226" s="15">
        <f>VLOOKUP(A226,'B filtered'!$A:$K,6,0)</f>
        <v>0.47070000000000001</v>
      </c>
      <c r="R226" s="15">
        <f t="shared" si="24"/>
        <v>2.1244954323348204</v>
      </c>
      <c r="S226" s="15">
        <f>VLOOKUP(A226,'B filtered'!$A:$K,7,0)</f>
        <v>0.70117682109340085</v>
      </c>
      <c r="T226" s="15">
        <f t="shared" si="25"/>
        <v>1.4261737837263651</v>
      </c>
      <c r="U226" s="15">
        <f>VLOOKUP(A226,'B filtered'!$A:$K,8,0)</f>
        <v>1.101</v>
      </c>
      <c r="V226" s="14">
        <f>VLOOKUP(A226,'B filtered'!$A:$K,9,0)</f>
        <v>11</v>
      </c>
      <c r="W226" s="14" t="str">
        <f>VLOOKUP(A226,'C filtered'!$A:$K,1,0)</f>
        <v>GRPE1_RAT</v>
      </c>
      <c r="X226" s="14">
        <f>VLOOKUP($A226,'C filtered'!$A:$K,2,0)</f>
        <v>96</v>
      </c>
      <c r="Y226" s="14">
        <f>VLOOKUP($A226,'C filtered'!$A:$K,3,0)</f>
        <v>0</v>
      </c>
      <c r="Z226" s="14">
        <f>VLOOKUP($A226,'C filtered'!$A:$K,4,0)</f>
        <v>758</v>
      </c>
      <c r="AA226" s="14">
        <f>VLOOKUP($A226,'C filtered'!$A:$K,5,0)</f>
        <v>24282</v>
      </c>
      <c r="AB226" s="15">
        <f>VLOOKUP($A226,'C filtered'!$A:$K,6,0)</f>
        <v>0.36820000000000003</v>
      </c>
      <c r="AC226" s="15">
        <f t="shared" si="26"/>
        <v>2.7159152634437804</v>
      </c>
      <c r="AD226" s="15">
        <f>VLOOKUP($A226,'C filtered'!$A:$K,7,0)</f>
        <v>0.69721643628100738</v>
      </c>
      <c r="AE226" s="15">
        <f>VLOOKUP($A226,'C filtered'!$A:$K,8,0)</f>
        <v>1.4342748506246605</v>
      </c>
      <c r="AF226" s="15">
        <f>VLOOKUP($A226,'C filtered'!$A:$K,9,0)</f>
        <v>1.0609999999999999</v>
      </c>
      <c r="AG226" s="14">
        <f>VLOOKUP($A226,'C filtered'!$A:$K,10,0)</f>
        <v>11</v>
      </c>
      <c r="AH226" s="16" t="s">
        <v>518</v>
      </c>
      <c r="AI226" s="35">
        <f t="shared" si="27"/>
        <v>10.666666666666666</v>
      </c>
    </row>
    <row r="227" spans="1:35" x14ac:dyDescent="0.25">
      <c r="A227" s="14" t="s">
        <v>519</v>
      </c>
      <c r="B227" s="14">
        <v>32947</v>
      </c>
      <c r="C227" s="14">
        <v>198</v>
      </c>
      <c r="D227" s="14">
        <v>1</v>
      </c>
      <c r="E227" s="14">
        <v>366</v>
      </c>
      <c r="F227" s="15">
        <v>0.86570000000000003</v>
      </c>
      <c r="G227" s="15">
        <f t="shared" si="21"/>
        <v>1.1551345731777751</v>
      </c>
      <c r="H227" s="15">
        <f t="shared" si="22"/>
        <v>1.0581835961373915</v>
      </c>
      <c r="I227" s="15">
        <f t="shared" si="23"/>
        <v>0.94501559431673787</v>
      </c>
      <c r="J227" s="15">
        <v>1.07</v>
      </c>
      <c r="K227" s="14">
        <v>8</v>
      </c>
      <c r="L227" s="14" t="str">
        <f>VLOOKUP(A227,'B filtered'!$A:$K,1,0)</f>
        <v>CAZA2_RAT</v>
      </c>
      <c r="M227" s="14">
        <f>VLOOKUP(A227,'B filtered'!$A:$K,2,0)</f>
        <v>280</v>
      </c>
      <c r="N227" s="14">
        <f>VLOOKUP(A227,'B filtered'!$A:$K,3,0)</f>
        <v>1</v>
      </c>
      <c r="O227" s="14">
        <f>VLOOKUP(A227,'B filtered'!$A:$K,4,0)</f>
        <v>233</v>
      </c>
      <c r="P227" s="14">
        <f>VLOOKUP(A227,'B filtered'!$A:$K,5,0)</f>
        <v>32947</v>
      </c>
      <c r="Q227" s="15">
        <f>VLOOKUP(A227,'B filtered'!$A:$K,6,0)</f>
        <v>0.65200000000000002</v>
      </c>
      <c r="R227" s="15">
        <f t="shared" si="24"/>
        <v>1.5337423312883436</v>
      </c>
      <c r="S227" s="15">
        <f>VLOOKUP(A227,'B filtered'!$A:$K,7,0)</f>
        <v>0.97124981379413078</v>
      </c>
      <c r="T227" s="15">
        <f t="shared" si="25"/>
        <v>1.029601226993865</v>
      </c>
      <c r="U227" s="15">
        <f>VLOOKUP(A227,'B filtered'!$A:$K,8,0)</f>
        <v>1.1299999999999999</v>
      </c>
      <c r="V227" s="14">
        <f>VLOOKUP(A227,'B filtered'!$A:$K,9,0)</f>
        <v>6</v>
      </c>
      <c r="W227" s="14" t="str">
        <f>VLOOKUP(A227,'C filtered'!$A:$K,1,0)</f>
        <v>CAZA2_RAT</v>
      </c>
      <c r="X227" s="14">
        <f>VLOOKUP($A227,'C filtered'!$A:$K,2,0)</f>
        <v>214</v>
      </c>
      <c r="Y227" s="14">
        <f>VLOOKUP($A227,'C filtered'!$A:$K,3,0)</f>
        <v>1</v>
      </c>
      <c r="Z227" s="14">
        <f>VLOOKUP($A227,'C filtered'!$A:$K,4,0)</f>
        <v>385</v>
      </c>
      <c r="AA227" s="14">
        <f>VLOOKUP($A227,'C filtered'!$A:$K,5,0)</f>
        <v>32947</v>
      </c>
      <c r="AB227" s="15">
        <f>VLOOKUP($A227,'C filtered'!$A:$K,6,0)</f>
        <v>0.68840000000000001</v>
      </c>
      <c r="AC227" s="15">
        <f t="shared" si="26"/>
        <v>1.4526438117373619</v>
      </c>
      <c r="AD227" s="15">
        <f>VLOOKUP($A227,'C filtered'!$A:$K,7,0)</f>
        <v>1.3035409960234803</v>
      </c>
      <c r="AE227" s="15">
        <f>VLOOKUP($A227,'C filtered'!$A:$K,8,0)</f>
        <v>0.76714119697850092</v>
      </c>
      <c r="AF227" s="15">
        <f>VLOOKUP($A227,'C filtered'!$A:$K,9,0)</f>
        <v>1.044</v>
      </c>
      <c r="AG227" s="14">
        <f>VLOOKUP($A227,'C filtered'!$A:$K,10,0)</f>
        <v>9</v>
      </c>
      <c r="AH227" s="16" t="s">
        <v>520</v>
      </c>
      <c r="AI227" s="35">
        <f t="shared" si="27"/>
        <v>7.666666666666667</v>
      </c>
    </row>
    <row r="228" spans="1:35" x14ac:dyDescent="0.25">
      <c r="A228" s="14" t="s">
        <v>523</v>
      </c>
      <c r="B228" s="14">
        <v>204042</v>
      </c>
      <c r="C228" s="14">
        <v>200</v>
      </c>
      <c r="D228" s="14">
        <v>1</v>
      </c>
      <c r="E228" s="14">
        <v>365</v>
      </c>
      <c r="F228" s="15">
        <v>0.96279999999999999</v>
      </c>
      <c r="G228" s="15">
        <f t="shared" si="21"/>
        <v>1.0386373078520981</v>
      </c>
      <c r="H228" s="15">
        <f t="shared" si="22"/>
        <v>1.1768732428798434</v>
      </c>
      <c r="I228" s="15">
        <f t="shared" si="23"/>
        <v>0.84970918155380148</v>
      </c>
      <c r="J228" s="15">
        <v>1.34</v>
      </c>
      <c r="K228" s="14">
        <v>2</v>
      </c>
      <c r="L228" s="14" t="e">
        <f>VLOOKUP(A228,'B filtered'!$A:$K,1,0)</f>
        <v>#N/A</v>
      </c>
      <c r="M228" s="14" t="e">
        <f>VLOOKUP(A228,'B filtered'!$A:$K,2,0)</f>
        <v>#N/A</v>
      </c>
      <c r="N228" s="14" t="e">
        <f>VLOOKUP(A228,'B filtered'!$A:$K,3,0)</f>
        <v>#N/A</v>
      </c>
      <c r="O228" s="14" t="e">
        <f>VLOOKUP(A228,'B filtered'!$A:$K,4,0)</f>
        <v>#N/A</v>
      </c>
      <c r="P228" s="14" t="e">
        <f>VLOOKUP(A228,'B filtered'!$A:$K,5,0)</f>
        <v>#N/A</v>
      </c>
      <c r="Q228" s="15" t="e">
        <f>VLOOKUP(A228,'B filtered'!$A:$K,6,0)</f>
        <v>#N/A</v>
      </c>
      <c r="R228" s="15" t="e">
        <f t="shared" si="24"/>
        <v>#N/A</v>
      </c>
      <c r="S228" s="15" t="e">
        <f>VLOOKUP(A228,'B filtered'!$A:$K,7,0)</f>
        <v>#N/A</v>
      </c>
      <c r="T228" s="15" t="e">
        <f t="shared" si="25"/>
        <v>#N/A</v>
      </c>
      <c r="U228" s="15" t="e">
        <f>VLOOKUP(A228,'B filtered'!$A:$K,8,0)</f>
        <v>#N/A</v>
      </c>
      <c r="V228" s="14" t="e">
        <f>VLOOKUP(A228,'B filtered'!$A:$K,9,0)</f>
        <v>#N/A</v>
      </c>
      <c r="W228" s="14" t="e">
        <f>VLOOKUP(A228,'C filtered'!$A:$K,1,0)</f>
        <v>#N/A</v>
      </c>
      <c r="X228" s="14" t="e">
        <f>VLOOKUP($A228,'C filtered'!$A:$K,2,0)</f>
        <v>#N/A</v>
      </c>
      <c r="Y228" s="14" t="e">
        <f>VLOOKUP($A228,'C filtered'!$A:$K,3,0)</f>
        <v>#N/A</v>
      </c>
      <c r="Z228" s="14" t="e">
        <f>VLOOKUP($A228,'C filtered'!$A:$K,4,0)</f>
        <v>#N/A</v>
      </c>
      <c r="AA228" s="14" t="e">
        <f>VLOOKUP($A228,'C filtered'!$A:$K,5,0)</f>
        <v>#N/A</v>
      </c>
      <c r="AB228" s="15" t="e">
        <f>VLOOKUP($A228,'C filtered'!$A:$K,6,0)</f>
        <v>#N/A</v>
      </c>
      <c r="AC228" s="15" t="e">
        <f t="shared" si="26"/>
        <v>#N/A</v>
      </c>
      <c r="AD228" s="15" t="e">
        <f>VLOOKUP($A228,'C filtered'!$A:$K,7,0)</f>
        <v>#N/A</v>
      </c>
      <c r="AE228" s="15" t="e">
        <f>VLOOKUP($A228,'C filtered'!$A:$K,8,0)</f>
        <v>#N/A</v>
      </c>
      <c r="AF228" s="15" t="e">
        <f>VLOOKUP($A228,'C filtered'!$A:$K,9,0)</f>
        <v>#N/A</v>
      </c>
      <c r="AG228" s="14" t="e">
        <f>VLOOKUP($A228,'C filtered'!$A:$K,10,0)</f>
        <v>#N/A</v>
      </c>
      <c r="AH228" s="16" t="s">
        <v>524</v>
      </c>
      <c r="AI228" s="35" t="e">
        <f t="shared" si="27"/>
        <v>#N/A</v>
      </c>
    </row>
    <row r="229" spans="1:35" x14ac:dyDescent="0.25">
      <c r="A229" s="14" t="s">
        <v>91</v>
      </c>
      <c r="B229" s="14">
        <v>81403</v>
      </c>
      <c r="C229" s="14">
        <v>23</v>
      </c>
      <c r="D229" s="14">
        <v>2</v>
      </c>
      <c r="E229" s="14">
        <v>365</v>
      </c>
      <c r="F229" s="15">
        <v>0.32240000000000002</v>
      </c>
      <c r="G229" s="15">
        <f t="shared" si="21"/>
        <v>3.1017369727047144</v>
      </c>
      <c r="H229" s="15">
        <f t="shared" si="22"/>
        <v>0.39408385282972741</v>
      </c>
      <c r="I229" s="15">
        <f t="shared" si="23"/>
        <v>2.537531017369727</v>
      </c>
      <c r="J229" s="15">
        <v>1.21</v>
      </c>
      <c r="K229" s="14">
        <v>9</v>
      </c>
      <c r="L229" s="14" t="str">
        <f>VLOOKUP(A229,'B filtered'!$A:$K,1,0)</f>
        <v>BRSK2_RAT</v>
      </c>
      <c r="M229" s="14">
        <f>VLOOKUP(A229,'B filtered'!$A:$K,2,0)</f>
        <v>34</v>
      </c>
      <c r="N229" s="14">
        <f>VLOOKUP(A229,'B filtered'!$A:$K,3,0)</f>
        <v>2</v>
      </c>
      <c r="O229" s="14">
        <f>VLOOKUP(A229,'B filtered'!$A:$K,4,0)</f>
        <v>327</v>
      </c>
      <c r="P229" s="14">
        <f>VLOOKUP(A229,'B filtered'!$A:$K,5,0)</f>
        <v>81403</v>
      </c>
      <c r="Q229" s="15">
        <f>VLOOKUP(A229,'B filtered'!$A:$K,6,0)</f>
        <v>0.30180000000000001</v>
      </c>
      <c r="R229" s="15">
        <f t="shared" si="24"/>
        <v>3.3134526176275676</v>
      </c>
      <c r="S229" s="15">
        <f>VLOOKUP(A229,'B filtered'!$A:$K,7,0)</f>
        <v>0.44957545061820348</v>
      </c>
      <c r="T229" s="15">
        <f t="shared" si="25"/>
        <v>2.2243207422133864</v>
      </c>
      <c r="U229" s="15">
        <f>VLOOKUP(A229,'B filtered'!$A:$K,8,0)</f>
        <v>1.085</v>
      </c>
      <c r="V229" s="14">
        <f>VLOOKUP(A229,'B filtered'!$A:$K,9,0)</f>
        <v>8</v>
      </c>
      <c r="W229" s="14" t="str">
        <f>VLOOKUP(A229,'C filtered'!$A:$K,1,0)</f>
        <v>BRSK2_RAT</v>
      </c>
      <c r="X229" s="14">
        <f>VLOOKUP($A229,'C filtered'!$A:$K,2,0)</f>
        <v>38</v>
      </c>
      <c r="Y229" s="14">
        <f>VLOOKUP($A229,'C filtered'!$A:$K,3,0)</f>
        <v>2</v>
      </c>
      <c r="Z229" s="14">
        <f>VLOOKUP($A229,'C filtered'!$A:$K,4,0)</f>
        <v>434</v>
      </c>
      <c r="AA229" s="14">
        <f>VLOOKUP($A229,'C filtered'!$A:$K,5,0)</f>
        <v>81403</v>
      </c>
      <c r="AB229" s="15">
        <f>VLOOKUP($A229,'C filtered'!$A:$K,6,0)</f>
        <v>0.25030000000000002</v>
      </c>
      <c r="AC229" s="15">
        <f t="shared" si="26"/>
        <v>3.9952057530962839</v>
      </c>
      <c r="AD229" s="15">
        <f>VLOOKUP($A229,'C filtered'!$A:$K,7,0)</f>
        <v>0.4739632645332324</v>
      </c>
      <c r="AE229" s="15">
        <f>VLOOKUP($A229,'C filtered'!$A:$K,8,0)</f>
        <v>2.1098681582101477</v>
      </c>
      <c r="AF229" s="15">
        <f>VLOOKUP($A229,'C filtered'!$A:$K,9,0)</f>
        <v>1.1579999999999999</v>
      </c>
      <c r="AG229" s="14">
        <f>VLOOKUP($A229,'C filtered'!$A:$K,10,0)</f>
        <v>8</v>
      </c>
      <c r="AH229" s="16" t="s">
        <v>92</v>
      </c>
      <c r="AI229" s="35">
        <f t="shared" si="27"/>
        <v>8.3333333333333339</v>
      </c>
    </row>
    <row r="230" spans="1:35" x14ac:dyDescent="0.25">
      <c r="A230" s="14" t="s">
        <v>527</v>
      </c>
      <c r="B230" s="14">
        <v>100459</v>
      </c>
      <c r="C230" s="14">
        <v>201</v>
      </c>
      <c r="D230" s="14"/>
      <c r="E230" s="14">
        <v>361</v>
      </c>
      <c r="F230" s="15">
        <v>0.49149999999999999</v>
      </c>
      <c r="G230" s="15">
        <f t="shared" si="21"/>
        <v>2.0345879959308242</v>
      </c>
      <c r="H230" s="15">
        <f t="shared" si="22"/>
        <v>0.60078230045226744</v>
      </c>
      <c r="I230" s="15">
        <f t="shared" si="23"/>
        <v>1.6644964394710071</v>
      </c>
      <c r="J230" s="15">
        <v>1.099</v>
      </c>
      <c r="K230" s="14">
        <v>2</v>
      </c>
      <c r="L230" s="14" t="e">
        <f>VLOOKUP(A230,'B filtered'!$A:$K,1,0)</f>
        <v>#N/A</v>
      </c>
      <c r="M230" s="14" t="e">
        <f>VLOOKUP(A230,'B filtered'!$A:$K,2,0)</f>
        <v>#N/A</v>
      </c>
      <c r="N230" s="14" t="e">
        <f>VLOOKUP(A230,'B filtered'!$A:$K,3,0)</f>
        <v>#N/A</v>
      </c>
      <c r="O230" s="14" t="e">
        <f>VLOOKUP(A230,'B filtered'!$A:$K,4,0)</f>
        <v>#N/A</v>
      </c>
      <c r="P230" s="14" t="e">
        <f>VLOOKUP(A230,'B filtered'!$A:$K,5,0)</f>
        <v>#N/A</v>
      </c>
      <c r="Q230" s="15" t="e">
        <f>VLOOKUP(A230,'B filtered'!$A:$K,6,0)</f>
        <v>#N/A</v>
      </c>
      <c r="R230" s="15" t="e">
        <f t="shared" si="24"/>
        <v>#N/A</v>
      </c>
      <c r="S230" s="15" t="e">
        <f>VLOOKUP(A230,'B filtered'!$A:$K,7,0)</f>
        <v>#N/A</v>
      </c>
      <c r="T230" s="15" t="e">
        <f t="shared" si="25"/>
        <v>#N/A</v>
      </c>
      <c r="U230" s="15" t="e">
        <f>VLOOKUP(A230,'B filtered'!$A:$K,8,0)</f>
        <v>#N/A</v>
      </c>
      <c r="V230" s="14" t="e">
        <f>VLOOKUP(A230,'B filtered'!$A:$K,9,0)</f>
        <v>#N/A</v>
      </c>
      <c r="W230" s="14" t="e">
        <f>VLOOKUP(A230,'C filtered'!$A:$K,1,0)</f>
        <v>#N/A</v>
      </c>
      <c r="X230" s="14" t="e">
        <f>VLOOKUP($A230,'C filtered'!$A:$K,2,0)</f>
        <v>#N/A</v>
      </c>
      <c r="Y230" s="14" t="e">
        <f>VLOOKUP($A230,'C filtered'!$A:$K,3,0)</f>
        <v>#N/A</v>
      </c>
      <c r="Z230" s="14" t="e">
        <f>VLOOKUP($A230,'C filtered'!$A:$K,4,0)</f>
        <v>#N/A</v>
      </c>
      <c r="AA230" s="14" t="e">
        <f>VLOOKUP($A230,'C filtered'!$A:$K,5,0)</f>
        <v>#N/A</v>
      </c>
      <c r="AB230" s="15" t="e">
        <f>VLOOKUP($A230,'C filtered'!$A:$K,6,0)</f>
        <v>#N/A</v>
      </c>
      <c r="AC230" s="15" t="e">
        <f t="shared" si="26"/>
        <v>#N/A</v>
      </c>
      <c r="AD230" s="15" t="e">
        <f>VLOOKUP($A230,'C filtered'!$A:$K,7,0)</f>
        <v>#N/A</v>
      </c>
      <c r="AE230" s="15" t="e">
        <f>VLOOKUP($A230,'C filtered'!$A:$K,8,0)</f>
        <v>#N/A</v>
      </c>
      <c r="AF230" s="15" t="e">
        <f>VLOOKUP($A230,'C filtered'!$A:$K,9,0)</f>
        <v>#N/A</v>
      </c>
      <c r="AG230" s="14" t="e">
        <f>VLOOKUP($A230,'C filtered'!$A:$K,10,0)</f>
        <v>#N/A</v>
      </c>
      <c r="AH230" s="16" t="s">
        <v>528</v>
      </c>
      <c r="AI230" s="35" t="e">
        <f t="shared" si="27"/>
        <v>#N/A</v>
      </c>
    </row>
    <row r="231" spans="1:35" x14ac:dyDescent="0.25">
      <c r="A231" s="14" t="s">
        <v>529</v>
      </c>
      <c r="B231" s="14">
        <v>95223</v>
      </c>
      <c r="C231" s="14">
        <v>202</v>
      </c>
      <c r="D231" s="14"/>
      <c r="E231" s="14">
        <v>361</v>
      </c>
      <c r="F231" s="15">
        <v>0.68899999999999995</v>
      </c>
      <c r="G231" s="15">
        <f t="shared" si="21"/>
        <v>1.4513788098693761</v>
      </c>
      <c r="H231" s="15">
        <f t="shared" si="22"/>
        <v>0.8421953306441754</v>
      </c>
      <c r="I231" s="15">
        <f t="shared" si="23"/>
        <v>1.1873730043541366</v>
      </c>
      <c r="J231" s="15">
        <v>1.097</v>
      </c>
      <c r="K231" s="14">
        <v>5</v>
      </c>
      <c r="L231" s="14" t="str">
        <f>VLOOKUP(A231,'B filtered'!$A:$K,1,0)</f>
        <v>EF2_RAT</v>
      </c>
      <c r="M231" s="14">
        <f>VLOOKUP(A231,'B filtered'!$A:$K,2,0)</f>
        <v>136</v>
      </c>
      <c r="N231" s="14">
        <f>VLOOKUP(A231,'B filtered'!$A:$K,3,0)</f>
        <v>0</v>
      </c>
      <c r="O231" s="14">
        <f>VLOOKUP(A231,'B filtered'!$A:$K,4,0)</f>
        <v>499</v>
      </c>
      <c r="P231" s="14">
        <f>VLOOKUP(A231,'B filtered'!$A:$K,5,0)</f>
        <v>95223</v>
      </c>
      <c r="Q231" s="15">
        <f>VLOOKUP(A231,'B filtered'!$A:$K,6,0)</f>
        <v>0.21709999999999999</v>
      </c>
      <c r="R231" s="15">
        <f t="shared" si="24"/>
        <v>4.6061722708429294</v>
      </c>
      <c r="S231" s="15">
        <f>VLOOKUP(A231,'B filtered'!$A:$K,7,0)</f>
        <v>0.32340235364218678</v>
      </c>
      <c r="T231" s="15">
        <f t="shared" si="25"/>
        <v>3.0921234454168589</v>
      </c>
      <c r="U231" s="15">
        <f>VLOOKUP(A231,'B filtered'!$A:$K,8,0)</f>
        <v>1.9359999999999999</v>
      </c>
      <c r="V231" s="14">
        <f>VLOOKUP(A231,'B filtered'!$A:$K,9,0)</f>
        <v>3</v>
      </c>
      <c r="W231" s="14" t="str">
        <f>VLOOKUP(A231,'C filtered'!$A:$K,1,0)</f>
        <v>EF2_RAT</v>
      </c>
      <c r="X231" s="14">
        <f>VLOOKUP($A231,'C filtered'!$A:$K,2,0)</f>
        <v>113</v>
      </c>
      <c r="Y231" s="14">
        <f>VLOOKUP($A231,'C filtered'!$A:$K,3,0)</f>
        <v>0</v>
      </c>
      <c r="Z231" s="14">
        <f>VLOOKUP($A231,'C filtered'!$A:$K,4,0)</f>
        <v>664</v>
      </c>
      <c r="AA231" s="14">
        <f>VLOOKUP($A231,'C filtered'!$A:$K,5,0)</f>
        <v>95223</v>
      </c>
      <c r="AB231" s="15">
        <f>VLOOKUP($A231,'C filtered'!$A:$K,6,0)</f>
        <v>0.56689999999999996</v>
      </c>
      <c r="AC231" s="15">
        <f t="shared" si="26"/>
        <v>1.7639795378373613</v>
      </c>
      <c r="AD231" s="15">
        <f>VLOOKUP($A231,'C filtered'!$A:$K,7,0)</f>
        <v>1.0734709335353152</v>
      </c>
      <c r="AE231" s="15">
        <f>VLOOKUP($A231,'C filtered'!$A:$K,8,0)</f>
        <v>0.93155759393191051</v>
      </c>
      <c r="AF231" s="15">
        <f>VLOOKUP($A231,'C filtered'!$A:$K,9,0)</f>
        <v>1.107</v>
      </c>
      <c r="AG231" s="14">
        <f>VLOOKUP($A231,'C filtered'!$A:$K,10,0)</f>
        <v>7</v>
      </c>
      <c r="AH231" s="16" t="s">
        <v>530</v>
      </c>
      <c r="AI231" s="35">
        <f t="shared" si="27"/>
        <v>5</v>
      </c>
    </row>
    <row r="232" spans="1:35" x14ac:dyDescent="0.25">
      <c r="A232" s="14" t="s">
        <v>531</v>
      </c>
      <c r="B232" s="14">
        <v>37353</v>
      </c>
      <c r="C232" s="14">
        <v>203</v>
      </c>
      <c r="D232" s="14">
        <v>1</v>
      </c>
      <c r="E232" s="14">
        <v>357</v>
      </c>
      <c r="F232" s="15">
        <v>0.36990000000000001</v>
      </c>
      <c r="G232" s="15">
        <f t="shared" si="21"/>
        <v>2.7034333603676668</v>
      </c>
      <c r="H232" s="15">
        <f t="shared" si="22"/>
        <v>0.45214521452145212</v>
      </c>
      <c r="I232" s="15">
        <f t="shared" si="23"/>
        <v>2.2116788321167884</v>
      </c>
      <c r="J232" s="15">
        <v>1.087</v>
      </c>
      <c r="K232" s="14">
        <v>5</v>
      </c>
      <c r="L232" s="14" t="str">
        <f>VLOOKUP(A232,'B filtered'!$A:$K,1,0)</f>
        <v>GBB1_RAT</v>
      </c>
      <c r="M232" s="14">
        <f>VLOOKUP(A232,'B filtered'!$A:$K,2,0)</f>
        <v>163</v>
      </c>
      <c r="N232" s="14">
        <f>VLOOKUP(A232,'B filtered'!$A:$K,3,0)</f>
        <v>1</v>
      </c>
      <c r="O232" s="14">
        <f>VLOOKUP(A232,'B filtered'!$A:$K,4,0)</f>
        <v>423</v>
      </c>
      <c r="P232" s="14">
        <f>VLOOKUP(A232,'B filtered'!$A:$K,5,0)</f>
        <v>37353</v>
      </c>
      <c r="Q232" s="15">
        <f>VLOOKUP(A232,'B filtered'!$A:$K,6,0)</f>
        <v>0.21290000000000001</v>
      </c>
      <c r="R232" s="15">
        <f t="shared" si="24"/>
        <v>4.697040864255519</v>
      </c>
      <c r="S232" s="15">
        <f>VLOOKUP(A232,'B filtered'!$A:$K,7,0)</f>
        <v>0.31714583643676447</v>
      </c>
      <c r="T232" s="15">
        <f t="shared" si="25"/>
        <v>3.15312353217473</v>
      </c>
      <c r="U232" s="15">
        <f>VLOOKUP(A232,'B filtered'!$A:$K,8,0)</f>
        <v>1.2250000000000001</v>
      </c>
      <c r="V232" s="14">
        <f>VLOOKUP(A232,'B filtered'!$A:$K,9,0)</f>
        <v>5</v>
      </c>
      <c r="W232" s="14" t="str">
        <f>VLOOKUP(A232,'C filtered'!$A:$K,1,0)</f>
        <v>GBB1_RAT</v>
      </c>
      <c r="X232" s="14">
        <f>VLOOKUP($A232,'C filtered'!$A:$K,2,0)</f>
        <v>159</v>
      </c>
      <c r="Y232" s="14">
        <f>VLOOKUP($A232,'C filtered'!$A:$K,3,0)</f>
        <v>1</v>
      </c>
      <c r="Z232" s="14">
        <f>VLOOKUP($A232,'C filtered'!$A:$K,4,0)</f>
        <v>506</v>
      </c>
      <c r="AA232" s="14">
        <f>VLOOKUP($A232,'C filtered'!$A:$K,5,0)</f>
        <v>37353</v>
      </c>
      <c r="AB232" s="15">
        <f>VLOOKUP($A232,'C filtered'!$A:$K,6,0)</f>
        <v>0.42380000000000001</v>
      </c>
      <c r="AC232" s="15">
        <f t="shared" si="26"/>
        <v>2.3596035865974514</v>
      </c>
      <c r="AD232" s="15">
        <f>VLOOKUP($A232,'C filtered'!$A:$K,7,0)</f>
        <v>0.80249952660480972</v>
      </c>
      <c r="AE232" s="15">
        <f>VLOOKUP($A232,'C filtered'!$A:$K,8,0)</f>
        <v>1.2461066540821142</v>
      </c>
      <c r="AF232" s="15">
        <f>VLOOKUP($A232,'C filtered'!$A:$K,9,0)</f>
        <v>1.0529999999999999</v>
      </c>
      <c r="AG232" s="14">
        <f>VLOOKUP($A232,'C filtered'!$A:$K,10,0)</f>
        <v>10</v>
      </c>
      <c r="AH232" s="16" t="s">
        <v>532</v>
      </c>
      <c r="AI232" s="35">
        <f t="shared" si="27"/>
        <v>6.666666666666667</v>
      </c>
    </row>
    <row r="233" spans="1:35" x14ac:dyDescent="0.25">
      <c r="A233" s="14" t="s">
        <v>513</v>
      </c>
      <c r="B233" s="14">
        <v>84762</v>
      </c>
      <c r="C233" s="14">
        <v>196</v>
      </c>
      <c r="D233" s="14">
        <v>2</v>
      </c>
      <c r="E233" s="14">
        <v>353</v>
      </c>
      <c r="F233" s="15">
        <v>1.1080000000000001</v>
      </c>
      <c r="G233" s="15">
        <f t="shared" si="21"/>
        <v>0.90252707581227432</v>
      </c>
      <c r="H233" s="15">
        <f t="shared" si="22"/>
        <v>1.354357657988021</v>
      </c>
      <c r="I233" s="15">
        <f t="shared" si="23"/>
        <v>0.73835740072202172</v>
      </c>
      <c r="J233" s="15">
        <v>1.1930000000000001</v>
      </c>
      <c r="K233" s="14">
        <v>2</v>
      </c>
      <c r="L233" s="14" t="e">
        <f>VLOOKUP(A233,'B filtered'!$A:$K,1,0)</f>
        <v>#N/A</v>
      </c>
      <c r="M233" s="14" t="e">
        <f>VLOOKUP(A233,'B filtered'!$A:$K,2,0)</f>
        <v>#N/A</v>
      </c>
      <c r="N233" s="14" t="e">
        <f>VLOOKUP(A233,'B filtered'!$A:$K,3,0)</f>
        <v>#N/A</v>
      </c>
      <c r="O233" s="14" t="e">
        <f>VLOOKUP(A233,'B filtered'!$A:$K,4,0)</f>
        <v>#N/A</v>
      </c>
      <c r="P233" s="14" t="e">
        <f>VLOOKUP(A233,'B filtered'!$A:$K,5,0)</f>
        <v>#N/A</v>
      </c>
      <c r="Q233" s="15" t="e">
        <f>VLOOKUP(A233,'B filtered'!$A:$K,6,0)</f>
        <v>#N/A</v>
      </c>
      <c r="R233" s="15" t="e">
        <f t="shared" si="24"/>
        <v>#N/A</v>
      </c>
      <c r="S233" s="15" t="e">
        <f>VLOOKUP(A233,'B filtered'!$A:$K,7,0)</f>
        <v>#N/A</v>
      </c>
      <c r="T233" s="15" t="e">
        <f t="shared" si="25"/>
        <v>#N/A</v>
      </c>
      <c r="U233" s="15" t="e">
        <f>VLOOKUP(A233,'B filtered'!$A:$K,8,0)</f>
        <v>#N/A</v>
      </c>
      <c r="V233" s="14" t="e">
        <f>VLOOKUP(A233,'B filtered'!$A:$K,9,0)</f>
        <v>#N/A</v>
      </c>
      <c r="W233" s="14" t="str">
        <f>VLOOKUP(A233,'C filtered'!$A:$K,1,0)</f>
        <v>HS90A_RAT</v>
      </c>
      <c r="X233" s="14">
        <f>VLOOKUP($A233,'C filtered'!$A:$K,2,0)</f>
        <v>103</v>
      </c>
      <c r="Y233" s="14">
        <f>VLOOKUP($A233,'C filtered'!$A:$K,3,0)</f>
        <v>2</v>
      </c>
      <c r="Z233" s="14">
        <f>VLOOKUP($A233,'C filtered'!$A:$K,4,0)</f>
        <v>390</v>
      </c>
      <c r="AA233" s="14">
        <f>VLOOKUP($A233,'C filtered'!$A:$K,5,0)</f>
        <v>84762</v>
      </c>
      <c r="AB233" s="15">
        <f>VLOOKUP($A233,'C filtered'!$A:$K,6,0)</f>
        <v>0.68700000000000006</v>
      </c>
      <c r="AC233" s="15">
        <f t="shared" si="26"/>
        <v>1.4556040756914119</v>
      </c>
      <c r="AD233" s="15">
        <f>VLOOKUP($A233,'C filtered'!$A:$K,7,0)</f>
        <v>1.3008899829577731</v>
      </c>
      <c r="AE233" s="15">
        <f>VLOOKUP($A233,'C filtered'!$A:$K,8,0)</f>
        <v>0.7687045123726346</v>
      </c>
      <c r="AF233" s="15">
        <f>VLOOKUP($A233,'C filtered'!$A:$K,9,0)</f>
        <v>1.2150000000000001</v>
      </c>
      <c r="AG233" s="14">
        <f>VLOOKUP($A233,'C filtered'!$A:$K,10,0)</f>
        <v>2</v>
      </c>
      <c r="AH233" s="16" t="s">
        <v>514</v>
      </c>
      <c r="AI233" s="35" t="e">
        <f t="shared" si="27"/>
        <v>#N/A</v>
      </c>
    </row>
    <row r="234" spans="1:35" x14ac:dyDescent="0.25">
      <c r="A234" s="14" t="s">
        <v>535</v>
      </c>
      <c r="B234" s="14">
        <v>90229</v>
      </c>
      <c r="C234" s="14">
        <v>204</v>
      </c>
      <c r="D234" s="14"/>
      <c r="E234" s="14">
        <v>353</v>
      </c>
      <c r="F234" s="15">
        <v>0.63839999999999997</v>
      </c>
      <c r="G234" s="15">
        <f t="shared" si="21"/>
        <v>1.5664160401002507</v>
      </c>
      <c r="H234" s="15">
        <f t="shared" si="22"/>
        <v>0.78034470113678023</v>
      </c>
      <c r="I234" s="15">
        <f t="shared" si="23"/>
        <v>1.2814849624060152</v>
      </c>
      <c r="J234" s="15">
        <v>1.024</v>
      </c>
      <c r="K234" s="14">
        <v>3</v>
      </c>
      <c r="L234" s="14" t="str">
        <f>VLOOKUP(A234,'B filtered'!$A:$K,1,0)</f>
        <v>DGKB_RAT</v>
      </c>
      <c r="M234" s="14">
        <f>VLOOKUP(A234,'B filtered'!$A:$K,2,0)</f>
        <v>194</v>
      </c>
      <c r="N234" s="14">
        <f>VLOOKUP(A234,'B filtered'!$A:$K,3,0)</f>
        <v>0</v>
      </c>
      <c r="O234" s="14">
        <f>VLOOKUP(A234,'B filtered'!$A:$K,4,0)</f>
        <v>338</v>
      </c>
      <c r="P234" s="14">
        <f>VLOOKUP(A234,'B filtered'!$A:$K,5,0)</f>
        <v>90229</v>
      </c>
      <c r="Q234" s="15">
        <f>VLOOKUP(A234,'B filtered'!$A:$K,6,0)</f>
        <v>0.70720000000000005</v>
      </c>
      <c r="R234" s="15">
        <f t="shared" si="24"/>
        <v>1.4140271493212668</v>
      </c>
      <c r="S234" s="15">
        <f>VLOOKUP(A234,'B filtered'!$A:$K,7,0)</f>
        <v>1.0534783256368241</v>
      </c>
      <c r="T234" s="15">
        <f t="shared" si="25"/>
        <v>0.94923642533936647</v>
      </c>
      <c r="U234" s="15">
        <f>VLOOKUP(A234,'B filtered'!$A:$K,8,0)</f>
        <v>1.173</v>
      </c>
      <c r="V234" s="14">
        <f>VLOOKUP(A234,'B filtered'!$A:$K,9,0)</f>
        <v>3</v>
      </c>
      <c r="W234" s="14" t="str">
        <f>VLOOKUP(A234,'C filtered'!$A:$K,1,0)</f>
        <v>DGKB_RAT</v>
      </c>
      <c r="X234" s="14">
        <f>VLOOKUP($A234,'C filtered'!$A:$K,2,0)</f>
        <v>253</v>
      </c>
      <c r="Y234" s="14">
        <f>VLOOKUP($A234,'C filtered'!$A:$K,3,0)</f>
        <v>1</v>
      </c>
      <c r="Z234" s="14">
        <f>VLOOKUP($A234,'C filtered'!$A:$K,4,0)</f>
        <v>303</v>
      </c>
      <c r="AA234" s="14">
        <f>VLOOKUP($A234,'C filtered'!$A:$K,5,0)</f>
        <v>90229</v>
      </c>
      <c r="AB234" s="15">
        <f>VLOOKUP($A234,'C filtered'!$A:$K,6,0)</f>
        <v>0.48549999999999999</v>
      </c>
      <c r="AC234" s="15">
        <f t="shared" si="26"/>
        <v>2.0597322348094749</v>
      </c>
      <c r="AD234" s="15">
        <f>VLOOKUP($A234,'C filtered'!$A:$K,7,0)</f>
        <v>0.9193334595720507</v>
      </c>
      <c r="AE234" s="15">
        <f>VLOOKUP($A234,'C filtered'!$A:$K,8,0)</f>
        <v>1.0877445932028837</v>
      </c>
      <c r="AF234" s="15">
        <f>VLOOKUP($A234,'C filtered'!$A:$K,9,0)</f>
        <v>1.012</v>
      </c>
      <c r="AG234" s="14">
        <f>VLOOKUP($A234,'C filtered'!$A:$K,10,0)</f>
        <v>2</v>
      </c>
      <c r="AH234" s="16" t="s">
        <v>536</v>
      </c>
      <c r="AI234" s="35">
        <f t="shared" si="27"/>
        <v>2.6666666666666665</v>
      </c>
    </row>
    <row r="235" spans="1:35" x14ac:dyDescent="0.25">
      <c r="A235" s="14" t="s">
        <v>537</v>
      </c>
      <c r="B235" s="14">
        <v>17768</v>
      </c>
      <c r="C235" s="14">
        <v>205</v>
      </c>
      <c r="D235" s="14"/>
      <c r="E235" s="14">
        <v>346</v>
      </c>
      <c r="F235" s="15">
        <v>0.76060000000000005</v>
      </c>
      <c r="G235" s="15">
        <f t="shared" si="21"/>
        <v>1.3147515119642386</v>
      </c>
      <c r="H235" s="15">
        <f t="shared" si="22"/>
        <v>0.92971519374159639</v>
      </c>
      <c r="I235" s="15">
        <f t="shared" si="23"/>
        <v>1.0755982119379437</v>
      </c>
      <c r="J235" s="15">
        <v>1.089</v>
      </c>
      <c r="K235" s="14">
        <v>3</v>
      </c>
      <c r="L235" s="14" t="str">
        <f>VLOOKUP(A235,'B filtered'!$A:$K,1,0)</f>
        <v>RL24_RAT</v>
      </c>
      <c r="M235" s="14">
        <f>VLOOKUP(A235,'B filtered'!$A:$K,2,0)</f>
        <v>130</v>
      </c>
      <c r="N235" s="14">
        <f>VLOOKUP(A235,'B filtered'!$A:$K,3,0)</f>
        <v>0</v>
      </c>
      <c r="O235" s="14">
        <f>VLOOKUP(A235,'B filtered'!$A:$K,4,0)</f>
        <v>525</v>
      </c>
      <c r="P235" s="14">
        <f>VLOOKUP(A235,'B filtered'!$A:$K,5,0)</f>
        <v>17768</v>
      </c>
      <c r="Q235" s="15">
        <f>VLOOKUP(A235,'B filtered'!$A:$K,6,0)</f>
        <v>0.6663</v>
      </c>
      <c r="R235" s="15">
        <f t="shared" si="24"/>
        <v>1.5008254539996999</v>
      </c>
      <c r="S235" s="15">
        <f>VLOOKUP(A235,'B filtered'!$A:$K,7,0)</f>
        <v>0.99255176523164013</v>
      </c>
      <c r="T235" s="15">
        <f t="shared" si="25"/>
        <v>1.0075041272699985</v>
      </c>
      <c r="U235" s="15">
        <f>VLOOKUP(A235,'B filtered'!$A:$K,8,0)</f>
        <v>1.1120000000000001</v>
      </c>
      <c r="V235" s="14">
        <f>VLOOKUP(A235,'B filtered'!$A:$K,9,0)</f>
        <v>4</v>
      </c>
      <c r="W235" s="14" t="str">
        <f>VLOOKUP(A235,'C filtered'!$A:$K,1,0)</f>
        <v>RL24_RAT</v>
      </c>
      <c r="X235" s="14">
        <f>VLOOKUP($A235,'C filtered'!$A:$K,2,0)</f>
        <v>167</v>
      </c>
      <c r="Y235" s="14">
        <f>VLOOKUP($A235,'C filtered'!$A:$K,3,0)</f>
        <v>0</v>
      </c>
      <c r="Z235" s="14">
        <f>VLOOKUP($A235,'C filtered'!$A:$K,4,0)</f>
        <v>480</v>
      </c>
      <c r="AA235" s="14">
        <f>VLOOKUP($A235,'C filtered'!$A:$K,5,0)</f>
        <v>17768</v>
      </c>
      <c r="AB235" s="15">
        <f>VLOOKUP($A235,'C filtered'!$A:$K,6,0)</f>
        <v>0.50039999999999996</v>
      </c>
      <c r="AC235" s="15">
        <f t="shared" si="26"/>
        <v>1.9984012789768186</v>
      </c>
      <c r="AD235" s="15">
        <f>VLOOKUP($A235,'C filtered'!$A:$K,7,0)</f>
        <v>0.94754781291422063</v>
      </c>
      <c r="AE235" s="15">
        <f>VLOOKUP($A235,'C filtered'!$A:$K,8,0)</f>
        <v>1.055355715427658</v>
      </c>
      <c r="AF235" s="15">
        <f>VLOOKUP($A235,'C filtered'!$A:$K,9,0)</f>
        <v>1.0389999999999999</v>
      </c>
      <c r="AG235" s="14">
        <f>VLOOKUP($A235,'C filtered'!$A:$K,10,0)</f>
        <v>2</v>
      </c>
      <c r="AH235" s="16" t="s">
        <v>538</v>
      </c>
      <c r="AI235" s="35">
        <f t="shared" si="27"/>
        <v>3</v>
      </c>
    </row>
    <row r="236" spans="1:35" x14ac:dyDescent="0.25">
      <c r="A236" s="14" t="s">
        <v>539</v>
      </c>
      <c r="B236" s="14">
        <v>58588</v>
      </c>
      <c r="C236" s="14">
        <v>206</v>
      </c>
      <c r="D236" s="14"/>
      <c r="E236" s="14">
        <v>342</v>
      </c>
      <c r="F236" s="15">
        <v>0.57140000000000002</v>
      </c>
      <c r="G236" s="15">
        <f t="shared" si="21"/>
        <v>1.7500875043752186</v>
      </c>
      <c r="H236" s="15">
        <f t="shared" si="22"/>
        <v>0.69844762254003179</v>
      </c>
      <c r="I236" s="15">
        <f t="shared" si="23"/>
        <v>1.4317465873293664</v>
      </c>
      <c r="J236" s="15">
        <v>1.0860000000000001</v>
      </c>
      <c r="K236" s="14">
        <v>3</v>
      </c>
      <c r="L236" s="14" t="str">
        <f>VLOOKUP(A236,'B filtered'!$A:$K,1,0)</f>
        <v>BCAS1_RAT</v>
      </c>
      <c r="M236" s="14">
        <f>VLOOKUP(A236,'B filtered'!$A:$K,2,0)</f>
        <v>182</v>
      </c>
      <c r="N236" s="14">
        <f>VLOOKUP(A236,'B filtered'!$A:$K,3,0)</f>
        <v>0</v>
      </c>
      <c r="O236" s="14">
        <f>VLOOKUP(A236,'B filtered'!$A:$K,4,0)</f>
        <v>357</v>
      </c>
      <c r="P236" s="14">
        <f>VLOOKUP(A236,'B filtered'!$A:$K,5,0)</f>
        <v>58588</v>
      </c>
      <c r="Q236" s="15">
        <f>VLOOKUP(A236,'B filtered'!$A:$K,6,0)</f>
        <v>0.51390000000000002</v>
      </c>
      <c r="R236" s="15">
        <f t="shared" si="24"/>
        <v>1.9459038723487059</v>
      </c>
      <c r="S236" s="15">
        <f>VLOOKUP(A236,'B filtered'!$A:$K,7,0)</f>
        <v>0.76552956949203044</v>
      </c>
      <c r="T236" s="15">
        <f t="shared" si="25"/>
        <v>1.3062852695076863</v>
      </c>
      <c r="U236" s="15">
        <f>VLOOKUP(A236,'B filtered'!$A:$K,8,0)</f>
        <v>1.1220000000000001</v>
      </c>
      <c r="V236" s="14">
        <f>VLOOKUP(A236,'B filtered'!$A:$K,9,0)</f>
        <v>4</v>
      </c>
      <c r="W236" s="14" t="str">
        <f>VLOOKUP(A236,'C filtered'!$A:$K,1,0)</f>
        <v>BCAS1_RAT</v>
      </c>
      <c r="X236" s="14">
        <f>VLOOKUP($A236,'C filtered'!$A:$K,2,0)</f>
        <v>277</v>
      </c>
      <c r="Y236" s="14">
        <f>VLOOKUP($A236,'C filtered'!$A:$K,3,0)</f>
        <v>0</v>
      </c>
      <c r="Z236" s="14">
        <f>VLOOKUP($A236,'C filtered'!$A:$K,4,0)</f>
        <v>283</v>
      </c>
      <c r="AA236" s="14">
        <f>VLOOKUP($A236,'C filtered'!$A:$K,5,0)</f>
        <v>58588</v>
      </c>
      <c r="AB236" s="15">
        <f>VLOOKUP($A236,'C filtered'!$A:$K,6,0)</f>
        <v>0.378</v>
      </c>
      <c r="AC236" s="15">
        <f t="shared" si="26"/>
        <v>2.6455026455026456</v>
      </c>
      <c r="AD236" s="15">
        <f>VLOOKUP($A236,'C filtered'!$A:$K,7,0)</f>
        <v>0.71577352774095815</v>
      </c>
      <c r="AE236" s="15">
        <f>VLOOKUP($A236,'C filtered'!$A:$K,8,0)</f>
        <v>1.3970899470899472</v>
      </c>
      <c r="AF236" s="15">
        <f>VLOOKUP($A236,'C filtered'!$A:$K,9,0)</f>
        <v>1.1180000000000001</v>
      </c>
      <c r="AG236" s="14">
        <f>VLOOKUP($A236,'C filtered'!$A:$K,10,0)</f>
        <v>7</v>
      </c>
      <c r="AH236" s="16" t="s">
        <v>540</v>
      </c>
      <c r="AI236" s="35">
        <f t="shared" si="27"/>
        <v>4.666666666666667</v>
      </c>
    </row>
    <row r="237" spans="1:35" x14ac:dyDescent="0.25">
      <c r="A237" s="14" t="s">
        <v>541</v>
      </c>
      <c r="B237" s="14">
        <v>91111</v>
      </c>
      <c r="C237" s="14">
        <v>208</v>
      </c>
      <c r="D237" s="14"/>
      <c r="E237" s="14">
        <v>340</v>
      </c>
      <c r="F237" s="15">
        <v>6.6439999999999999E-2</v>
      </c>
      <c r="G237" s="15">
        <f t="shared" si="21"/>
        <v>15.051173991571343</v>
      </c>
      <c r="H237" s="15">
        <f t="shared" si="22"/>
        <v>8.1212565701014539E-2</v>
      </c>
      <c r="I237" s="15">
        <f t="shared" si="23"/>
        <v>12.313365442504516</v>
      </c>
      <c r="J237" s="15">
        <v>1.5009999999999999</v>
      </c>
      <c r="K237" s="14">
        <v>4</v>
      </c>
      <c r="L237" s="14" t="str">
        <f>VLOOKUP(A237,'B filtered'!$A:$K,1,0)</f>
        <v>SORT_RAT</v>
      </c>
      <c r="M237" s="14">
        <f>VLOOKUP(A237,'B filtered'!$A:$K,2,0)</f>
        <v>197</v>
      </c>
      <c r="N237" s="14">
        <f>VLOOKUP(A237,'B filtered'!$A:$K,3,0)</f>
        <v>0</v>
      </c>
      <c r="O237" s="14">
        <f>VLOOKUP(A237,'B filtered'!$A:$K,4,0)</f>
        <v>332</v>
      </c>
      <c r="P237" s="14">
        <f>VLOOKUP(A237,'B filtered'!$A:$K,5,0)</f>
        <v>91111</v>
      </c>
      <c r="Q237" s="15">
        <f>VLOOKUP(A237,'B filtered'!$A:$K,6,0)</f>
        <v>5.1360000000000003E-2</v>
      </c>
      <c r="R237" s="15">
        <f t="shared" si="24"/>
        <v>19.470404984423674</v>
      </c>
      <c r="S237" s="15">
        <f>VLOOKUP(A237,'B filtered'!$A:$K,7,0)</f>
        <v>7.6508267540592881E-2</v>
      </c>
      <c r="T237" s="15">
        <f t="shared" si="25"/>
        <v>13.070482866043614</v>
      </c>
      <c r="U237" s="15">
        <f>VLOOKUP(A237,'B filtered'!$A:$K,8,0)</f>
        <v>1.6459999999999999</v>
      </c>
      <c r="V237" s="14">
        <f>VLOOKUP(A237,'B filtered'!$A:$K,9,0)</f>
        <v>4</v>
      </c>
      <c r="W237" s="14" t="str">
        <f>VLOOKUP(A237,'C filtered'!$A:$K,1,0)</f>
        <v>SORT_RAT</v>
      </c>
      <c r="X237" s="14">
        <f>VLOOKUP($A237,'C filtered'!$A:$K,2,0)</f>
        <v>339</v>
      </c>
      <c r="Y237" s="14">
        <f>VLOOKUP($A237,'C filtered'!$A:$K,3,0)</f>
        <v>0</v>
      </c>
      <c r="Z237" s="14">
        <f>VLOOKUP($A237,'C filtered'!$A:$K,4,0)</f>
        <v>212</v>
      </c>
      <c r="AA237" s="14">
        <f>VLOOKUP($A237,'C filtered'!$A:$K,5,0)</f>
        <v>91111</v>
      </c>
      <c r="AB237" s="15">
        <f>VLOOKUP($A237,'C filtered'!$A:$K,6,0)</f>
        <v>5.3150000000000003E-2</v>
      </c>
      <c r="AC237" s="15">
        <f t="shared" si="26"/>
        <v>18.81467544684854</v>
      </c>
      <c r="AD237" s="15">
        <f>VLOOKUP($A237,'C filtered'!$A:$K,7,0)</f>
        <v>0.10064381745881462</v>
      </c>
      <c r="AE237" s="15">
        <f>VLOOKUP($A237,'C filtered'!$A:$K,8,0)</f>
        <v>9.9360301034807144</v>
      </c>
      <c r="AF237" s="15">
        <f>VLOOKUP($A237,'C filtered'!$A:$K,9,0)</f>
        <v>1.1359999999999999</v>
      </c>
      <c r="AG237" s="14">
        <f>VLOOKUP($A237,'C filtered'!$A:$K,10,0)</f>
        <v>2</v>
      </c>
      <c r="AH237" s="16" t="s">
        <v>542</v>
      </c>
      <c r="AI237" s="35">
        <f t="shared" si="27"/>
        <v>3.3333333333333335</v>
      </c>
    </row>
    <row r="238" spans="1:35" x14ac:dyDescent="0.25">
      <c r="A238" s="14" t="s">
        <v>543</v>
      </c>
      <c r="B238" s="14">
        <v>38177</v>
      </c>
      <c r="C238" s="14">
        <v>209</v>
      </c>
      <c r="D238" s="14"/>
      <c r="E238" s="14">
        <v>340</v>
      </c>
      <c r="F238" s="15">
        <v>0.44159999999999999</v>
      </c>
      <c r="G238" s="15">
        <f t="shared" si="21"/>
        <v>2.2644927536231885</v>
      </c>
      <c r="H238" s="15">
        <f t="shared" si="22"/>
        <v>0.53978731206453978</v>
      </c>
      <c r="I238" s="15">
        <f t="shared" si="23"/>
        <v>1.8525815217391304</v>
      </c>
      <c r="J238" s="15">
        <v>1.236</v>
      </c>
      <c r="K238" s="14">
        <v>4</v>
      </c>
      <c r="L238" s="14" t="str">
        <f>VLOOKUP(A238,'B filtered'!$A:$K,1,0)</f>
        <v>BDH_RAT</v>
      </c>
      <c r="M238" s="14">
        <f>VLOOKUP(A238,'B filtered'!$A:$K,2,0)</f>
        <v>175</v>
      </c>
      <c r="N238" s="14">
        <f>VLOOKUP(A238,'B filtered'!$A:$K,3,0)</f>
        <v>0</v>
      </c>
      <c r="O238" s="14">
        <f>VLOOKUP(A238,'B filtered'!$A:$K,4,0)</f>
        <v>368</v>
      </c>
      <c r="P238" s="14">
        <f>VLOOKUP(A238,'B filtered'!$A:$K,5,0)</f>
        <v>38177</v>
      </c>
      <c r="Q238" s="15">
        <f>VLOOKUP(A238,'B filtered'!$A:$K,6,0)</f>
        <v>0.29330000000000001</v>
      </c>
      <c r="R238" s="15">
        <f t="shared" si="24"/>
        <v>3.4094783498124785</v>
      </c>
      <c r="S238" s="15">
        <f>VLOOKUP(A238,'B filtered'!$A:$K,7,0)</f>
        <v>0.43691345151199168</v>
      </c>
      <c r="T238" s="15">
        <f t="shared" si="25"/>
        <v>2.2887828162291166</v>
      </c>
      <c r="U238" s="15">
        <f>VLOOKUP(A238,'B filtered'!$A:$K,8,0)</f>
        <v>1.238</v>
      </c>
      <c r="V238" s="14">
        <f>VLOOKUP(A238,'B filtered'!$A:$K,9,0)</f>
        <v>4</v>
      </c>
      <c r="W238" s="14" t="str">
        <f>VLOOKUP(A238,'C filtered'!$A:$K,1,0)</f>
        <v>BDH_RAT</v>
      </c>
      <c r="X238" s="14">
        <f>VLOOKUP($A238,'C filtered'!$A:$K,2,0)</f>
        <v>307</v>
      </c>
      <c r="Y238" s="14">
        <f>VLOOKUP($A238,'C filtered'!$A:$K,3,0)</f>
        <v>0</v>
      </c>
      <c r="Z238" s="14">
        <f>VLOOKUP($A238,'C filtered'!$A:$K,4,0)</f>
        <v>242</v>
      </c>
      <c r="AA238" s="14">
        <f>VLOOKUP($A238,'C filtered'!$A:$K,5,0)</f>
        <v>38177</v>
      </c>
      <c r="AB238" s="15">
        <f>VLOOKUP($A238,'C filtered'!$A:$K,6,0)</f>
        <v>0.2495</v>
      </c>
      <c r="AC238" s="15">
        <f t="shared" si="26"/>
        <v>4.0080160320641278</v>
      </c>
      <c r="AD238" s="15">
        <f>VLOOKUP($A238,'C filtered'!$A:$K,7,0)</f>
        <v>0.47244839992425675</v>
      </c>
      <c r="AE238" s="15">
        <f>VLOOKUP($A238,'C filtered'!$A:$K,8,0)</f>
        <v>2.116633266533066</v>
      </c>
      <c r="AF238" s="15">
        <f>VLOOKUP($A238,'C filtered'!$A:$K,9,0)</f>
        <v>1.204</v>
      </c>
      <c r="AG238" s="14">
        <f>VLOOKUP($A238,'C filtered'!$A:$K,10,0)</f>
        <v>3</v>
      </c>
      <c r="AH238" s="16" t="s">
        <v>544</v>
      </c>
      <c r="AI238" s="35">
        <f t="shared" si="27"/>
        <v>3.6666666666666665</v>
      </c>
    </row>
    <row r="239" spans="1:35" x14ac:dyDescent="0.25">
      <c r="A239" s="14" t="s">
        <v>485</v>
      </c>
      <c r="B239" s="14">
        <v>30778</v>
      </c>
      <c r="C239" s="14">
        <v>182</v>
      </c>
      <c r="D239" s="14">
        <v>2</v>
      </c>
      <c r="E239" s="14">
        <v>338</v>
      </c>
      <c r="F239" s="15">
        <v>0.61609999999999998</v>
      </c>
      <c r="G239" s="15">
        <f t="shared" si="21"/>
        <v>1.6231131309852298</v>
      </c>
      <c r="H239" s="15">
        <f t="shared" si="22"/>
        <v>0.75308641975308632</v>
      </c>
      <c r="I239" s="15">
        <f t="shared" si="23"/>
        <v>1.3278688524590165</v>
      </c>
      <c r="J239" s="15">
        <v>1.145</v>
      </c>
      <c r="K239" s="14">
        <v>5</v>
      </c>
      <c r="L239" s="14" t="str">
        <f>VLOOKUP(A239,'B filtered'!$A:$K,1,0)</f>
        <v>VDAC3_RAT</v>
      </c>
      <c r="M239" s="14">
        <f>VLOOKUP(A239,'B filtered'!$A:$K,2,0)</f>
        <v>213</v>
      </c>
      <c r="N239" s="14">
        <f>VLOOKUP(A239,'B filtered'!$A:$K,3,0)</f>
        <v>2</v>
      </c>
      <c r="O239" s="14">
        <f>VLOOKUP(A239,'B filtered'!$A:$K,4,0)</f>
        <v>289</v>
      </c>
      <c r="P239" s="14">
        <f>VLOOKUP(A239,'B filtered'!$A:$K,5,0)</f>
        <v>30778</v>
      </c>
      <c r="Q239" s="15">
        <f>VLOOKUP(A239,'B filtered'!$A:$K,6,0)</f>
        <v>0.60470000000000002</v>
      </c>
      <c r="R239" s="15">
        <f t="shared" si="24"/>
        <v>1.6537125847527698</v>
      </c>
      <c r="S239" s="15">
        <f>VLOOKUP(A239,'B filtered'!$A:$K,7,0)</f>
        <v>0.90078951288544618</v>
      </c>
      <c r="T239" s="15">
        <f t="shared" si="25"/>
        <v>1.1101372581445343</v>
      </c>
      <c r="U239" s="15">
        <f>VLOOKUP(A239,'B filtered'!$A:$K,8,0)</f>
        <v>1.3049999999999999</v>
      </c>
      <c r="V239" s="14">
        <f>VLOOKUP(A239,'B filtered'!$A:$K,9,0)</f>
        <v>3</v>
      </c>
      <c r="W239" s="14" t="str">
        <f>VLOOKUP(A239,'C filtered'!$A:$K,1,0)</f>
        <v>VDAC3_RAT</v>
      </c>
      <c r="X239" s="14">
        <f>VLOOKUP($A239,'C filtered'!$A:$K,2,0)</f>
        <v>126</v>
      </c>
      <c r="Y239" s="14">
        <f>VLOOKUP($A239,'C filtered'!$A:$K,3,0)</f>
        <v>2</v>
      </c>
      <c r="Z239" s="14">
        <f>VLOOKUP($A239,'C filtered'!$A:$K,4,0)</f>
        <v>328</v>
      </c>
      <c r="AA239" s="14">
        <f>VLOOKUP($A239,'C filtered'!$A:$K,5,0)</f>
        <v>30778</v>
      </c>
      <c r="AB239" s="15">
        <f>VLOOKUP($A239,'C filtered'!$A:$K,6,0)</f>
        <v>0.56330000000000002</v>
      </c>
      <c r="AC239" s="15">
        <f t="shared" si="26"/>
        <v>1.7752529735487306</v>
      </c>
      <c r="AD239" s="15">
        <f>VLOOKUP($A239,'C filtered'!$A:$K,7,0)</f>
        <v>1.0666540427949252</v>
      </c>
      <c r="AE239" s="15">
        <f>VLOOKUP($A239,'C filtered'!$A:$K,8,0)</f>
        <v>0.93751109533108468</v>
      </c>
      <c r="AF239" s="15">
        <f>VLOOKUP($A239,'C filtered'!$A:$K,9,0)</f>
        <v>1.1930000000000001</v>
      </c>
      <c r="AG239" s="14">
        <f>VLOOKUP($A239,'C filtered'!$A:$K,10,0)</f>
        <v>4</v>
      </c>
      <c r="AH239" s="16" t="s">
        <v>486</v>
      </c>
      <c r="AI239" s="35">
        <f t="shared" si="27"/>
        <v>4</v>
      </c>
    </row>
    <row r="240" spans="1:35" x14ac:dyDescent="0.25">
      <c r="A240" s="14" t="s">
        <v>545</v>
      </c>
      <c r="B240" s="14">
        <v>37163</v>
      </c>
      <c r="C240" s="14">
        <v>210</v>
      </c>
      <c r="D240" s="14">
        <v>1</v>
      </c>
      <c r="E240" s="14">
        <v>336</v>
      </c>
      <c r="F240" s="15">
        <v>0.88270000000000004</v>
      </c>
      <c r="G240" s="15">
        <f t="shared" si="21"/>
        <v>1.1328877308258751</v>
      </c>
      <c r="H240" s="15">
        <f t="shared" si="22"/>
        <v>1.0789634519007456</v>
      </c>
      <c r="I240" s="15">
        <f t="shared" si="23"/>
        <v>0.9268154525886485</v>
      </c>
      <c r="J240" s="15">
        <v>1.0529999999999999</v>
      </c>
      <c r="K240" s="14">
        <v>3</v>
      </c>
      <c r="L240" s="14" t="str">
        <f>VLOOKUP(A240,'B filtered'!$A:$K,1,0)</f>
        <v>PP1B_RAT</v>
      </c>
      <c r="M240" s="14">
        <f>VLOOKUP(A240,'B filtered'!$A:$K,2,0)</f>
        <v>247</v>
      </c>
      <c r="N240" s="14">
        <f>VLOOKUP(A240,'B filtered'!$A:$K,3,0)</f>
        <v>1</v>
      </c>
      <c r="O240" s="14">
        <f>VLOOKUP(A240,'B filtered'!$A:$K,4,0)</f>
        <v>271</v>
      </c>
      <c r="P240" s="14">
        <f>VLOOKUP(A240,'B filtered'!$A:$K,5,0)</f>
        <v>37163</v>
      </c>
      <c r="Q240" s="15">
        <f>VLOOKUP(A240,'B filtered'!$A:$K,6,0)</f>
        <v>0.6966</v>
      </c>
      <c r="R240" s="15">
        <f t="shared" si="24"/>
        <v>1.4355440712029859</v>
      </c>
      <c r="S240" s="15">
        <f>VLOOKUP(A240,'B filtered'!$A:$K,7,0)</f>
        <v>1.037688067927901</v>
      </c>
      <c r="T240" s="15">
        <f t="shared" si="25"/>
        <v>0.96368073499856455</v>
      </c>
      <c r="U240" s="15">
        <f>VLOOKUP(A240,'B filtered'!$A:$K,8,0)</f>
        <v>1.181</v>
      </c>
      <c r="V240" s="14">
        <f>VLOOKUP(A240,'B filtered'!$A:$K,9,0)</f>
        <v>4</v>
      </c>
      <c r="W240" s="14" t="str">
        <f>VLOOKUP(A240,'C filtered'!$A:$K,1,0)</f>
        <v>PP1B_RAT</v>
      </c>
      <c r="X240" s="14">
        <f>VLOOKUP($A240,'C filtered'!$A:$K,2,0)</f>
        <v>170</v>
      </c>
      <c r="Y240" s="14">
        <f>VLOOKUP($A240,'C filtered'!$A:$K,3,0)</f>
        <v>1</v>
      </c>
      <c r="Z240" s="14">
        <f>VLOOKUP($A240,'C filtered'!$A:$K,4,0)</f>
        <v>469</v>
      </c>
      <c r="AA240" s="14">
        <f>VLOOKUP($A240,'C filtered'!$A:$K,5,0)</f>
        <v>37163</v>
      </c>
      <c r="AB240" s="15">
        <f>VLOOKUP($A240,'C filtered'!$A:$K,6,0)</f>
        <v>0.62960000000000005</v>
      </c>
      <c r="AC240" s="15">
        <f t="shared" si="26"/>
        <v>1.5883100381194408</v>
      </c>
      <c r="AD240" s="15">
        <f>VLOOKUP($A240,'C filtered'!$A:$K,7,0)</f>
        <v>1.1921984472637759</v>
      </c>
      <c r="AE240" s="15">
        <f>VLOOKUP($A240,'C filtered'!$A:$K,8,0)</f>
        <v>0.83878653113087664</v>
      </c>
      <c r="AF240" s="15">
        <f>VLOOKUP($A240,'C filtered'!$A:$K,9,0)</f>
        <v>1.123</v>
      </c>
      <c r="AG240" s="14">
        <f>VLOOKUP($A240,'C filtered'!$A:$K,10,0)</f>
        <v>4</v>
      </c>
      <c r="AH240" s="16" t="s">
        <v>546</v>
      </c>
      <c r="AI240" s="35">
        <f t="shared" si="27"/>
        <v>3.6666666666666665</v>
      </c>
    </row>
    <row r="241" spans="1:35" x14ac:dyDescent="0.25">
      <c r="A241" s="14" t="s">
        <v>551</v>
      </c>
      <c r="B241" s="14">
        <v>60567</v>
      </c>
      <c r="C241" s="14">
        <v>211</v>
      </c>
      <c r="D241" s="14">
        <v>1</v>
      </c>
      <c r="E241" s="14">
        <v>335</v>
      </c>
      <c r="F241" s="15">
        <v>0.45029999999999998</v>
      </c>
      <c r="G241" s="15">
        <f t="shared" si="21"/>
        <v>2.2207417277370642</v>
      </c>
      <c r="H241" s="15">
        <f t="shared" si="22"/>
        <v>0.55042170883755037</v>
      </c>
      <c r="I241" s="15">
        <f t="shared" si="23"/>
        <v>1.8167888074616925</v>
      </c>
      <c r="J241" s="15">
        <v>1.171</v>
      </c>
      <c r="K241" s="14">
        <v>3</v>
      </c>
      <c r="L241" s="14" t="e">
        <f>VLOOKUP(A241,'B filtered'!$A:$K,1,0)</f>
        <v>#N/A</v>
      </c>
      <c r="M241" s="14" t="e">
        <f>VLOOKUP(A241,'B filtered'!$A:$K,2,0)</f>
        <v>#N/A</v>
      </c>
      <c r="N241" s="14" t="e">
        <f>VLOOKUP(A241,'B filtered'!$A:$K,3,0)</f>
        <v>#N/A</v>
      </c>
      <c r="O241" s="14" t="e">
        <f>VLOOKUP(A241,'B filtered'!$A:$K,4,0)</f>
        <v>#N/A</v>
      </c>
      <c r="P241" s="14" t="e">
        <f>VLOOKUP(A241,'B filtered'!$A:$K,5,0)</f>
        <v>#N/A</v>
      </c>
      <c r="Q241" s="15" t="e">
        <f>VLOOKUP(A241,'B filtered'!$A:$K,6,0)</f>
        <v>#N/A</v>
      </c>
      <c r="R241" s="15" t="e">
        <f t="shared" si="24"/>
        <v>#N/A</v>
      </c>
      <c r="S241" s="15" t="e">
        <f>VLOOKUP(A241,'B filtered'!$A:$K,7,0)</f>
        <v>#N/A</v>
      </c>
      <c r="T241" s="15" t="e">
        <f t="shared" si="25"/>
        <v>#N/A</v>
      </c>
      <c r="U241" s="15" t="e">
        <f>VLOOKUP(A241,'B filtered'!$A:$K,8,0)</f>
        <v>#N/A</v>
      </c>
      <c r="V241" s="14" t="e">
        <f>VLOOKUP(A241,'B filtered'!$A:$K,9,0)</f>
        <v>#N/A</v>
      </c>
      <c r="W241" s="14" t="str">
        <f>VLOOKUP(A241,'C filtered'!$A:$K,1,0)</f>
        <v>PI51A_RAT</v>
      </c>
      <c r="X241" s="14">
        <f>VLOOKUP($A241,'C filtered'!$A:$K,2,0)</f>
        <v>274</v>
      </c>
      <c r="Y241" s="14">
        <f>VLOOKUP($A241,'C filtered'!$A:$K,3,0)</f>
        <v>1</v>
      </c>
      <c r="Z241" s="14">
        <f>VLOOKUP($A241,'C filtered'!$A:$K,4,0)</f>
        <v>285</v>
      </c>
      <c r="AA241" s="14">
        <f>VLOOKUP($A241,'C filtered'!$A:$K,5,0)</f>
        <v>60567</v>
      </c>
      <c r="AB241" s="15">
        <f>VLOOKUP($A241,'C filtered'!$A:$K,6,0)</f>
        <v>0.4698</v>
      </c>
      <c r="AC241" s="15">
        <f t="shared" si="26"/>
        <v>2.1285653469561514</v>
      </c>
      <c r="AD241" s="15">
        <f>VLOOKUP($A241,'C filtered'!$A:$K,7,0)</f>
        <v>0.88960424162090512</v>
      </c>
      <c r="AE241" s="15">
        <f>VLOOKUP($A241,'C filtered'!$A:$K,8,0)</f>
        <v>1.1240953597275436</v>
      </c>
      <c r="AF241" s="15">
        <f>VLOOKUP($A241,'C filtered'!$A:$K,9,0)</f>
        <v>1.1910000000000001</v>
      </c>
      <c r="AG241" s="14">
        <f>VLOOKUP($A241,'C filtered'!$A:$K,10,0)</f>
        <v>2</v>
      </c>
      <c r="AH241" s="16" t="s">
        <v>552</v>
      </c>
      <c r="AI241" s="35" t="e">
        <f t="shared" si="27"/>
        <v>#N/A</v>
      </c>
    </row>
    <row r="242" spans="1:35" x14ac:dyDescent="0.25">
      <c r="A242" s="14" t="s">
        <v>283</v>
      </c>
      <c r="B242" s="14">
        <v>28285</v>
      </c>
      <c r="C242" s="14">
        <v>95</v>
      </c>
      <c r="D242" s="14">
        <v>4</v>
      </c>
      <c r="E242" s="14">
        <v>332</v>
      </c>
      <c r="F242" s="15">
        <v>0.83009999999999995</v>
      </c>
      <c r="G242" s="15">
        <f t="shared" si="21"/>
        <v>1.2046741356463078</v>
      </c>
      <c r="H242" s="15">
        <f t="shared" si="22"/>
        <v>1.0146681334800145</v>
      </c>
      <c r="I242" s="15">
        <f t="shared" si="23"/>
        <v>0.98554391037224442</v>
      </c>
      <c r="J242" s="15">
        <v>1.1040000000000001</v>
      </c>
      <c r="K242" s="14">
        <v>5</v>
      </c>
      <c r="L242" s="14" t="str">
        <f>VLOOKUP(A242,'B filtered'!$A:$K,1,0)</f>
        <v>1433G_RAT</v>
      </c>
      <c r="M242" s="14">
        <f>VLOOKUP(A242,'B filtered'!$A:$K,2,0)</f>
        <v>86</v>
      </c>
      <c r="N242" s="14">
        <f>VLOOKUP(A242,'B filtered'!$A:$K,3,0)</f>
        <v>4</v>
      </c>
      <c r="O242" s="14">
        <f>VLOOKUP(A242,'B filtered'!$A:$K,4,0)</f>
        <v>403</v>
      </c>
      <c r="P242" s="14">
        <f>VLOOKUP(A242,'B filtered'!$A:$K,5,0)</f>
        <v>28285</v>
      </c>
      <c r="Q242" s="15">
        <f>VLOOKUP(A242,'B filtered'!$A:$K,6,0)</f>
        <v>0.61109999999999998</v>
      </c>
      <c r="R242" s="15">
        <f t="shared" si="24"/>
        <v>1.6363933889707085</v>
      </c>
      <c r="S242" s="15">
        <f>VLOOKUP(A242,'B filtered'!$A:$K,7,0)</f>
        <v>0.91032325338894682</v>
      </c>
      <c r="T242" s="15">
        <f t="shared" si="25"/>
        <v>1.0985108820160367</v>
      </c>
      <c r="U242" s="15">
        <f>VLOOKUP(A242,'B filtered'!$A:$K,8,0)</f>
        <v>1.2430000000000001</v>
      </c>
      <c r="V242" s="14">
        <f>VLOOKUP(A242,'B filtered'!$A:$K,9,0)</f>
        <v>9</v>
      </c>
      <c r="W242" s="14" t="str">
        <f>VLOOKUP(A242,'C filtered'!$A:$K,1,0)</f>
        <v>1433G_RAT</v>
      </c>
      <c r="X242" s="14">
        <f>VLOOKUP($A242,'C filtered'!$A:$K,2,0)</f>
        <v>120</v>
      </c>
      <c r="Y242" s="14">
        <f>VLOOKUP($A242,'C filtered'!$A:$K,3,0)</f>
        <v>3</v>
      </c>
      <c r="Z242" s="14">
        <f>VLOOKUP($A242,'C filtered'!$A:$K,4,0)</f>
        <v>479</v>
      </c>
      <c r="AA242" s="14">
        <f>VLOOKUP($A242,'C filtered'!$A:$K,5,0)</f>
        <v>28285</v>
      </c>
      <c r="AB242" s="15">
        <f>VLOOKUP($A242,'C filtered'!$A:$K,6,0)</f>
        <v>0.41249999999999998</v>
      </c>
      <c r="AC242" s="15">
        <f t="shared" si="26"/>
        <v>2.4242424242424243</v>
      </c>
      <c r="AD242" s="15">
        <f>VLOOKUP($A242,'C filtered'!$A:$K,7,0)</f>
        <v>0.78110206400302962</v>
      </c>
      <c r="AE242" s="15">
        <f>VLOOKUP($A242,'C filtered'!$A:$K,8,0)</f>
        <v>1.2802424242424244</v>
      </c>
      <c r="AF242" s="15">
        <f>VLOOKUP($A242,'C filtered'!$A:$K,9,0)</f>
        <v>1.6060000000000001</v>
      </c>
      <c r="AG242" s="14">
        <f>VLOOKUP($A242,'C filtered'!$A:$K,10,0)</f>
        <v>8</v>
      </c>
      <c r="AH242" s="16" t="s">
        <v>284</v>
      </c>
      <c r="AI242" s="35">
        <f t="shared" si="27"/>
        <v>7.333333333333333</v>
      </c>
    </row>
    <row r="243" spans="1:35" x14ac:dyDescent="0.25">
      <c r="A243" s="14" t="s">
        <v>269</v>
      </c>
      <c r="B243" s="14">
        <v>97853</v>
      </c>
      <c r="C243" s="14">
        <v>91</v>
      </c>
      <c r="D243" s="14">
        <v>3</v>
      </c>
      <c r="E243" s="14">
        <v>329</v>
      </c>
      <c r="F243" s="15">
        <v>1.0489999999999999</v>
      </c>
      <c r="G243" s="15">
        <f t="shared" si="21"/>
        <v>0.95328884652049573</v>
      </c>
      <c r="H243" s="15">
        <f t="shared" si="22"/>
        <v>1.2822393350446155</v>
      </c>
      <c r="I243" s="15">
        <f t="shared" si="23"/>
        <v>0.77988560533841755</v>
      </c>
      <c r="J243" s="15">
        <v>1.2290000000000001</v>
      </c>
      <c r="K243" s="14">
        <v>4</v>
      </c>
      <c r="L243" s="14" t="e">
        <f>VLOOKUP(A243,'B filtered'!$A:$K,1,0)</f>
        <v>#N/A</v>
      </c>
      <c r="M243" s="14" t="e">
        <f>VLOOKUP(A243,'B filtered'!$A:$K,2,0)</f>
        <v>#N/A</v>
      </c>
      <c r="N243" s="14" t="e">
        <f>VLOOKUP(A243,'B filtered'!$A:$K,3,0)</f>
        <v>#N/A</v>
      </c>
      <c r="O243" s="14" t="e">
        <f>VLOOKUP(A243,'B filtered'!$A:$K,4,0)</f>
        <v>#N/A</v>
      </c>
      <c r="P243" s="14" t="e">
        <f>VLOOKUP(A243,'B filtered'!$A:$K,5,0)</f>
        <v>#N/A</v>
      </c>
      <c r="Q243" s="15" t="e">
        <f>VLOOKUP(A243,'B filtered'!$A:$K,6,0)</f>
        <v>#N/A</v>
      </c>
      <c r="R243" s="15" t="e">
        <f t="shared" si="24"/>
        <v>#N/A</v>
      </c>
      <c r="S243" s="15" t="e">
        <f>VLOOKUP(A243,'B filtered'!$A:$K,7,0)</f>
        <v>#N/A</v>
      </c>
      <c r="T243" s="15" t="e">
        <f t="shared" si="25"/>
        <v>#N/A</v>
      </c>
      <c r="U243" s="15" t="e">
        <f>VLOOKUP(A243,'B filtered'!$A:$K,8,0)</f>
        <v>#N/A</v>
      </c>
      <c r="V243" s="14" t="e">
        <f>VLOOKUP(A243,'B filtered'!$A:$K,9,0)</f>
        <v>#N/A</v>
      </c>
      <c r="W243" s="14" t="str">
        <f>VLOOKUP(A243,'C filtered'!$A:$K,1,0)</f>
        <v>DYN3_RAT</v>
      </c>
      <c r="X243" s="14">
        <f>VLOOKUP($A243,'C filtered'!$A:$K,2,0)</f>
        <v>94</v>
      </c>
      <c r="Y243" s="14">
        <f>VLOOKUP($A243,'C filtered'!$A:$K,3,0)</f>
        <v>2</v>
      </c>
      <c r="Z243" s="14">
        <f>VLOOKUP($A243,'C filtered'!$A:$K,4,0)</f>
        <v>434</v>
      </c>
      <c r="AA243" s="14">
        <f>VLOOKUP($A243,'C filtered'!$A:$K,5,0)</f>
        <v>97853</v>
      </c>
      <c r="AB243" s="15">
        <f>VLOOKUP($A243,'C filtered'!$A:$K,6,0)</f>
        <v>0.65469999999999995</v>
      </c>
      <c r="AC243" s="15">
        <f t="shared" si="26"/>
        <v>1.5274171376202843</v>
      </c>
      <c r="AD243" s="15">
        <f>VLOOKUP($A243,'C filtered'!$A:$K,7,0)</f>
        <v>1.2397273243703844</v>
      </c>
      <c r="AE243" s="15">
        <f>VLOOKUP($A243,'C filtered'!$A:$K,8,0)</f>
        <v>0.80662899037727209</v>
      </c>
      <c r="AF243" s="15">
        <f>VLOOKUP($A243,'C filtered'!$A:$K,9,0)</f>
        <v>1.03</v>
      </c>
      <c r="AG243" s="14">
        <f>VLOOKUP($A243,'C filtered'!$A:$K,10,0)</f>
        <v>5</v>
      </c>
      <c r="AH243" s="16" t="s">
        <v>270</v>
      </c>
      <c r="AI243" s="35" t="e">
        <f t="shared" si="27"/>
        <v>#N/A</v>
      </c>
    </row>
    <row r="244" spans="1:35" x14ac:dyDescent="0.25">
      <c r="A244" s="14" t="s">
        <v>560</v>
      </c>
      <c r="B244" s="14">
        <v>30172</v>
      </c>
      <c r="C244" s="14">
        <v>215</v>
      </c>
      <c r="D244" s="14"/>
      <c r="E244" s="14">
        <v>329</v>
      </c>
      <c r="F244" s="15">
        <v>0.50580000000000003</v>
      </c>
      <c r="G244" s="15">
        <f t="shared" si="21"/>
        <v>1.9770660340055357</v>
      </c>
      <c r="H244" s="15">
        <f t="shared" si="22"/>
        <v>0.61826182618261827</v>
      </c>
      <c r="I244" s="15">
        <f t="shared" si="23"/>
        <v>1.6174377224199288</v>
      </c>
      <c r="J244" s="15">
        <v>1.0860000000000001</v>
      </c>
      <c r="K244" s="14">
        <v>4</v>
      </c>
      <c r="L244" s="14" t="str">
        <f>VLOOKUP(A244,'B filtered'!$A:$K,1,0)</f>
        <v>ATPG_RAT</v>
      </c>
      <c r="M244" s="14">
        <f>VLOOKUP(A244,'B filtered'!$A:$K,2,0)</f>
        <v>157</v>
      </c>
      <c r="N244" s="14">
        <f>VLOOKUP(A244,'B filtered'!$A:$K,3,0)</f>
        <v>0</v>
      </c>
      <c r="O244" s="14">
        <f>VLOOKUP(A244,'B filtered'!$A:$K,4,0)</f>
        <v>437</v>
      </c>
      <c r="P244" s="14">
        <f>VLOOKUP(A244,'B filtered'!$A:$K,5,0)</f>
        <v>30172</v>
      </c>
      <c r="Q244" s="15">
        <f>VLOOKUP(A244,'B filtered'!$A:$K,6,0)</f>
        <v>0.30099999999999999</v>
      </c>
      <c r="R244" s="15">
        <f t="shared" si="24"/>
        <v>3.3222591362126246</v>
      </c>
      <c r="S244" s="15">
        <f>VLOOKUP(A244,'B filtered'!$A:$K,7,0)</f>
        <v>0.44838373305526585</v>
      </c>
      <c r="T244" s="15">
        <f t="shared" si="25"/>
        <v>2.230232558139535</v>
      </c>
      <c r="U244" s="15">
        <f>VLOOKUP(A244,'B filtered'!$A:$K,8,0)</f>
        <v>1.103</v>
      </c>
      <c r="V244" s="14">
        <f>VLOOKUP(A244,'B filtered'!$A:$K,9,0)</f>
        <v>4</v>
      </c>
      <c r="W244" s="14" t="str">
        <f>VLOOKUP(A244,'C filtered'!$A:$K,1,0)</f>
        <v>ATPG_RAT</v>
      </c>
      <c r="X244" s="14">
        <f>VLOOKUP($A244,'C filtered'!$A:$K,2,0)</f>
        <v>201</v>
      </c>
      <c r="Y244" s="14">
        <f>VLOOKUP($A244,'C filtered'!$A:$K,3,0)</f>
        <v>0</v>
      </c>
      <c r="Z244" s="14">
        <f>VLOOKUP($A244,'C filtered'!$A:$K,4,0)</f>
        <v>404</v>
      </c>
      <c r="AA244" s="14">
        <f>VLOOKUP($A244,'C filtered'!$A:$K,5,0)</f>
        <v>30172</v>
      </c>
      <c r="AB244" s="15">
        <f>VLOOKUP($A244,'C filtered'!$A:$K,6,0)</f>
        <v>0.1731</v>
      </c>
      <c r="AC244" s="15">
        <f t="shared" si="26"/>
        <v>5.7770075101097627</v>
      </c>
      <c r="AD244" s="15">
        <f>VLOOKUP($A244,'C filtered'!$A:$K,7,0)</f>
        <v>0.32777882976708955</v>
      </c>
      <c r="AE244" s="15">
        <f>VLOOKUP($A244,'C filtered'!$A:$K,8,0)</f>
        <v>3.0508376660889662</v>
      </c>
      <c r="AF244" s="15">
        <f>VLOOKUP($A244,'C filtered'!$A:$K,9,0)</f>
        <v>1.3049999999999999</v>
      </c>
      <c r="AG244" s="14">
        <f>VLOOKUP($A244,'C filtered'!$A:$K,10,0)</f>
        <v>6</v>
      </c>
      <c r="AH244" s="16" t="s">
        <v>561</v>
      </c>
      <c r="AI244" s="35">
        <f t="shared" si="27"/>
        <v>4.666666666666667</v>
      </c>
    </row>
    <row r="245" spans="1:35" x14ac:dyDescent="0.25">
      <c r="A245" s="14" t="s">
        <v>558</v>
      </c>
      <c r="B245" s="14">
        <v>72983</v>
      </c>
      <c r="C245" s="14">
        <v>214</v>
      </c>
      <c r="D245" s="14"/>
      <c r="E245" s="14">
        <v>329</v>
      </c>
      <c r="F245" s="15">
        <v>1.0189999999999999</v>
      </c>
      <c r="G245" s="15">
        <f t="shared" si="21"/>
        <v>0.9813542688910698</v>
      </c>
      <c r="H245" s="15">
        <f t="shared" si="22"/>
        <v>1.2455690013445788</v>
      </c>
      <c r="I245" s="15">
        <f t="shared" si="23"/>
        <v>0.80284592737978411</v>
      </c>
      <c r="J245" s="15">
        <v>1.1080000000000001</v>
      </c>
      <c r="K245" s="14">
        <v>4</v>
      </c>
      <c r="L245" s="14" t="str">
        <f>VLOOKUP(A245,'B filtered'!$A:$K,1,0)</f>
        <v>TDRD3_RAT</v>
      </c>
      <c r="M245" s="14">
        <f>VLOOKUP(A245,'B filtered'!$A:$K,2,0)</f>
        <v>390</v>
      </c>
      <c r="N245" s="14">
        <f>VLOOKUP(A245,'B filtered'!$A:$K,3,0)</f>
        <v>0</v>
      </c>
      <c r="O245" s="14">
        <f>VLOOKUP(A245,'B filtered'!$A:$K,4,0)</f>
        <v>141</v>
      </c>
      <c r="P245" s="14">
        <f>VLOOKUP(A245,'B filtered'!$A:$K,5,0)</f>
        <v>72983</v>
      </c>
      <c r="Q245" s="15">
        <f>VLOOKUP(A245,'B filtered'!$A:$K,6,0)</f>
        <v>0.79810000000000003</v>
      </c>
      <c r="R245" s="15">
        <f t="shared" si="24"/>
        <v>1.2529758175667209</v>
      </c>
      <c r="S245" s="15">
        <f>VLOOKUP(A245,'B filtered'!$A:$K,7,0)</f>
        <v>1.1888872337256071</v>
      </c>
      <c r="T245" s="15">
        <f t="shared" si="25"/>
        <v>0.84112266633253974</v>
      </c>
      <c r="U245" s="15">
        <f>VLOOKUP(A245,'B filtered'!$A:$K,8,0)</f>
        <v>1.165</v>
      </c>
      <c r="V245" s="14">
        <f>VLOOKUP(A245,'B filtered'!$A:$K,9,0)</f>
        <v>3</v>
      </c>
      <c r="W245" s="14" t="str">
        <f>VLOOKUP(A245,'C filtered'!$A:$K,1,0)</f>
        <v>TDRD3_RAT</v>
      </c>
      <c r="X245" s="14">
        <f>VLOOKUP($A245,'C filtered'!$A:$K,2,0)</f>
        <v>271</v>
      </c>
      <c r="Y245" s="14">
        <f>VLOOKUP($A245,'C filtered'!$A:$K,3,0)</f>
        <v>0</v>
      </c>
      <c r="Z245" s="14">
        <f>VLOOKUP($A245,'C filtered'!$A:$K,4,0)</f>
        <v>289</v>
      </c>
      <c r="AA245" s="14">
        <f>VLOOKUP($A245,'C filtered'!$A:$K,5,0)</f>
        <v>72983</v>
      </c>
      <c r="AB245" s="15">
        <f>VLOOKUP($A245,'C filtered'!$A:$K,6,0)</f>
        <v>0.90869999999999995</v>
      </c>
      <c r="AC245" s="15">
        <f t="shared" si="26"/>
        <v>1.1004732034774953</v>
      </c>
      <c r="AD245" s="15">
        <f>VLOOKUP($A245,'C filtered'!$A:$K,7,0)</f>
        <v>1.7206968377201286</v>
      </c>
      <c r="AE245" s="15">
        <f>VLOOKUP($A245,'C filtered'!$A:$K,8,0)</f>
        <v>0.58115989875646534</v>
      </c>
      <c r="AF245" s="15">
        <f>VLOOKUP($A245,'C filtered'!$A:$K,9,0)</f>
        <v>1.0840000000000001</v>
      </c>
      <c r="AG245" s="14">
        <f>VLOOKUP($A245,'C filtered'!$A:$K,10,0)</f>
        <v>3</v>
      </c>
      <c r="AH245" s="16" t="s">
        <v>559</v>
      </c>
      <c r="AI245" s="35">
        <f t="shared" si="27"/>
        <v>3.3333333333333335</v>
      </c>
    </row>
    <row r="246" spans="1:35" x14ac:dyDescent="0.25">
      <c r="A246" s="14" t="s">
        <v>219</v>
      </c>
      <c r="B246" s="14">
        <v>25493</v>
      </c>
      <c r="C246" s="14">
        <v>72</v>
      </c>
      <c r="D246" s="14">
        <v>2</v>
      </c>
      <c r="E246" s="14">
        <v>329</v>
      </c>
      <c r="F246" s="15">
        <v>1.2030000000000001</v>
      </c>
      <c r="G246" s="15">
        <f t="shared" si="21"/>
        <v>0.83125519534497083</v>
      </c>
      <c r="H246" s="15">
        <f t="shared" si="22"/>
        <v>1.4704803813714704</v>
      </c>
      <c r="I246" s="15">
        <f t="shared" si="23"/>
        <v>0.68004987531172068</v>
      </c>
      <c r="J246" s="15">
        <v>1.0760000000000001</v>
      </c>
      <c r="K246" s="14">
        <v>10</v>
      </c>
      <c r="L246" s="14" t="str">
        <f>VLOOKUP(A246,'B filtered'!$A:$K,1,0)</f>
        <v>GSTA4_RAT</v>
      </c>
      <c r="M246" s="14">
        <f>VLOOKUP(A246,'B filtered'!$A:$K,2,0)</f>
        <v>25</v>
      </c>
      <c r="N246" s="14">
        <f>VLOOKUP(A246,'B filtered'!$A:$K,3,0)</f>
        <v>4</v>
      </c>
      <c r="O246" s="14">
        <f>VLOOKUP(A246,'B filtered'!$A:$K,4,0)</f>
        <v>502</v>
      </c>
      <c r="P246" s="14">
        <f>VLOOKUP(A246,'B filtered'!$A:$K,5,0)</f>
        <v>25493</v>
      </c>
      <c r="Q246" s="15">
        <f>VLOOKUP(A246,'B filtered'!$A:$K,6,0)</f>
        <v>0.88080000000000003</v>
      </c>
      <c r="R246" s="15">
        <f t="shared" si="24"/>
        <v>1.1353315168029063</v>
      </c>
      <c r="S246" s="15">
        <f>VLOOKUP(A246,'B filtered'!$A:$K,7,0)</f>
        <v>1.3120810367942797</v>
      </c>
      <c r="T246" s="15">
        <f t="shared" si="25"/>
        <v>0.76214804722979113</v>
      </c>
      <c r="U246" s="15">
        <f>VLOOKUP(A246,'B filtered'!$A:$K,8,0)</f>
        <v>1.0449999999999999</v>
      </c>
      <c r="V246" s="14">
        <f>VLOOKUP(A246,'B filtered'!$A:$K,9,0)</f>
        <v>10</v>
      </c>
      <c r="W246" s="14" t="str">
        <f>VLOOKUP(A246,'C filtered'!$A:$K,1,0)</f>
        <v>GSTA4_RAT</v>
      </c>
      <c r="X246" s="14">
        <f>VLOOKUP($A246,'C filtered'!$A:$K,2,0)</f>
        <v>24</v>
      </c>
      <c r="Y246" s="14">
        <f>VLOOKUP($A246,'C filtered'!$A:$K,3,0)</f>
        <v>2</v>
      </c>
      <c r="Z246" s="14">
        <f>VLOOKUP($A246,'C filtered'!$A:$K,4,0)</f>
        <v>892</v>
      </c>
      <c r="AA246" s="14">
        <f>VLOOKUP($A246,'C filtered'!$A:$K,5,0)</f>
        <v>25493</v>
      </c>
      <c r="AB246" s="15">
        <f>VLOOKUP($A246,'C filtered'!$A:$K,6,0)</f>
        <v>0.61960000000000004</v>
      </c>
      <c r="AC246" s="15">
        <f t="shared" si="26"/>
        <v>1.6139444803098772</v>
      </c>
      <c r="AD246" s="15">
        <f>VLOOKUP($A246,'C filtered'!$A:$K,7,0)</f>
        <v>1.1732626396515813</v>
      </c>
      <c r="AE246" s="15">
        <f>VLOOKUP($A246,'C filtered'!$A:$K,8,0)</f>
        <v>0.85232408005164617</v>
      </c>
      <c r="AF246" s="15">
        <f>VLOOKUP($A246,'C filtered'!$A:$K,9,0)</f>
        <v>1.1140000000000001</v>
      </c>
      <c r="AG246" s="14">
        <f>VLOOKUP($A246,'C filtered'!$A:$K,10,0)</f>
        <v>14</v>
      </c>
      <c r="AH246" s="16" t="s">
        <v>220</v>
      </c>
      <c r="AI246" s="35">
        <f t="shared" si="27"/>
        <v>11.333333333333334</v>
      </c>
    </row>
    <row r="247" spans="1:35" x14ac:dyDescent="0.25">
      <c r="A247" s="14" t="s">
        <v>562</v>
      </c>
      <c r="B247" s="14">
        <v>21974</v>
      </c>
      <c r="C247" s="14">
        <v>216</v>
      </c>
      <c r="D247" s="14"/>
      <c r="E247" s="14">
        <v>327</v>
      </c>
      <c r="F247" s="15">
        <v>1.071</v>
      </c>
      <c r="G247" s="15">
        <f t="shared" si="21"/>
        <v>0.93370681605975725</v>
      </c>
      <c r="H247" s="15">
        <f t="shared" si="22"/>
        <v>1.3091309130913089</v>
      </c>
      <c r="I247" s="15">
        <f t="shared" si="23"/>
        <v>0.76386554621848757</v>
      </c>
      <c r="J247" s="15">
        <v>1.1519999999999999</v>
      </c>
      <c r="K247" s="14">
        <v>4</v>
      </c>
      <c r="L247" s="14" t="str">
        <f>VLOOKUP(A247,'B filtered'!$A:$K,1,0)</f>
        <v>H14_RAT</v>
      </c>
      <c r="M247" s="14">
        <f>VLOOKUP(A247,'B filtered'!$A:$K,2,0)</f>
        <v>150</v>
      </c>
      <c r="N247" s="14">
        <f>VLOOKUP(A247,'B filtered'!$A:$K,3,0)</f>
        <v>1</v>
      </c>
      <c r="O247" s="14">
        <f>VLOOKUP(A247,'B filtered'!$A:$K,4,0)</f>
        <v>457</v>
      </c>
      <c r="P247" s="14">
        <f>VLOOKUP(A247,'B filtered'!$A:$K,5,0)</f>
        <v>21974</v>
      </c>
      <c r="Q247" s="15">
        <f>VLOOKUP(A247,'B filtered'!$A:$K,6,0)</f>
        <v>0.79139999999999999</v>
      </c>
      <c r="R247" s="15">
        <f t="shared" si="24"/>
        <v>1.2635835228708618</v>
      </c>
      <c r="S247" s="15">
        <f>VLOOKUP(A247,'B filtered'!$A:$K,7,0)</f>
        <v>1.1789065991360048</v>
      </c>
      <c r="T247" s="15">
        <f t="shared" si="25"/>
        <v>0.84824361890320943</v>
      </c>
      <c r="U247" s="15">
        <f>VLOOKUP(A247,'B filtered'!$A:$K,8,0)</f>
        <v>1.1020000000000001</v>
      </c>
      <c r="V247" s="14">
        <f>VLOOKUP(A247,'B filtered'!$A:$K,9,0)</f>
        <v>4</v>
      </c>
      <c r="W247" s="14" t="str">
        <f>VLOOKUP(A247,'C filtered'!$A:$K,1,0)</f>
        <v>H14_RAT</v>
      </c>
      <c r="X247" s="14">
        <f>VLOOKUP($A247,'C filtered'!$A:$K,2,0)</f>
        <v>121</v>
      </c>
      <c r="Y247" s="14">
        <f>VLOOKUP($A247,'C filtered'!$A:$K,3,0)</f>
        <v>1</v>
      </c>
      <c r="Z247" s="14">
        <f>VLOOKUP($A247,'C filtered'!$A:$K,4,0)</f>
        <v>618</v>
      </c>
      <c r="AA247" s="14">
        <f>VLOOKUP($A247,'C filtered'!$A:$K,5,0)</f>
        <v>21974</v>
      </c>
      <c r="AB247" s="15">
        <f>VLOOKUP($A247,'C filtered'!$A:$K,6,0)</f>
        <v>0.68320000000000003</v>
      </c>
      <c r="AC247" s="15">
        <f t="shared" si="26"/>
        <v>1.4637002341920373</v>
      </c>
      <c r="AD247" s="15">
        <f>VLOOKUP($A247,'C filtered'!$A:$K,7,0)</f>
        <v>1.2936943760651392</v>
      </c>
      <c r="AE247" s="15">
        <f>VLOOKUP($A247,'C filtered'!$A:$K,8,0)</f>
        <v>0.77298009367681497</v>
      </c>
      <c r="AF247" s="15">
        <f>VLOOKUP($A247,'C filtered'!$A:$K,9,0)</f>
        <v>1.1879999999999999</v>
      </c>
      <c r="AG247" s="14">
        <f>VLOOKUP($A247,'C filtered'!$A:$K,10,0)</f>
        <v>6</v>
      </c>
      <c r="AH247" s="16" t="s">
        <v>563</v>
      </c>
      <c r="AI247" s="35">
        <f t="shared" si="27"/>
        <v>4.666666666666667</v>
      </c>
    </row>
    <row r="248" spans="1:35" x14ac:dyDescent="0.25">
      <c r="A248" s="14" t="s">
        <v>564</v>
      </c>
      <c r="B248" s="14">
        <v>59674</v>
      </c>
      <c r="C248" s="14">
        <v>217</v>
      </c>
      <c r="D248" s="14"/>
      <c r="E248" s="14">
        <v>326</v>
      </c>
      <c r="F248" s="15">
        <v>0.8276</v>
      </c>
      <c r="G248" s="15">
        <f t="shared" si="21"/>
        <v>1.2083131947800869</v>
      </c>
      <c r="H248" s="15">
        <f t="shared" si="22"/>
        <v>1.0116122723383449</v>
      </c>
      <c r="I248" s="15">
        <f t="shared" si="23"/>
        <v>0.98852102464958913</v>
      </c>
      <c r="J248" s="15">
        <v>1.1100000000000001</v>
      </c>
      <c r="K248" s="14">
        <v>4</v>
      </c>
      <c r="L248" s="14" t="str">
        <f>VLOOKUP(A248,'B filtered'!$A:$K,1,0)</f>
        <v>HNRPQ_RAT</v>
      </c>
      <c r="M248" s="14">
        <f>VLOOKUP(A248,'B filtered'!$A:$K,2,0)</f>
        <v>193</v>
      </c>
      <c r="N248" s="14">
        <f>VLOOKUP(A248,'B filtered'!$A:$K,3,0)</f>
        <v>0</v>
      </c>
      <c r="O248" s="14">
        <f>VLOOKUP(A248,'B filtered'!$A:$K,4,0)</f>
        <v>340</v>
      </c>
      <c r="P248" s="14">
        <f>VLOOKUP(A248,'B filtered'!$A:$K,5,0)</f>
        <v>59674</v>
      </c>
      <c r="Q248" s="15">
        <f>VLOOKUP(A248,'B filtered'!$A:$K,6,0)</f>
        <v>0.62390000000000001</v>
      </c>
      <c r="R248" s="15">
        <f t="shared" si="24"/>
        <v>1.6028209648982208</v>
      </c>
      <c r="S248" s="15">
        <f>VLOOKUP(A248,'B filtered'!$A:$K,7,0)</f>
        <v>0.92939073439594821</v>
      </c>
      <c r="T248" s="15">
        <f t="shared" si="25"/>
        <v>1.0759737137361756</v>
      </c>
      <c r="U248" s="15">
        <f>VLOOKUP(A248,'B filtered'!$A:$K,8,0)</f>
        <v>1.1499999999999999</v>
      </c>
      <c r="V248" s="14">
        <f>VLOOKUP(A248,'B filtered'!$A:$K,9,0)</f>
        <v>5</v>
      </c>
      <c r="W248" s="14" t="str">
        <f>VLOOKUP(A248,'C filtered'!$A:$K,1,0)</f>
        <v>HNRPQ_RAT</v>
      </c>
      <c r="X248" s="14">
        <f>VLOOKUP($A248,'C filtered'!$A:$K,2,0)</f>
        <v>247</v>
      </c>
      <c r="Y248" s="14">
        <f>VLOOKUP($A248,'C filtered'!$A:$K,3,0)</f>
        <v>0</v>
      </c>
      <c r="Z248" s="14">
        <f>VLOOKUP($A248,'C filtered'!$A:$K,4,0)</f>
        <v>321</v>
      </c>
      <c r="AA248" s="14">
        <f>VLOOKUP($A248,'C filtered'!$A:$K,5,0)</f>
        <v>59674</v>
      </c>
      <c r="AB248" s="15">
        <f>VLOOKUP($A248,'C filtered'!$A:$K,6,0)</f>
        <v>0.60670000000000002</v>
      </c>
      <c r="AC248" s="15">
        <f t="shared" si="26"/>
        <v>1.6482610845557937</v>
      </c>
      <c r="AD248" s="15">
        <f>VLOOKUP($A248,'C filtered'!$A:$K,7,0)</f>
        <v>1.1488354478318501</v>
      </c>
      <c r="AE248" s="15">
        <f>VLOOKUP($A248,'C filtered'!$A:$K,8,0)</f>
        <v>0.87044667875391457</v>
      </c>
      <c r="AF248" s="15">
        <f>VLOOKUP($A248,'C filtered'!$A:$K,9,0)</f>
        <v>1.1679999999999999</v>
      </c>
      <c r="AG248" s="14">
        <f>VLOOKUP($A248,'C filtered'!$A:$K,10,0)</f>
        <v>4</v>
      </c>
      <c r="AH248" s="16" t="s">
        <v>565</v>
      </c>
      <c r="AI248" s="35">
        <f t="shared" si="27"/>
        <v>4.333333333333333</v>
      </c>
    </row>
    <row r="249" spans="1:35" x14ac:dyDescent="0.25">
      <c r="A249" s="14" t="s">
        <v>221</v>
      </c>
      <c r="B249" s="14">
        <v>25791</v>
      </c>
      <c r="C249" s="14">
        <v>72</v>
      </c>
      <c r="D249" s="14">
        <v>3</v>
      </c>
      <c r="E249" s="14">
        <v>324</v>
      </c>
      <c r="F249" s="15">
        <v>1.165</v>
      </c>
      <c r="G249" s="15">
        <f t="shared" si="21"/>
        <v>0.85836909871244638</v>
      </c>
      <c r="H249" s="15">
        <f t="shared" si="22"/>
        <v>1.4240312920180906</v>
      </c>
      <c r="I249" s="15">
        <f t="shared" si="23"/>
        <v>0.70223175965665241</v>
      </c>
      <c r="J249" s="15">
        <v>1.0940000000000001</v>
      </c>
      <c r="K249" s="14">
        <v>9</v>
      </c>
      <c r="L249" s="14" t="str">
        <f>VLOOKUP(A249,'B filtered'!$A:$K,1,0)</f>
        <v>GSTA6_RAT</v>
      </c>
      <c r="M249" s="14">
        <f>VLOOKUP(A249,'B filtered'!$A:$K,2,0)</f>
        <v>25</v>
      </c>
      <c r="N249" s="14">
        <f>VLOOKUP(A249,'B filtered'!$A:$K,3,0)</f>
        <v>2</v>
      </c>
      <c r="O249" s="14">
        <f>VLOOKUP(A249,'B filtered'!$A:$K,4,0)</f>
        <v>578</v>
      </c>
      <c r="P249" s="14">
        <f>VLOOKUP(A249,'B filtered'!$A:$K,5,0)</f>
        <v>25791</v>
      </c>
      <c r="Q249" s="15">
        <f>VLOOKUP(A249,'B filtered'!$A:$K,6,0)</f>
        <v>0.89939999999999998</v>
      </c>
      <c r="R249" s="15">
        <f t="shared" si="24"/>
        <v>1.1118523460084502</v>
      </c>
      <c r="S249" s="15">
        <f>VLOOKUP(A249,'B filtered'!$A:$K,7,0)</f>
        <v>1.3397884701325786</v>
      </c>
      <c r="T249" s="15">
        <f t="shared" si="25"/>
        <v>0.74638647987547246</v>
      </c>
      <c r="U249" s="15">
        <f>VLOOKUP(A249,'B filtered'!$A:$K,8,0)</f>
        <v>1.0429999999999999</v>
      </c>
      <c r="V249" s="14">
        <f>VLOOKUP(A249,'B filtered'!$A:$K,9,0)</f>
        <v>8</v>
      </c>
      <c r="W249" s="14" t="str">
        <f>VLOOKUP(A249,'C filtered'!$A:$K,1,0)</f>
        <v>GSTA6_RAT</v>
      </c>
      <c r="X249" s="14">
        <f>VLOOKUP($A249,'C filtered'!$A:$K,2,0)</f>
        <v>24</v>
      </c>
      <c r="Y249" s="14">
        <f>VLOOKUP($A249,'C filtered'!$A:$K,3,0)</f>
        <v>3</v>
      </c>
      <c r="Z249" s="14">
        <f>VLOOKUP($A249,'C filtered'!$A:$K,4,0)</f>
        <v>824</v>
      </c>
      <c r="AA249" s="14">
        <f>VLOOKUP($A249,'C filtered'!$A:$K,5,0)</f>
        <v>25791</v>
      </c>
      <c r="AB249" s="15">
        <f>VLOOKUP($A249,'C filtered'!$A:$K,6,0)</f>
        <v>0.58240000000000003</v>
      </c>
      <c r="AC249" s="15">
        <f t="shared" si="26"/>
        <v>1.7170329670329669</v>
      </c>
      <c r="AD249" s="15">
        <f>VLOOKUP($A249,'C filtered'!$A:$K,7,0)</f>
        <v>1.1028214353342169</v>
      </c>
      <c r="AE249" s="15">
        <f>VLOOKUP($A249,'C filtered'!$A:$K,8,0)</f>
        <v>0.90676510989010994</v>
      </c>
      <c r="AF249" s="15">
        <f>VLOOKUP($A249,'C filtered'!$A:$K,9,0)</f>
        <v>1.1140000000000001</v>
      </c>
      <c r="AG249" s="14">
        <f>VLOOKUP($A249,'C filtered'!$A:$K,10,0)</f>
        <v>13</v>
      </c>
      <c r="AH249" s="16" t="s">
        <v>222</v>
      </c>
      <c r="AI249" s="35">
        <f t="shared" si="27"/>
        <v>10</v>
      </c>
    </row>
    <row r="250" spans="1:35" x14ac:dyDescent="0.25">
      <c r="A250" s="14" t="s">
        <v>566</v>
      </c>
      <c r="B250" s="14">
        <v>88839</v>
      </c>
      <c r="C250" s="14">
        <v>219</v>
      </c>
      <c r="D250" s="14"/>
      <c r="E250" s="14">
        <v>323</v>
      </c>
      <c r="F250" s="15">
        <v>0.85209999999999997</v>
      </c>
      <c r="G250" s="15">
        <f t="shared" si="21"/>
        <v>1.1735711770918906</v>
      </c>
      <c r="H250" s="15">
        <f t="shared" si="22"/>
        <v>1.0415597115267081</v>
      </c>
      <c r="I250" s="15">
        <f t="shared" si="23"/>
        <v>0.96009857997887582</v>
      </c>
      <c r="J250" s="15">
        <v>1.1100000000000001</v>
      </c>
      <c r="K250" s="14">
        <v>4</v>
      </c>
      <c r="L250" s="14" t="str">
        <f>VLOOKUP(A250,'B filtered'!$A:$K,1,0)</f>
        <v>CSDE1_RAT</v>
      </c>
      <c r="M250" s="14">
        <f>VLOOKUP(A250,'B filtered'!$A:$K,2,0)</f>
        <v>269</v>
      </c>
      <c r="N250" s="14">
        <f>VLOOKUP(A250,'B filtered'!$A:$K,3,0)</f>
        <v>0</v>
      </c>
      <c r="O250" s="14">
        <f>VLOOKUP(A250,'B filtered'!$A:$K,4,0)</f>
        <v>246</v>
      </c>
      <c r="P250" s="14">
        <f>VLOOKUP(A250,'B filtered'!$A:$K,5,0)</f>
        <v>88839</v>
      </c>
      <c r="Q250" s="15">
        <f>VLOOKUP(A250,'B filtered'!$A:$K,6,0)</f>
        <v>0.85240000000000005</v>
      </c>
      <c r="R250" s="15">
        <f t="shared" si="24"/>
        <v>1.1731581417175034</v>
      </c>
      <c r="S250" s="15">
        <f>VLOOKUP(A250,'B filtered'!$A:$K,7,0)</f>
        <v>1.2697750633099956</v>
      </c>
      <c r="T250" s="15">
        <f t="shared" si="25"/>
        <v>0.78754106053496009</v>
      </c>
      <c r="U250" s="15">
        <f>VLOOKUP(A250,'B filtered'!$A:$K,8,0)</f>
        <v>1.1890000000000001</v>
      </c>
      <c r="V250" s="14">
        <f>VLOOKUP(A250,'B filtered'!$A:$K,9,0)</f>
        <v>3</v>
      </c>
      <c r="W250" s="14" t="str">
        <f>VLOOKUP(A250,'C filtered'!$A:$K,1,0)</f>
        <v>CSDE1_RAT</v>
      </c>
      <c r="X250" s="14">
        <f>VLOOKUP($A250,'C filtered'!$A:$K,2,0)</f>
        <v>312</v>
      </c>
      <c r="Y250" s="14">
        <f>VLOOKUP($A250,'C filtered'!$A:$K,3,0)</f>
        <v>0</v>
      </c>
      <c r="Z250" s="14">
        <f>VLOOKUP($A250,'C filtered'!$A:$K,4,0)</f>
        <v>236</v>
      </c>
      <c r="AA250" s="14">
        <f>VLOOKUP($A250,'C filtered'!$A:$K,5,0)</f>
        <v>88839</v>
      </c>
      <c r="AB250" s="15">
        <f>VLOOKUP($A250,'C filtered'!$A:$K,6,0)</f>
        <v>0.85119999999999996</v>
      </c>
      <c r="AC250" s="15">
        <f t="shared" si="26"/>
        <v>1.1748120300751881</v>
      </c>
      <c r="AD250" s="15">
        <f>VLOOKUP($A250,'C filtered'!$A:$K,7,0)</f>
        <v>1.6118159439500093</v>
      </c>
      <c r="AE250" s="15">
        <f>VLOOKUP($A250,'C filtered'!$A:$K,8,0)</f>
        <v>0.62041823308270683</v>
      </c>
      <c r="AF250" s="15">
        <f>VLOOKUP($A250,'C filtered'!$A:$K,9,0)</f>
        <v>1.0980000000000001</v>
      </c>
      <c r="AG250" s="14">
        <f>VLOOKUP($A250,'C filtered'!$A:$K,10,0)</f>
        <v>5</v>
      </c>
      <c r="AH250" s="16" t="s">
        <v>567</v>
      </c>
      <c r="AI250" s="35">
        <f t="shared" si="27"/>
        <v>4</v>
      </c>
    </row>
    <row r="251" spans="1:35" x14ac:dyDescent="0.25">
      <c r="A251" s="14" t="s">
        <v>570</v>
      </c>
      <c r="B251" s="14">
        <v>88530</v>
      </c>
      <c r="C251" s="14">
        <v>221</v>
      </c>
      <c r="D251" s="14"/>
      <c r="E251" s="14">
        <v>316</v>
      </c>
      <c r="F251" s="15">
        <v>0.70140000000000002</v>
      </c>
      <c r="G251" s="15">
        <f t="shared" si="21"/>
        <v>1.42571998859424</v>
      </c>
      <c r="H251" s="15">
        <f t="shared" si="22"/>
        <v>0.85735240190685735</v>
      </c>
      <c r="I251" s="15">
        <f t="shared" si="23"/>
        <v>1.1663815226689478</v>
      </c>
      <c r="J251" s="15">
        <v>1.1970000000000001</v>
      </c>
      <c r="K251" s="14">
        <v>2</v>
      </c>
      <c r="L251" s="14" t="str">
        <f>VLOOKUP(A251,'B filtered'!$A:$K,1,0)</f>
        <v>SGIP1_RAT</v>
      </c>
      <c r="M251" s="14">
        <f>VLOOKUP(A251,'B filtered'!$A:$K,2,0)</f>
        <v>326</v>
      </c>
      <c r="N251" s="14">
        <f>VLOOKUP(A251,'B filtered'!$A:$K,3,0)</f>
        <v>0</v>
      </c>
      <c r="O251" s="14">
        <f>VLOOKUP(A251,'B filtered'!$A:$K,4,0)</f>
        <v>188</v>
      </c>
      <c r="P251" s="14">
        <f>VLOOKUP(A251,'B filtered'!$A:$K,5,0)</f>
        <v>88530</v>
      </c>
      <c r="Q251" s="15">
        <f>VLOOKUP(A251,'B filtered'!$A:$K,6,0)</f>
        <v>0.63690000000000002</v>
      </c>
      <c r="R251" s="15">
        <f t="shared" si="24"/>
        <v>1.5701051970482023</v>
      </c>
      <c r="S251" s="15">
        <f>VLOOKUP(A251,'B filtered'!$A:$K,7,0)</f>
        <v>0.94875614479368386</v>
      </c>
      <c r="T251" s="15">
        <f t="shared" si="25"/>
        <v>1.0540116187784583</v>
      </c>
      <c r="U251" s="15">
        <f>VLOOKUP(A251,'B filtered'!$A:$K,8,0)</f>
        <v>1.1080000000000001</v>
      </c>
      <c r="V251" s="14">
        <f>VLOOKUP(A251,'B filtered'!$A:$K,9,0)</f>
        <v>2</v>
      </c>
      <c r="W251" s="14" t="e">
        <f>VLOOKUP(A251,'C filtered'!$A:$K,1,0)</f>
        <v>#N/A</v>
      </c>
      <c r="X251" s="14" t="e">
        <f>VLOOKUP($A251,'C filtered'!$A:$K,2,0)</f>
        <v>#N/A</v>
      </c>
      <c r="Y251" s="14" t="e">
        <f>VLOOKUP($A251,'C filtered'!$A:$K,3,0)</f>
        <v>#N/A</v>
      </c>
      <c r="Z251" s="14" t="e">
        <f>VLOOKUP($A251,'C filtered'!$A:$K,4,0)</f>
        <v>#N/A</v>
      </c>
      <c r="AA251" s="14" t="e">
        <f>VLOOKUP($A251,'C filtered'!$A:$K,5,0)</f>
        <v>#N/A</v>
      </c>
      <c r="AB251" s="15" t="e">
        <f>VLOOKUP($A251,'C filtered'!$A:$K,6,0)</f>
        <v>#N/A</v>
      </c>
      <c r="AC251" s="15" t="e">
        <f t="shared" si="26"/>
        <v>#N/A</v>
      </c>
      <c r="AD251" s="15" t="e">
        <f>VLOOKUP($A251,'C filtered'!$A:$K,7,0)</f>
        <v>#N/A</v>
      </c>
      <c r="AE251" s="15" t="e">
        <f>VLOOKUP($A251,'C filtered'!$A:$K,8,0)</f>
        <v>#N/A</v>
      </c>
      <c r="AF251" s="15" t="e">
        <f>VLOOKUP($A251,'C filtered'!$A:$K,9,0)</f>
        <v>#N/A</v>
      </c>
      <c r="AG251" s="14" t="e">
        <f>VLOOKUP($A251,'C filtered'!$A:$K,10,0)</f>
        <v>#N/A</v>
      </c>
      <c r="AH251" s="16" t="s">
        <v>571</v>
      </c>
      <c r="AI251" s="35" t="e">
        <f t="shared" si="27"/>
        <v>#N/A</v>
      </c>
    </row>
    <row r="252" spans="1:35" x14ac:dyDescent="0.25">
      <c r="A252" s="14" t="s">
        <v>576</v>
      </c>
      <c r="B252" s="14">
        <v>72443</v>
      </c>
      <c r="C252" s="14">
        <v>225</v>
      </c>
      <c r="D252" s="14"/>
      <c r="E252" s="14">
        <v>314</v>
      </c>
      <c r="F252" s="15">
        <v>0.59330000000000005</v>
      </c>
      <c r="G252" s="15">
        <f t="shared" si="21"/>
        <v>1.6854879487611663</v>
      </c>
      <c r="H252" s="15">
        <f t="shared" si="22"/>
        <v>0.72521696614105857</v>
      </c>
      <c r="I252" s="15">
        <f t="shared" si="23"/>
        <v>1.3788976908815103</v>
      </c>
      <c r="J252" s="15">
        <v>1.2010000000000001</v>
      </c>
      <c r="K252" s="14">
        <v>3</v>
      </c>
      <c r="L252" s="14" t="str">
        <f>VLOOKUP(A252,'B filtered'!$A:$K,1,0)</f>
        <v>GTPB1_RAT</v>
      </c>
      <c r="M252" s="14">
        <f>VLOOKUP(A252,'B filtered'!$A:$K,2,0)</f>
        <v>212</v>
      </c>
      <c r="N252" s="14">
        <f>VLOOKUP(A252,'B filtered'!$A:$K,3,0)</f>
        <v>0</v>
      </c>
      <c r="O252" s="14">
        <f>VLOOKUP(A252,'B filtered'!$A:$K,4,0)</f>
        <v>312</v>
      </c>
      <c r="P252" s="14">
        <f>VLOOKUP(A252,'B filtered'!$A:$K,5,0)</f>
        <v>72443</v>
      </c>
      <c r="Q252" s="15">
        <f>VLOOKUP(A252,'B filtered'!$A:$K,6,0)</f>
        <v>0.48880000000000001</v>
      </c>
      <c r="R252" s="15">
        <f t="shared" si="24"/>
        <v>2.0458265139116203</v>
      </c>
      <c r="S252" s="15">
        <f>VLOOKUP(A252,'B filtered'!$A:$K,7,0)</f>
        <v>0.72813943095486366</v>
      </c>
      <c r="T252" s="15">
        <f t="shared" si="25"/>
        <v>1.3733633387888708</v>
      </c>
      <c r="U252" s="15">
        <f>VLOOKUP(A252,'B filtered'!$A:$K,8,0)</f>
        <v>1.1679999999999999</v>
      </c>
      <c r="V252" s="14">
        <f>VLOOKUP(A252,'B filtered'!$A:$K,9,0)</f>
        <v>2</v>
      </c>
      <c r="W252" s="14" t="str">
        <f>VLOOKUP(A252,'C filtered'!$A:$K,1,0)</f>
        <v>GTPB1_RAT</v>
      </c>
      <c r="X252" s="14">
        <f>VLOOKUP($A252,'C filtered'!$A:$K,2,0)</f>
        <v>148</v>
      </c>
      <c r="Y252" s="14">
        <f>VLOOKUP($A252,'C filtered'!$A:$K,3,0)</f>
        <v>0</v>
      </c>
      <c r="Z252" s="14">
        <f>VLOOKUP($A252,'C filtered'!$A:$K,4,0)</f>
        <v>535</v>
      </c>
      <c r="AA252" s="14">
        <f>VLOOKUP($A252,'C filtered'!$A:$K,5,0)</f>
        <v>72443</v>
      </c>
      <c r="AB252" s="15">
        <f>VLOOKUP($A252,'C filtered'!$A:$K,6,0)</f>
        <v>0.60619999999999996</v>
      </c>
      <c r="AC252" s="15">
        <f t="shared" si="26"/>
        <v>1.6496205872649292</v>
      </c>
      <c r="AD252" s="15">
        <f>VLOOKUP($A252,'C filtered'!$A:$K,7,0)</f>
        <v>1.1478886574512401</v>
      </c>
      <c r="AE252" s="15">
        <f>VLOOKUP($A252,'C filtered'!$A:$K,8,0)</f>
        <v>0.87116463213460915</v>
      </c>
      <c r="AF252" s="15">
        <f>VLOOKUP($A252,'C filtered'!$A:$K,9,0)</f>
        <v>1.6559999999999999</v>
      </c>
      <c r="AG252" s="14">
        <f>VLOOKUP($A252,'C filtered'!$A:$K,10,0)</f>
        <v>3</v>
      </c>
      <c r="AH252" s="16" t="s">
        <v>577</v>
      </c>
      <c r="AI252" s="35">
        <f t="shared" si="27"/>
        <v>2.6666666666666665</v>
      </c>
    </row>
    <row r="253" spans="1:35" x14ac:dyDescent="0.25">
      <c r="A253" s="14" t="s">
        <v>580</v>
      </c>
      <c r="B253" s="14">
        <v>26832</v>
      </c>
      <c r="C253" s="14">
        <v>227</v>
      </c>
      <c r="D253" s="14"/>
      <c r="E253" s="14">
        <v>313</v>
      </c>
      <c r="F253" s="15">
        <v>1.099</v>
      </c>
      <c r="G253" s="15">
        <f t="shared" si="21"/>
        <v>0.90991810737033674</v>
      </c>
      <c r="H253" s="15">
        <f t="shared" si="22"/>
        <v>1.34335655787801</v>
      </c>
      <c r="I253" s="15">
        <f t="shared" si="23"/>
        <v>0.74440400363967241</v>
      </c>
      <c r="J253" s="15">
        <v>1.1759999999999999</v>
      </c>
      <c r="K253" s="14">
        <v>5</v>
      </c>
      <c r="L253" s="14" t="str">
        <f>VLOOKUP(A253,'B filtered'!$A:$K,1,0)</f>
        <v>TPIS_RAT</v>
      </c>
      <c r="M253" s="14">
        <f>VLOOKUP(A253,'B filtered'!$A:$K,2,0)</f>
        <v>140</v>
      </c>
      <c r="N253" s="14">
        <f>VLOOKUP(A253,'B filtered'!$A:$K,3,0)</f>
        <v>0</v>
      </c>
      <c r="O253" s="14">
        <f>VLOOKUP(A253,'B filtered'!$A:$K,4,0)</f>
        <v>489</v>
      </c>
      <c r="P253" s="14">
        <f>VLOOKUP(A253,'B filtered'!$A:$K,5,0)</f>
        <v>26832</v>
      </c>
      <c r="Q253" s="15">
        <f>VLOOKUP(A253,'B filtered'!$A:$K,6,0)</f>
        <v>0.82040000000000002</v>
      </c>
      <c r="R253" s="15">
        <f t="shared" si="24"/>
        <v>1.2189176011701608</v>
      </c>
      <c r="S253" s="15">
        <f>VLOOKUP(A253,'B filtered'!$A:$K,7,0)</f>
        <v>1.2221063607924922</v>
      </c>
      <c r="T253" s="15">
        <f t="shared" si="25"/>
        <v>0.81825938566552892</v>
      </c>
      <c r="U253" s="15">
        <f>VLOOKUP(A253,'B filtered'!$A:$K,8,0)</f>
        <v>1.286</v>
      </c>
      <c r="V253" s="14">
        <f>VLOOKUP(A253,'B filtered'!$A:$K,9,0)</f>
        <v>7</v>
      </c>
      <c r="W253" s="14" t="str">
        <f>VLOOKUP(A253,'C filtered'!$A:$K,1,0)</f>
        <v>TPIS_RAT</v>
      </c>
      <c r="X253" s="14">
        <f>VLOOKUP($A253,'C filtered'!$A:$K,2,0)</f>
        <v>123</v>
      </c>
      <c r="Y253" s="14">
        <f>VLOOKUP($A253,'C filtered'!$A:$K,3,0)</f>
        <v>0</v>
      </c>
      <c r="Z253" s="14">
        <f>VLOOKUP($A253,'C filtered'!$A:$K,4,0)</f>
        <v>616</v>
      </c>
      <c r="AA253" s="14">
        <f>VLOOKUP($A253,'C filtered'!$A:$K,5,0)</f>
        <v>26832</v>
      </c>
      <c r="AB253" s="15">
        <f>VLOOKUP($A253,'C filtered'!$A:$K,6,0)</f>
        <v>2.5950000000000002</v>
      </c>
      <c r="AC253" s="15">
        <f t="shared" si="26"/>
        <v>0.38535645472061653</v>
      </c>
      <c r="AD253" s="15">
        <f>VLOOKUP($A253,'C filtered'!$A:$K,7,0)</f>
        <v>4.9138420753645145</v>
      </c>
      <c r="AE253" s="15">
        <f>VLOOKUP($A253,'C filtered'!$A:$K,8,0)</f>
        <v>0.2035067437379576</v>
      </c>
      <c r="AF253" s="15">
        <f>VLOOKUP($A253,'C filtered'!$A:$K,9,0)</f>
        <v>3.3370000000000002</v>
      </c>
      <c r="AG253" s="14">
        <f>VLOOKUP($A253,'C filtered'!$A:$K,10,0)</f>
        <v>8</v>
      </c>
      <c r="AH253" s="16" t="s">
        <v>581</v>
      </c>
      <c r="AI253" s="35">
        <f t="shared" si="27"/>
        <v>6.666666666666667</v>
      </c>
    </row>
    <row r="254" spans="1:35" x14ac:dyDescent="0.25">
      <c r="A254" s="14" t="s">
        <v>582</v>
      </c>
      <c r="B254" s="14">
        <v>35972</v>
      </c>
      <c r="C254" s="14">
        <v>228</v>
      </c>
      <c r="D254" s="14"/>
      <c r="E254" s="14">
        <v>311</v>
      </c>
      <c r="F254" s="15">
        <v>0.58599999999999997</v>
      </c>
      <c r="G254" s="15">
        <f t="shared" si="21"/>
        <v>1.7064846416382253</v>
      </c>
      <c r="H254" s="15">
        <f t="shared" si="22"/>
        <v>0.7162938516073829</v>
      </c>
      <c r="I254" s="15">
        <f t="shared" si="23"/>
        <v>1.3960750853242323</v>
      </c>
      <c r="J254" s="15">
        <v>1.351</v>
      </c>
      <c r="K254" s="14">
        <v>3</v>
      </c>
      <c r="L254" s="14" t="str">
        <f>VLOOKUP(A254,'B filtered'!$A:$K,1,0)</f>
        <v>IMPCT_RAT</v>
      </c>
      <c r="M254" s="14">
        <f>VLOOKUP(A254,'B filtered'!$A:$K,2,0)</f>
        <v>273</v>
      </c>
      <c r="N254" s="14">
        <f>VLOOKUP(A254,'B filtered'!$A:$K,3,0)</f>
        <v>0</v>
      </c>
      <c r="O254" s="14">
        <f>VLOOKUP(A254,'B filtered'!$A:$K,4,0)</f>
        <v>239</v>
      </c>
      <c r="P254" s="14">
        <f>VLOOKUP(A254,'B filtered'!$A:$K,5,0)</f>
        <v>35972</v>
      </c>
      <c r="Q254" s="15">
        <f>VLOOKUP(A254,'B filtered'!$A:$K,6,0)</f>
        <v>0.45019999999999999</v>
      </c>
      <c r="R254" s="15">
        <f t="shared" si="24"/>
        <v>2.2212350066637052</v>
      </c>
      <c r="S254" s="15">
        <f>VLOOKUP(A254,'B filtered'!$A:$K,7,0)</f>
        <v>0.67063905854312522</v>
      </c>
      <c r="T254" s="15">
        <f t="shared" si="25"/>
        <v>1.4911150599733454</v>
      </c>
      <c r="U254" s="15">
        <f>VLOOKUP(A254,'B filtered'!$A:$K,8,0)</f>
        <v>1.115</v>
      </c>
      <c r="V254" s="14">
        <f>VLOOKUP(A254,'B filtered'!$A:$K,9,0)</f>
        <v>4</v>
      </c>
      <c r="W254" s="14" t="e">
        <f>VLOOKUP(A254,'C filtered'!$A:$K,1,0)</f>
        <v>#N/A</v>
      </c>
      <c r="X254" s="14" t="e">
        <f>VLOOKUP($A254,'C filtered'!$A:$K,2,0)</f>
        <v>#N/A</v>
      </c>
      <c r="Y254" s="14" t="e">
        <f>VLOOKUP($A254,'C filtered'!$A:$K,3,0)</f>
        <v>#N/A</v>
      </c>
      <c r="Z254" s="14" t="e">
        <f>VLOOKUP($A254,'C filtered'!$A:$K,4,0)</f>
        <v>#N/A</v>
      </c>
      <c r="AA254" s="14" t="e">
        <f>VLOOKUP($A254,'C filtered'!$A:$K,5,0)</f>
        <v>#N/A</v>
      </c>
      <c r="AB254" s="15" t="e">
        <f>VLOOKUP($A254,'C filtered'!$A:$K,6,0)</f>
        <v>#N/A</v>
      </c>
      <c r="AC254" s="15" t="e">
        <f t="shared" si="26"/>
        <v>#N/A</v>
      </c>
      <c r="AD254" s="15" t="e">
        <f>VLOOKUP($A254,'C filtered'!$A:$K,7,0)</f>
        <v>#N/A</v>
      </c>
      <c r="AE254" s="15" t="e">
        <f>VLOOKUP($A254,'C filtered'!$A:$K,8,0)</f>
        <v>#N/A</v>
      </c>
      <c r="AF254" s="15" t="e">
        <f>VLOOKUP($A254,'C filtered'!$A:$K,9,0)</f>
        <v>#N/A</v>
      </c>
      <c r="AG254" s="14" t="e">
        <f>VLOOKUP($A254,'C filtered'!$A:$K,10,0)</f>
        <v>#N/A</v>
      </c>
      <c r="AH254" s="16" t="s">
        <v>583</v>
      </c>
      <c r="AI254" s="35" t="e">
        <f t="shared" si="27"/>
        <v>#N/A</v>
      </c>
    </row>
    <row r="255" spans="1:35" x14ac:dyDescent="0.25">
      <c r="A255" s="14" t="s">
        <v>584</v>
      </c>
      <c r="B255" s="14">
        <v>95193</v>
      </c>
      <c r="C255" s="14">
        <v>229</v>
      </c>
      <c r="D255" s="14"/>
      <c r="E255" s="14">
        <v>310</v>
      </c>
      <c r="F255" s="15">
        <v>1.2010000000000001</v>
      </c>
      <c r="G255" s="15">
        <f t="shared" si="21"/>
        <v>0.83263946711074099</v>
      </c>
      <c r="H255" s="15">
        <f t="shared" si="22"/>
        <v>1.4680356924581346</v>
      </c>
      <c r="I255" s="15">
        <f t="shared" si="23"/>
        <v>0.68118234804329736</v>
      </c>
      <c r="J255" s="15">
        <v>1.157</v>
      </c>
      <c r="K255" s="14">
        <v>2</v>
      </c>
      <c r="L255" s="14" t="str">
        <f>VLOOKUP(A255,'B filtered'!$A:$K,1,0)</f>
        <v>ABCF1_RAT</v>
      </c>
      <c r="M255" s="14">
        <f>VLOOKUP(A255,'B filtered'!$A:$K,2,0)</f>
        <v>312</v>
      </c>
      <c r="N255" s="14">
        <f>VLOOKUP(A255,'B filtered'!$A:$K,3,0)</f>
        <v>0</v>
      </c>
      <c r="O255" s="14">
        <f>VLOOKUP(A255,'B filtered'!$A:$K,4,0)</f>
        <v>203</v>
      </c>
      <c r="P255" s="14">
        <f>VLOOKUP(A255,'B filtered'!$A:$K,5,0)</f>
        <v>95193</v>
      </c>
      <c r="Q255" s="15">
        <f>VLOOKUP(A255,'B filtered'!$A:$K,6,0)</f>
        <v>0.88770000000000004</v>
      </c>
      <c r="R255" s="15">
        <f t="shared" si="24"/>
        <v>1.1265067027148812</v>
      </c>
      <c r="S255" s="15">
        <f>VLOOKUP(A255,'B filtered'!$A:$K,7,0)</f>
        <v>1.3223596007746166</v>
      </c>
      <c r="T255" s="15">
        <f t="shared" si="25"/>
        <v>0.75622394953249961</v>
      </c>
      <c r="U255" s="15">
        <f>VLOOKUP(A255,'B filtered'!$A:$K,8,0)</f>
        <v>1.0960000000000001</v>
      </c>
      <c r="V255" s="14">
        <f>VLOOKUP(A255,'B filtered'!$A:$K,9,0)</f>
        <v>4</v>
      </c>
      <c r="W255" s="14" t="e">
        <f>VLOOKUP(A255,'C filtered'!$A:$K,1,0)</f>
        <v>#N/A</v>
      </c>
      <c r="X255" s="14" t="e">
        <f>VLOOKUP($A255,'C filtered'!$A:$K,2,0)</f>
        <v>#N/A</v>
      </c>
      <c r="Y255" s="14" t="e">
        <f>VLOOKUP($A255,'C filtered'!$A:$K,3,0)</f>
        <v>#N/A</v>
      </c>
      <c r="Z255" s="14" t="e">
        <f>VLOOKUP($A255,'C filtered'!$A:$K,4,0)</f>
        <v>#N/A</v>
      </c>
      <c r="AA255" s="14" t="e">
        <f>VLOOKUP($A255,'C filtered'!$A:$K,5,0)</f>
        <v>#N/A</v>
      </c>
      <c r="AB255" s="15" t="e">
        <f>VLOOKUP($A255,'C filtered'!$A:$K,6,0)</f>
        <v>#N/A</v>
      </c>
      <c r="AC255" s="15" t="e">
        <f t="shared" si="26"/>
        <v>#N/A</v>
      </c>
      <c r="AD255" s="15" t="e">
        <f>VLOOKUP($A255,'C filtered'!$A:$K,7,0)</f>
        <v>#N/A</v>
      </c>
      <c r="AE255" s="15" t="e">
        <f>VLOOKUP($A255,'C filtered'!$A:$K,8,0)</f>
        <v>#N/A</v>
      </c>
      <c r="AF255" s="15" t="e">
        <f>VLOOKUP($A255,'C filtered'!$A:$K,9,0)</f>
        <v>#N/A</v>
      </c>
      <c r="AG255" s="14" t="e">
        <f>VLOOKUP($A255,'C filtered'!$A:$K,10,0)</f>
        <v>#N/A</v>
      </c>
      <c r="AH255" s="16" t="s">
        <v>585</v>
      </c>
      <c r="AI255" s="35" t="e">
        <f t="shared" si="27"/>
        <v>#N/A</v>
      </c>
    </row>
    <row r="256" spans="1:35" x14ac:dyDescent="0.25">
      <c r="A256" s="14" t="s">
        <v>586</v>
      </c>
      <c r="B256" s="14">
        <v>23461</v>
      </c>
      <c r="C256" s="14">
        <v>230</v>
      </c>
      <c r="D256" s="14"/>
      <c r="E256" s="14">
        <v>309</v>
      </c>
      <c r="F256" s="15">
        <v>1.3240000000000001</v>
      </c>
      <c r="G256" s="15">
        <f t="shared" si="21"/>
        <v>0.75528700906344404</v>
      </c>
      <c r="H256" s="15">
        <f t="shared" si="22"/>
        <v>1.6183840606282851</v>
      </c>
      <c r="I256" s="15">
        <f t="shared" si="23"/>
        <v>0.61790030211480362</v>
      </c>
      <c r="J256" s="15">
        <v>1.177</v>
      </c>
      <c r="K256" s="14">
        <v>6</v>
      </c>
      <c r="L256" s="14" t="str">
        <f>VLOOKUP(A256,'B filtered'!$A:$K,1,0)</f>
        <v>RL13A_RAT</v>
      </c>
      <c r="M256" s="14">
        <f>VLOOKUP(A256,'B filtered'!$A:$K,2,0)</f>
        <v>107</v>
      </c>
      <c r="N256" s="14">
        <f>VLOOKUP(A256,'B filtered'!$A:$K,3,0)</f>
        <v>0</v>
      </c>
      <c r="O256" s="14">
        <f>VLOOKUP(A256,'B filtered'!$A:$K,4,0)</f>
        <v>626</v>
      </c>
      <c r="P256" s="14">
        <f>VLOOKUP(A256,'B filtered'!$A:$K,5,0)</f>
        <v>23461</v>
      </c>
      <c r="Q256" s="15">
        <f>VLOOKUP(A256,'B filtered'!$A:$K,6,0)</f>
        <v>0.94289999999999996</v>
      </c>
      <c r="R256" s="15">
        <f t="shared" si="24"/>
        <v>1.0605578534309048</v>
      </c>
      <c r="S256" s="15">
        <f>VLOOKUP(A256,'B filtered'!$A:$K,7,0)</f>
        <v>1.4045881126173096</v>
      </c>
      <c r="T256" s="15">
        <f t="shared" si="25"/>
        <v>0.71195248700816627</v>
      </c>
      <c r="U256" s="15">
        <f>VLOOKUP(A256,'B filtered'!$A:$K,8,0)</f>
        <v>1.292</v>
      </c>
      <c r="V256" s="14">
        <f>VLOOKUP(A256,'B filtered'!$A:$K,9,0)</f>
        <v>7</v>
      </c>
      <c r="W256" s="14" t="str">
        <f>VLOOKUP(A256,'C filtered'!$A:$K,1,0)</f>
        <v>RL13A_RAT</v>
      </c>
      <c r="X256" s="14">
        <f>VLOOKUP($A256,'C filtered'!$A:$K,2,0)</f>
        <v>124</v>
      </c>
      <c r="Y256" s="14">
        <f>VLOOKUP($A256,'C filtered'!$A:$K,3,0)</f>
        <v>0</v>
      </c>
      <c r="Z256" s="14">
        <f>VLOOKUP($A256,'C filtered'!$A:$K,4,0)</f>
        <v>615</v>
      </c>
      <c r="AA256" s="14">
        <f>VLOOKUP($A256,'C filtered'!$A:$K,5,0)</f>
        <v>23461</v>
      </c>
      <c r="AB256" s="15">
        <f>VLOOKUP($A256,'C filtered'!$A:$K,6,0)</f>
        <v>0.44579999999999997</v>
      </c>
      <c r="AC256" s="15">
        <f t="shared" si="26"/>
        <v>2.2431583669807091</v>
      </c>
      <c r="AD256" s="15">
        <f>VLOOKUP($A256,'C filtered'!$A:$K,7,0)</f>
        <v>0.84415830335163788</v>
      </c>
      <c r="AE256" s="15">
        <f>VLOOKUP($A256,'C filtered'!$A:$K,8,0)</f>
        <v>1.1846119336025125</v>
      </c>
      <c r="AF256" s="15">
        <f>VLOOKUP($A256,'C filtered'!$A:$K,9,0)</f>
        <v>1.2689999999999999</v>
      </c>
      <c r="AG256" s="14">
        <f>VLOOKUP($A256,'C filtered'!$A:$K,10,0)</f>
        <v>6</v>
      </c>
      <c r="AH256" s="16" t="s">
        <v>587</v>
      </c>
      <c r="AI256" s="35">
        <f t="shared" si="27"/>
        <v>6.333333333333333</v>
      </c>
    </row>
    <row r="257" spans="1:35" x14ac:dyDescent="0.25">
      <c r="A257" s="14" t="s">
        <v>590</v>
      </c>
      <c r="B257" s="14">
        <v>23300</v>
      </c>
      <c r="C257" s="14">
        <v>232</v>
      </c>
      <c r="D257" s="14"/>
      <c r="E257" s="14">
        <v>308</v>
      </c>
      <c r="F257" s="15">
        <v>0.55300000000000005</v>
      </c>
      <c r="G257" s="15">
        <f t="shared" si="21"/>
        <v>1.8083182640144664</v>
      </c>
      <c r="H257" s="15">
        <f t="shared" si="22"/>
        <v>0.67595648453734269</v>
      </c>
      <c r="I257" s="15">
        <f t="shared" si="23"/>
        <v>1.4793851717902349</v>
      </c>
      <c r="J257" s="15">
        <v>1.1639999999999999</v>
      </c>
      <c r="K257" s="14">
        <v>4</v>
      </c>
      <c r="L257" s="14" t="str">
        <f>VLOOKUP(A257,'B filtered'!$A:$K,1,0)</f>
        <v>SNP25_RAT</v>
      </c>
      <c r="M257" s="14">
        <f>VLOOKUP(A257,'B filtered'!$A:$K,2,0)</f>
        <v>155</v>
      </c>
      <c r="N257" s="14">
        <f>VLOOKUP(A257,'B filtered'!$A:$K,3,0)</f>
        <v>0</v>
      </c>
      <c r="O257" s="14">
        <f>VLOOKUP(A257,'B filtered'!$A:$K,4,0)</f>
        <v>448</v>
      </c>
      <c r="P257" s="14">
        <f>VLOOKUP(A257,'B filtered'!$A:$K,5,0)</f>
        <v>23300</v>
      </c>
      <c r="Q257" s="15">
        <f>VLOOKUP(A257,'B filtered'!$A:$K,6,0)</f>
        <v>0.46150000000000002</v>
      </c>
      <c r="R257" s="15">
        <f t="shared" si="24"/>
        <v>2.1668472372697725</v>
      </c>
      <c r="S257" s="15">
        <f>VLOOKUP(A257,'B filtered'!$A:$K,7,0)</f>
        <v>0.68747206911961867</v>
      </c>
      <c r="T257" s="15">
        <f t="shared" si="25"/>
        <v>1.4546045503791982</v>
      </c>
      <c r="U257" s="15">
        <f>VLOOKUP(A257,'B filtered'!$A:$K,8,0)</f>
        <v>1.121</v>
      </c>
      <c r="V257" s="14">
        <f>VLOOKUP(A257,'B filtered'!$A:$K,9,0)</f>
        <v>6</v>
      </c>
      <c r="W257" s="14" t="str">
        <f>VLOOKUP(A257,'C filtered'!$A:$K,1,0)</f>
        <v>SNP25_RAT</v>
      </c>
      <c r="X257" s="14">
        <f>VLOOKUP($A257,'C filtered'!$A:$K,2,0)</f>
        <v>261</v>
      </c>
      <c r="Y257" s="14">
        <f>VLOOKUP($A257,'C filtered'!$A:$K,3,0)</f>
        <v>0</v>
      </c>
      <c r="Z257" s="14">
        <f>VLOOKUP($A257,'C filtered'!$A:$K,4,0)</f>
        <v>294</v>
      </c>
      <c r="AA257" s="14">
        <f>VLOOKUP($A257,'C filtered'!$A:$K,5,0)</f>
        <v>23300</v>
      </c>
      <c r="AB257" s="15">
        <f>VLOOKUP($A257,'C filtered'!$A:$K,6,0)</f>
        <v>0.36430000000000001</v>
      </c>
      <c r="AC257" s="15">
        <f t="shared" si="26"/>
        <v>2.7449903925336261</v>
      </c>
      <c r="AD257" s="15">
        <f>VLOOKUP($A257,'C filtered'!$A:$K,7,0)</f>
        <v>0.68983147131225142</v>
      </c>
      <c r="AE257" s="15">
        <f>VLOOKUP($A257,'C filtered'!$A:$K,8,0)</f>
        <v>1.449629426297008</v>
      </c>
      <c r="AF257" s="15">
        <f>VLOOKUP($A257,'C filtered'!$A:$K,9,0)</f>
        <v>1.2010000000000001</v>
      </c>
      <c r="AG257" s="14">
        <f>VLOOKUP($A257,'C filtered'!$A:$K,10,0)</f>
        <v>4</v>
      </c>
      <c r="AH257" s="16" t="s">
        <v>591</v>
      </c>
      <c r="AI257" s="35">
        <f t="shared" si="27"/>
        <v>4.666666666666667</v>
      </c>
    </row>
    <row r="258" spans="1:35" x14ac:dyDescent="0.25">
      <c r="A258" s="14" t="s">
        <v>588</v>
      </c>
      <c r="B258" s="14">
        <v>39327</v>
      </c>
      <c r="C258" s="14">
        <v>231</v>
      </c>
      <c r="D258" s="14"/>
      <c r="E258" s="14">
        <v>308</v>
      </c>
      <c r="F258" s="15">
        <v>0.67879999999999996</v>
      </c>
      <c r="G258" s="15">
        <f t="shared" si="21"/>
        <v>1.4731879787860931</v>
      </c>
      <c r="H258" s="15">
        <f t="shared" si="22"/>
        <v>0.82972741718616294</v>
      </c>
      <c r="I258" s="15">
        <f t="shared" si="23"/>
        <v>1.2052150854449029</v>
      </c>
      <c r="J258" s="15">
        <v>1.1419999999999999</v>
      </c>
      <c r="K258" s="14">
        <v>3</v>
      </c>
      <c r="L258" s="14" t="str">
        <f>VLOOKUP(A258,'B filtered'!$A:$K,1,0)</f>
        <v>ALDOA_RAT</v>
      </c>
      <c r="M258" s="14">
        <f>VLOOKUP(A258,'B filtered'!$A:$K,2,0)</f>
        <v>166</v>
      </c>
      <c r="N258" s="14">
        <f>VLOOKUP(A258,'B filtered'!$A:$K,3,0)</f>
        <v>1</v>
      </c>
      <c r="O258" s="14">
        <f>VLOOKUP(A258,'B filtered'!$A:$K,4,0)</f>
        <v>405</v>
      </c>
      <c r="P258" s="14">
        <f>VLOOKUP(A258,'B filtered'!$A:$K,5,0)</f>
        <v>39327</v>
      </c>
      <c r="Q258" s="15">
        <f>VLOOKUP(A258,'B filtered'!$A:$K,6,0)</f>
        <v>0.85570000000000002</v>
      </c>
      <c r="R258" s="15">
        <f t="shared" si="24"/>
        <v>1.1686338670094658</v>
      </c>
      <c r="S258" s="15">
        <f>VLOOKUP(A258,'B filtered'!$A:$K,7,0)</f>
        <v>1.274690898257113</v>
      </c>
      <c r="T258" s="15">
        <f t="shared" si="25"/>
        <v>0.7845039149234545</v>
      </c>
      <c r="U258" s="15">
        <f>VLOOKUP(A258,'B filtered'!$A:$K,8,0)</f>
        <v>1.196</v>
      </c>
      <c r="V258" s="14">
        <f>VLOOKUP(A258,'B filtered'!$A:$K,9,0)</f>
        <v>3</v>
      </c>
      <c r="W258" s="14" t="str">
        <f>VLOOKUP(A258,'C filtered'!$A:$K,1,0)</f>
        <v>ALDOA_RAT</v>
      </c>
      <c r="X258" s="14">
        <f>VLOOKUP($A258,'C filtered'!$A:$K,2,0)</f>
        <v>233</v>
      </c>
      <c r="Y258" s="14">
        <f>VLOOKUP($A258,'C filtered'!$A:$K,3,0)</f>
        <v>1</v>
      </c>
      <c r="Z258" s="14">
        <f>VLOOKUP($A258,'C filtered'!$A:$K,4,0)</f>
        <v>349</v>
      </c>
      <c r="AA258" s="14">
        <f>VLOOKUP($A258,'C filtered'!$A:$K,5,0)</f>
        <v>39327</v>
      </c>
      <c r="AB258" s="15">
        <f>VLOOKUP($A258,'C filtered'!$A:$K,6,0)</f>
        <v>0.47860000000000003</v>
      </c>
      <c r="AC258" s="15">
        <f t="shared" si="26"/>
        <v>2.0894274968658588</v>
      </c>
      <c r="AD258" s="15">
        <f>VLOOKUP($A258,'C filtered'!$A:$K,7,0)</f>
        <v>0.90626775231963641</v>
      </c>
      <c r="AE258" s="15">
        <f>VLOOKUP($A258,'C filtered'!$A:$K,8,0)</f>
        <v>1.10342666109486</v>
      </c>
      <c r="AF258" s="15">
        <f>VLOOKUP($A258,'C filtered'!$A:$K,9,0)</f>
        <v>1.012</v>
      </c>
      <c r="AG258" s="14">
        <f>VLOOKUP($A258,'C filtered'!$A:$K,10,0)</f>
        <v>3</v>
      </c>
      <c r="AH258" s="16" t="s">
        <v>589</v>
      </c>
      <c r="AI258" s="35">
        <f t="shared" si="27"/>
        <v>3</v>
      </c>
    </row>
    <row r="259" spans="1:35" x14ac:dyDescent="0.25">
      <c r="A259" s="14" t="s">
        <v>592</v>
      </c>
      <c r="B259" s="14">
        <v>30208</v>
      </c>
      <c r="C259" s="14">
        <v>233</v>
      </c>
      <c r="D259" s="14">
        <v>1</v>
      </c>
      <c r="E259" s="14">
        <v>307</v>
      </c>
      <c r="F259" s="15">
        <v>1.0869999999999999E-2</v>
      </c>
      <c r="G259" s="15">
        <f t="shared" ref="G259:G322" si="28">1/F259</f>
        <v>91.996320147194112</v>
      </c>
      <c r="H259" s="15">
        <f t="shared" ref="H259:H322" si="29">F259/F$1</f>
        <v>1.3286884243979951E-2</v>
      </c>
      <c r="I259" s="15">
        <f t="shared" ref="I259:I322" si="30">1/H259</f>
        <v>75.262189512419511</v>
      </c>
      <c r="J259" s="15">
        <v>6.8330000000000002</v>
      </c>
      <c r="K259" s="14">
        <v>3</v>
      </c>
      <c r="L259" s="14" t="str">
        <f>VLOOKUP(A259,'B filtered'!$A:$K,1,0)</f>
        <v>AAKB2_RAT</v>
      </c>
      <c r="M259" s="14">
        <f>VLOOKUP(A259,'B filtered'!$A:$K,2,0)</f>
        <v>181</v>
      </c>
      <c r="N259" s="14">
        <f>VLOOKUP(A259,'B filtered'!$A:$K,3,0)</f>
        <v>1</v>
      </c>
      <c r="O259" s="14">
        <f>VLOOKUP(A259,'B filtered'!$A:$K,4,0)</f>
        <v>359</v>
      </c>
      <c r="P259" s="14">
        <f>VLOOKUP(A259,'B filtered'!$A:$K,5,0)</f>
        <v>30208</v>
      </c>
      <c r="Q259" s="15">
        <f>VLOOKUP(A259,'B filtered'!$A:$K,6,0)</f>
        <v>3.0880000000000001E-2</v>
      </c>
      <c r="R259" s="15">
        <f t="shared" ref="R259:R322" si="31">1/Q259</f>
        <v>32.383419689119172</v>
      </c>
      <c r="S259" s="15">
        <f>VLOOKUP(A259,'B filtered'!$A:$K,7,0)</f>
        <v>4.6000297929390734E-2</v>
      </c>
      <c r="T259" s="15">
        <f t="shared" ref="T259:T322" si="32">1/S259</f>
        <v>21.7389896373057</v>
      </c>
      <c r="U259" s="15">
        <f>VLOOKUP(A259,'B filtered'!$A:$K,8,0)</f>
        <v>5.2119999999999997</v>
      </c>
      <c r="V259" s="14">
        <f>VLOOKUP(A259,'B filtered'!$A:$K,9,0)</f>
        <v>4</v>
      </c>
      <c r="W259" s="14" t="str">
        <f>VLOOKUP(A259,'C filtered'!$A:$K,1,0)</f>
        <v>AAKB2_RAT</v>
      </c>
      <c r="X259" s="14">
        <f>VLOOKUP($A259,'C filtered'!$A:$K,2,0)</f>
        <v>353</v>
      </c>
      <c r="Y259" s="14">
        <f>VLOOKUP($A259,'C filtered'!$A:$K,3,0)</f>
        <v>1</v>
      </c>
      <c r="Z259" s="14">
        <f>VLOOKUP($A259,'C filtered'!$A:$K,4,0)</f>
        <v>197</v>
      </c>
      <c r="AA259" s="14">
        <f>VLOOKUP($A259,'C filtered'!$A:$K,5,0)</f>
        <v>30208</v>
      </c>
      <c r="AB259" s="15">
        <f>VLOOKUP($A259,'C filtered'!$A:$K,6,0)</f>
        <v>5.0049999999999997E-2</v>
      </c>
      <c r="AC259" s="15">
        <f t="shared" ref="AC259:AC322" si="33">1/AB259</f>
        <v>19.980019980019982</v>
      </c>
      <c r="AD259" s="15">
        <f>VLOOKUP($A259,'C filtered'!$A:$K,7,0)</f>
        <v>9.477371709903426E-2</v>
      </c>
      <c r="AE259" s="15">
        <f>VLOOKUP($A259,'C filtered'!$A:$K,8,0)</f>
        <v>10.551448551448553</v>
      </c>
      <c r="AF259" s="15">
        <f>VLOOKUP($A259,'C filtered'!$A:$K,9,0)</f>
        <v>5.3810000000000002</v>
      </c>
      <c r="AG259" s="14">
        <f>VLOOKUP($A259,'C filtered'!$A:$K,10,0)</f>
        <v>3</v>
      </c>
      <c r="AH259" s="16" t="s">
        <v>593</v>
      </c>
      <c r="AI259" s="35">
        <f t="shared" ref="AI259:AI322" si="34">AVERAGE(K259,V259,AG259)</f>
        <v>3.3333333333333335</v>
      </c>
    </row>
    <row r="260" spans="1:35" x14ac:dyDescent="0.25">
      <c r="A260" s="14" t="s">
        <v>594</v>
      </c>
      <c r="B260" s="14">
        <v>85913</v>
      </c>
      <c r="C260" s="14">
        <v>234</v>
      </c>
      <c r="D260" s="14"/>
      <c r="E260" s="14">
        <v>306</v>
      </c>
      <c r="F260" s="15">
        <v>1.1910000000000001</v>
      </c>
      <c r="G260" s="15">
        <f t="shared" si="28"/>
        <v>0.83963056255247692</v>
      </c>
      <c r="H260" s="15">
        <f t="shared" si="29"/>
        <v>1.4558122478914557</v>
      </c>
      <c r="I260" s="15">
        <f t="shared" si="30"/>
        <v>0.68690176322418139</v>
      </c>
      <c r="J260" s="15">
        <v>1.145</v>
      </c>
      <c r="K260" s="14">
        <v>3</v>
      </c>
      <c r="L260" s="14" t="str">
        <f>VLOOKUP(A260,'B filtered'!$A:$K,1,0)</f>
        <v>DDX21_RAT</v>
      </c>
      <c r="M260" s="14">
        <f>VLOOKUP(A260,'B filtered'!$A:$K,2,0)</f>
        <v>287</v>
      </c>
      <c r="N260" s="14">
        <f>VLOOKUP(A260,'B filtered'!$A:$K,3,0)</f>
        <v>0</v>
      </c>
      <c r="O260" s="14">
        <f>VLOOKUP(A260,'B filtered'!$A:$K,4,0)</f>
        <v>230</v>
      </c>
      <c r="P260" s="14">
        <f>VLOOKUP(A260,'B filtered'!$A:$K,5,0)</f>
        <v>85913</v>
      </c>
      <c r="Q260" s="15">
        <f>VLOOKUP(A260,'B filtered'!$A:$K,6,0)</f>
        <v>0.76439999999999997</v>
      </c>
      <c r="R260" s="15">
        <f t="shared" si="31"/>
        <v>1.3082155939298796</v>
      </c>
      <c r="S260" s="15">
        <f>VLOOKUP(A260,'B filtered'!$A:$K,7,0)</f>
        <v>1.1386861313868613</v>
      </c>
      <c r="T260" s="15">
        <f t="shared" si="32"/>
        <v>0.8782051282051283</v>
      </c>
      <c r="U260" s="15">
        <f>VLOOKUP(A260,'B filtered'!$A:$K,8,0)</f>
        <v>1.042</v>
      </c>
      <c r="V260" s="14">
        <f>VLOOKUP(A260,'B filtered'!$A:$K,9,0)</f>
        <v>2</v>
      </c>
      <c r="W260" s="14" t="e">
        <f>VLOOKUP(A260,'C filtered'!$A:$K,1,0)</f>
        <v>#N/A</v>
      </c>
      <c r="X260" s="14" t="e">
        <f>VLOOKUP($A260,'C filtered'!$A:$K,2,0)</f>
        <v>#N/A</v>
      </c>
      <c r="Y260" s="14" t="e">
        <f>VLOOKUP($A260,'C filtered'!$A:$K,3,0)</f>
        <v>#N/A</v>
      </c>
      <c r="Z260" s="14" t="e">
        <f>VLOOKUP($A260,'C filtered'!$A:$K,4,0)</f>
        <v>#N/A</v>
      </c>
      <c r="AA260" s="14" t="e">
        <f>VLOOKUP($A260,'C filtered'!$A:$K,5,0)</f>
        <v>#N/A</v>
      </c>
      <c r="AB260" s="15" t="e">
        <f>VLOOKUP($A260,'C filtered'!$A:$K,6,0)</f>
        <v>#N/A</v>
      </c>
      <c r="AC260" s="15" t="e">
        <f t="shared" si="33"/>
        <v>#N/A</v>
      </c>
      <c r="AD260" s="15" t="e">
        <f>VLOOKUP($A260,'C filtered'!$A:$K,7,0)</f>
        <v>#N/A</v>
      </c>
      <c r="AE260" s="15" t="e">
        <f>VLOOKUP($A260,'C filtered'!$A:$K,8,0)</f>
        <v>#N/A</v>
      </c>
      <c r="AF260" s="15" t="e">
        <f>VLOOKUP($A260,'C filtered'!$A:$K,9,0)</f>
        <v>#N/A</v>
      </c>
      <c r="AG260" s="14" t="e">
        <f>VLOOKUP($A260,'C filtered'!$A:$K,10,0)</f>
        <v>#N/A</v>
      </c>
      <c r="AH260" s="16" t="s">
        <v>595</v>
      </c>
      <c r="AI260" s="35" t="e">
        <f t="shared" si="34"/>
        <v>#N/A</v>
      </c>
    </row>
    <row r="261" spans="1:35" x14ac:dyDescent="0.25">
      <c r="A261" s="14" t="s">
        <v>596</v>
      </c>
      <c r="B261" s="14">
        <v>30609</v>
      </c>
      <c r="C261" s="14">
        <v>235</v>
      </c>
      <c r="D261" s="14"/>
      <c r="E261" s="14">
        <v>305</v>
      </c>
      <c r="F261" s="15">
        <v>0.84189999999999998</v>
      </c>
      <c r="G261" s="15">
        <f t="shared" si="28"/>
        <v>1.1877895236964011</v>
      </c>
      <c r="H261" s="15">
        <f t="shared" si="29"/>
        <v>1.0290917980686958</v>
      </c>
      <c r="I261" s="15">
        <f t="shared" si="30"/>
        <v>0.97173060933602562</v>
      </c>
      <c r="J261" s="15">
        <v>1.123</v>
      </c>
      <c r="K261" s="14">
        <v>6</v>
      </c>
      <c r="L261" s="14" t="str">
        <f>VLOOKUP(A261,'B filtered'!$A:$K,1,0)</f>
        <v>CAPZB_RAT</v>
      </c>
      <c r="M261" s="14">
        <f>VLOOKUP(A261,'B filtered'!$A:$K,2,0)</f>
        <v>277</v>
      </c>
      <c r="N261" s="14">
        <f>VLOOKUP(A261,'B filtered'!$A:$K,3,0)</f>
        <v>0</v>
      </c>
      <c r="O261" s="14">
        <f>VLOOKUP(A261,'B filtered'!$A:$K,4,0)</f>
        <v>235</v>
      </c>
      <c r="P261" s="14">
        <f>VLOOKUP(A261,'B filtered'!$A:$K,5,0)</f>
        <v>30609</v>
      </c>
      <c r="Q261" s="15">
        <f>VLOOKUP(A261,'B filtered'!$A:$K,6,0)</f>
        <v>0.61909999999999998</v>
      </c>
      <c r="R261" s="15">
        <f t="shared" si="31"/>
        <v>1.6152479405588758</v>
      </c>
      <c r="S261" s="15">
        <f>VLOOKUP(A261,'B filtered'!$A:$K,7,0)</f>
        <v>0.92224042901832259</v>
      </c>
      <c r="T261" s="15">
        <f t="shared" si="32"/>
        <v>1.0843159424971733</v>
      </c>
      <c r="U261" s="15">
        <f>VLOOKUP(A261,'B filtered'!$A:$K,8,0)</f>
        <v>1.107</v>
      </c>
      <c r="V261" s="14">
        <f>VLOOKUP(A261,'B filtered'!$A:$K,9,0)</f>
        <v>4</v>
      </c>
      <c r="W261" s="14" t="str">
        <f>VLOOKUP(A261,'C filtered'!$A:$K,1,0)</f>
        <v>CAPZB_RAT</v>
      </c>
      <c r="X261" s="14">
        <f>VLOOKUP($A261,'C filtered'!$A:$K,2,0)</f>
        <v>244</v>
      </c>
      <c r="Y261" s="14">
        <f>VLOOKUP($A261,'C filtered'!$A:$K,3,0)</f>
        <v>0</v>
      </c>
      <c r="Z261" s="14">
        <f>VLOOKUP($A261,'C filtered'!$A:$K,4,0)</f>
        <v>328</v>
      </c>
      <c r="AA261" s="14">
        <f>VLOOKUP($A261,'C filtered'!$A:$K,5,0)</f>
        <v>30609</v>
      </c>
      <c r="AB261" s="15">
        <f>VLOOKUP($A261,'C filtered'!$A:$K,6,0)</f>
        <v>0.71250000000000002</v>
      </c>
      <c r="AC261" s="15">
        <f t="shared" si="33"/>
        <v>1.4035087719298245</v>
      </c>
      <c r="AD261" s="15">
        <f>VLOOKUP($A261,'C filtered'!$A:$K,7,0)</f>
        <v>1.3491762923688695</v>
      </c>
      <c r="AE261" s="15">
        <f>VLOOKUP($A261,'C filtered'!$A:$K,8,0)</f>
        <v>0.7411929824561404</v>
      </c>
      <c r="AF261" s="15">
        <f>VLOOKUP($A261,'C filtered'!$A:$K,9,0)</f>
        <v>1.085</v>
      </c>
      <c r="AG261" s="14">
        <f>VLOOKUP($A261,'C filtered'!$A:$K,10,0)</f>
        <v>6</v>
      </c>
      <c r="AH261" s="16" t="s">
        <v>597</v>
      </c>
      <c r="AI261" s="35">
        <f t="shared" si="34"/>
        <v>5.333333333333333</v>
      </c>
    </row>
    <row r="262" spans="1:35" x14ac:dyDescent="0.25">
      <c r="A262" s="14" t="s">
        <v>393</v>
      </c>
      <c r="B262" s="14">
        <v>62218</v>
      </c>
      <c r="C262" s="14">
        <v>140</v>
      </c>
      <c r="D262" s="14">
        <v>2</v>
      </c>
      <c r="E262" s="14">
        <v>299</v>
      </c>
      <c r="F262" s="15">
        <v>4.9020000000000001E-2</v>
      </c>
      <c r="G262" s="15">
        <f t="shared" si="28"/>
        <v>20.39983680130559</v>
      </c>
      <c r="H262" s="15">
        <f t="shared" si="29"/>
        <v>5.991932526585992E-2</v>
      </c>
      <c r="I262" s="15">
        <f t="shared" si="30"/>
        <v>16.689106487148102</v>
      </c>
      <c r="J262" s="15">
        <v>2.0710000000000002</v>
      </c>
      <c r="K262" s="14">
        <v>4</v>
      </c>
      <c r="L262" s="14" t="e">
        <f>VLOOKUP(A262,'B filtered'!$A:$K,1,0)</f>
        <v>#N/A</v>
      </c>
      <c r="M262" s="14" t="e">
        <f>VLOOKUP(A262,'B filtered'!$A:$K,2,0)</f>
        <v>#N/A</v>
      </c>
      <c r="N262" s="14" t="e">
        <f>VLOOKUP(A262,'B filtered'!$A:$K,3,0)</f>
        <v>#N/A</v>
      </c>
      <c r="O262" s="14" t="e">
        <f>VLOOKUP(A262,'B filtered'!$A:$K,4,0)</f>
        <v>#N/A</v>
      </c>
      <c r="P262" s="14" t="e">
        <f>VLOOKUP(A262,'B filtered'!$A:$K,5,0)</f>
        <v>#N/A</v>
      </c>
      <c r="Q262" s="15" t="e">
        <f>VLOOKUP(A262,'B filtered'!$A:$K,6,0)</f>
        <v>#N/A</v>
      </c>
      <c r="R262" s="15" t="e">
        <f t="shared" si="31"/>
        <v>#N/A</v>
      </c>
      <c r="S262" s="15" t="e">
        <f>VLOOKUP(A262,'B filtered'!$A:$K,7,0)</f>
        <v>#N/A</v>
      </c>
      <c r="T262" s="15" t="e">
        <f t="shared" si="32"/>
        <v>#N/A</v>
      </c>
      <c r="U262" s="15" t="e">
        <f>VLOOKUP(A262,'B filtered'!$A:$K,8,0)</f>
        <v>#N/A</v>
      </c>
      <c r="V262" s="14" t="e">
        <f>VLOOKUP(A262,'B filtered'!$A:$K,9,0)</f>
        <v>#N/A</v>
      </c>
      <c r="W262" s="14" t="e">
        <f>VLOOKUP(A262,'C filtered'!$A:$K,1,0)</f>
        <v>#N/A</v>
      </c>
      <c r="X262" s="14" t="e">
        <f>VLOOKUP($A262,'C filtered'!$A:$K,2,0)</f>
        <v>#N/A</v>
      </c>
      <c r="Y262" s="14" t="e">
        <f>VLOOKUP($A262,'C filtered'!$A:$K,3,0)</f>
        <v>#N/A</v>
      </c>
      <c r="Z262" s="14" t="e">
        <f>VLOOKUP($A262,'C filtered'!$A:$K,4,0)</f>
        <v>#N/A</v>
      </c>
      <c r="AA262" s="14" t="e">
        <f>VLOOKUP($A262,'C filtered'!$A:$K,5,0)</f>
        <v>#N/A</v>
      </c>
      <c r="AB262" s="15" t="e">
        <f>VLOOKUP($A262,'C filtered'!$A:$K,6,0)</f>
        <v>#N/A</v>
      </c>
      <c r="AC262" s="15" t="e">
        <f t="shared" si="33"/>
        <v>#N/A</v>
      </c>
      <c r="AD262" s="15" t="e">
        <f>VLOOKUP($A262,'C filtered'!$A:$K,7,0)</f>
        <v>#N/A</v>
      </c>
      <c r="AE262" s="15" t="e">
        <f>VLOOKUP($A262,'C filtered'!$A:$K,8,0)</f>
        <v>#N/A</v>
      </c>
      <c r="AF262" s="15" t="e">
        <f>VLOOKUP($A262,'C filtered'!$A:$K,9,0)</f>
        <v>#N/A</v>
      </c>
      <c r="AG262" s="14" t="e">
        <f>VLOOKUP($A262,'C filtered'!$A:$K,10,0)</f>
        <v>#N/A</v>
      </c>
      <c r="AH262" s="16" t="s">
        <v>394</v>
      </c>
      <c r="AI262" s="35" t="e">
        <f t="shared" si="34"/>
        <v>#N/A</v>
      </c>
    </row>
    <row r="263" spans="1:35" x14ac:dyDescent="0.25">
      <c r="A263" s="14" t="s">
        <v>602</v>
      </c>
      <c r="B263" s="14">
        <v>24131</v>
      </c>
      <c r="C263" s="14">
        <v>239</v>
      </c>
      <c r="D263" s="14"/>
      <c r="E263" s="14">
        <v>299</v>
      </c>
      <c r="F263" s="15">
        <v>1.4810000000000001</v>
      </c>
      <c r="G263" s="15">
        <f t="shared" si="28"/>
        <v>0.67521944632005393</v>
      </c>
      <c r="H263" s="15">
        <f t="shared" si="29"/>
        <v>1.8102921403251437</v>
      </c>
      <c r="I263" s="15">
        <f t="shared" si="30"/>
        <v>0.5523970290344361</v>
      </c>
      <c r="J263" s="15">
        <v>1.208</v>
      </c>
      <c r="K263" s="14">
        <v>9</v>
      </c>
      <c r="L263" s="14" t="str">
        <f>VLOOKUP(A263,'B filtered'!$A:$K,1,0)</f>
        <v>RL15_RAT</v>
      </c>
      <c r="M263" s="14">
        <f>VLOOKUP(A263,'B filtered'!$A:$K,2,0)</f>
        <v>142</v>
      </c>
      <c r="N263" s="14">
        <f>VLOOKUP(A263,'B filtered'!$A:$K,3,0)</f>
        <v>0</v>
      </c>
      <c r="O263" s="14">
        <f>VLOOKUP(A263,'B filtered'!$A:$K,4,0)</f>
        <v>477</v>
      </c>
      <c r="P263" s="14">
        <f>VLOOKUP(A263,'B filtered'!$A:$K,5,0)</f>
        <v>24131</v>
      </c>
      <c r="Q263" s="15">
        <f>VLOOKUP(A263,'B filtered'!$A:$K,6,0)</f>
        <v>1.016</v>
      </c>
      <c r="R263" s="15">
        <f t="shared" si="31"/>
        <v>0.98425196850393704</v>
      </c>
      <c r="S263" s="15">
        <f>VLOOKUP(A263,'B filtered'!$A:$K,7,0)</f>
        <v>1.5134813049307314</v>
      </c>
      <c r="T263" s="15">
        <f t="shared" si="32"/>
        <v>0.66072834645669287</v>
      </c>
      <c r="U263" s="15">
        <f>VLOOKUP(A263,'B filtered'!$A:$K,8,0)</f>
        <v>1.1970000000000001</v>
      </c>
      <c r="V263" s="14">
        <f>VLOOKUP(A263,'B filtered'!$A:$K,9,0)</f>
        <v>11</v>
      </c>
      <c r="W263" s="14" t="str">
        <f>VLOOKUP(A263,'C filtered'!$A:$K,1,0)</f>
        <v>RL15_RAT</v>
      </c>
      <c r="X263" s="14">
        <f>VLOOKUP($A263,'C filtered'!$A:$K,2,0)</f>
        <v>221</v>
      </c>
      <c r="Y263" s="14">
        <f>VLOOKUP($A263,'C filtered'!$A:$K,3,0)</f>
        <v>0</v>
      </c>
      <c r="Z263" s="14">
        <f>VLOOKUP($A263,'C filtered'!$A:$K,4,0)</f>
        <v>372</v>
      </c>
      <c r="AA263" s="14">
        <f>VLOOKUP($A263,'C filtered'!$A:$K,5,0)</f>
        <v>24131</v>
      </c>
      <c r="AB263" s="15">
        <f>VLOOKUP($A263,'C filtered'!$A:$K,6,0)</f>
        <v>0.56169999999999998</v>
      </c>
      <c r="AC263" s="15">
        <f t="shared" si="33"/>
        <v>1.7803097739006588</v>
      </c>
      <c r="AD263" s="15">
        <f>VLOOKUP($A263,'C filtered'!$A:$K,7,0)</f>
        <v>1.0636243135769741</v>
      </c>
      <c r="AE263" s="15">
        <f>VLOOKUP($A263,'C filtered'!$A:$K,8,0)</f>
        <v>0.94018159159693782</v>
      </c>
      <c r="AF263" s="15">
        <f>VLOOKUP($A263,'C filtered'!$A:$K,9,0)</f>
        <v>1.234</v>
      </c>
      <c r="AG263" s="14">
        <f>VLOOKUP($A263,'C filtered'!$A:$K,10,0)</f>
        <v>6</v>
      </c>
      <c r="AH263" s="16" t="s">
        <v>603</v>
      </c>
      <c r="AI263" s="35">
        <f t="shared" si="34"/>
        <v>8.6666666666666661</v>
      </c>
    </row>
    <row r="264" spans="1:35" x14ac:dyDescent="0.25">
      <c r="A264" s="14" t="s">
        <v>337</v>
      </c>
      <c r="B264" s="14">
        <v>40319</v>
      </c>
      <c r="C264" s="14">
        <v>117</v>
      </c>
      <c r="D264" s="14">
        <v>2</v>
      </c>
      <c r="E264" s="14">
        <v>296</v>
      </c>
      <c r="F264" s="15">
        <v>0.46100000000000002</v>
      </c>
      <c r="G264" s="15">
        <f t="shared" si="28"/>
        <v>2.1691973969631237</v>
      </c>
      <c r="H264" s="15">
        <f t="shared" si="29"/>
        <v>0.56350079452389679</v>
      </c>
      <c r="I264" s="15">
        <f t="shared" si="30"/>
        <v>1.7746203904555315</v>
      </c>
      <c r="J264" s="15">
        <v>1.1359999999999999</v>
      </c>
      <c r="K264" s="14">
        <v>2</v>
      </c>
      <c r="L264" s="14" t="str">
        <f>VLOOKUP(A264,'B filtered'!$A:$K,1,0)</f>
        <v>GNAI1_RAT</v>
      </c>
      <c r="M264" s="14">
        <f>VLOOKUP(A264,'B filtered'!$A:$K,2,0)</f>
        <v>64</v>
      </c>
      <c r="N264" s="14">
        <f>VLOOKUP(A264,'B filtered'!$A:$K,3,0)</f>
        <v>3</v>
      </c>
      <c r="O264" s="14">
        <f>VLOOKUP(A264,'B filtered'!$A:$K,4,0)</f>
        <v>324</v>
      </c>
      <c r="P264" s="14">
        <f>VLOOKUP(A264,'B filtered'!$A:$K,5,0)</f>
        <v>40319</v>
      </c>
      <c r="Q264" s="15">
        <f>VLOOKUP(A264,'B filtered'!$A:$K,6,0)</f>
        <v>0.36680000000000001</v>
      </c>
      <c r="R264" s="15">
        <f t="shared" si="31"/>
        <v>2.7262813522355507</v>
      </c>
      <c r="S264" s="15">
        <f>VLOOKUP(A264,'B filtered'!$A:$K,7,0)</f>
        <v>0.54640250260688217</v>
      </c>
      <c r="T264" s="15">
        <f t="shared" si="32"/>
        <v>1.8301526717557253</v>
      </c>
      <c r="U264" s="15">
        <f>VLOOKUP(A264,'B filtered'!$A:$K,8,0)</f>
        <v>1.0249999999999999</v>
      </c>
      <c r="V264" s="14">
        <f>VLOOKUP(A264,'B filtered'!$A:$K,9,0)</f>
        <v>2</v>
      </c>
      <c r="W264" s="14" t="str">
        <f>VLOOKUP(A264,'C filtered'!$A:$K,1,0)</f>
        <v>GNAI1_RAT</v>
      </c>
      <c r="X264" s="14">
        <f>VLOOKUP($A264,'C filtered'!$A:$K,2,0)</f>
        <v>93</v>
      </c>
      <c r="Y264" s="14">
        <f>VLOOKUP($A264,'C filtered'!$A:$K,3,0)</f>
        <v>2</v>
      </c>
      <c r="Z264" s="14">
        <f>VLOOKUP($A264,'C filtered'!$A:$K,4,0)</f>
        <v>536</v>
      </c>
      <c r="AA264" s="14">
        <f>VLOOKUP($A264,'C filtered'!$A:$K,5,0)</f>
        <v>40319</v>
      </c>
      <c r="AB264" s="15">
        <f>VLOOKUP($A264,'C filtered'!$A:$K,6,0)</f>
        <v>0.26629999999999998</v>
      </c>
      <c r="AC264" s="15">
        <f t="shared" si="33"/>
        <v>3.755163349605708</v>
      </c>
      <c r="AD264" s="15">
        <f>VLOOKUP($A264,'C filtered'!$A:$K,7,0)</f>
        <v>0.50426055671274372</v>
      </c>
      <c r="AE264" s="15">
        <f>VLOOKUP($A264,'C filtered'!$A:$K,8,0)</f>
        <v>1.9831017649267746</v>
      </c>
      <c r="AF264" s="15">
        <f>VLOOKUP($A264,'C filtered'!$A:$K,9,0)</f>
        <v>1.341</v>
      </c>
      <c r="AG264" s="14">
        <f>VLOOKUP($A264,'C filtered'!$A:$K,10,0)</f>
        <v>5</v>
      </c>
      <c r="AH264" s="16" t="s">
        <v>338</v>
      </c>
      <c r="AI264" s="35">
        <f t="shared" si="34"/>
        <v>3</v>
      </c>
    </row>
    <row r="265" spans="1:35" x14ac:dyDescent="0.25">
      <c r="A265" s="14" t="s">
        <v>604</v>
      </c>
      <c r="B265" s="14">
        <v>83213</v>
      </c>
      <c r="C265" s="14">
        <v>240</v>
      </c>
      <c r="D265" s="14"/>
      <c r="E265" s="14">
        <v>296</v>
      </c>
      <c r="F265" s="15">
        <v>0.9073</v>
      </c>
      <c r="G265" s="15">
        <f t="shared" si="28"/>
        <v>1.1021712774165104</v>
      </c>
      <c r="H265" s="15">
        <f t="shared" si="29"/>
        <v>1.1090331255347756</v>
      </c>
      <c r="I265" s="15">
        <f t="shared" si="30"/>
        <v>0.90168632205444732</v>
      </c>
      <c r="J265" s="15">
        <v>1.3819999999999999</v>
      </c>
      <c r="K265" s="14">
        <v>2</v>
      </c>
      <c r="L265" s="14" t="str">
        <f>VLOOKUP(A265,'B filtered'!$A:$K,1,0)</f>
        <v>GEPH_RAT</v>
      </c>
      <c r="M265" s="14">
        <f>VLOOKUP(A265,'B filtered'!$A:$K,2,0)</f>
        <v>234</v>
      </c>
      <c r="N265" s="14">
        <f>VLOOKUP(A265,'B filtered'!$A:$K,3,0)</f>
        <v>0</v>
      </c>
      <c r="O265" s="14">
        <f>VLOOKUP(A265,'B filtered'!$A:$K,4,0)</f>
        <v>290</v>
      </c>
      <c r="P265" s="14">
        <f>VLOOKUP(A265,'B filtered'!$A:$K,5,0)</f>
        <v>83213</v>
      </c>
      <c r="Q265" s="15">
        <f>VLOOKUP(A265,'B filtered'!$A:$K,6,0)</f>
        <v>0.75180000000000002</v>
      </c>
      <c r="R265" s="15">
        <f t="shared" si="31"/>
        <v>1.3301409949454641</v>
      </c>
      <c r="S265" s="15">
        <f>VLOOKUP(A265,'B filtered'!$A:$K,7,0)</f>
        <v>1.1199165797705943</v>
      </c>
      <c r="T265" s="15">
        <f t="shared" si="32"/>
        <v>0.8929236499068901</v>
      </c>
      <c r="U265" s="15">
        <f>VLOOKUP(A265,'B filtered'!$A:$K,8,0)</f>
        <v>1.284</v>
      </c>
      <c r="V265" s="14">
        <f>VLOOKUP(A265,'B filtered'!$A:$K,9,0)</f>
        <v>2</v>
      </c>
      <c r="W265" s="14" t="e">
        <f>VLOOKUP(A265,'C filtered'!$A:$K,1,0)</f>
        <v>#N/A</v>
      </c>
      <c r="X265" s="14" t="e">
        <f>VLOOKUP($A265,'C filtered'!$A:$K,2,0)</f>
        <v>#N/A</v>
      </c>
      <c r="Y265" s="14" t="e">
        <f>VLOOKUP($A265,'C filtered'!$A:$K,3,0)</f>
        <v>#N/A</v>
      </c>
      <c r="Z265" s="14" t="e">
        <f>VLOOKUP($A265,'C filtered'!$A:$K,4,0)</f>
        <v>#N/A</v>
      </c>
      <c r="AA265" s="14" t="e">
        <f>VLOOKUP($A265,'C filtered'!$A:$K,5,0)</f>
        <v>#N/A</v>
      </c>
      <c r="AB265" s="15" t="e">
        <f>VLOOKUP($A265,'C filtered'!$A:$K,6,0)</f>
        <v>#N/A</v>
      </c>
      <c r="AC265" s="15" t="e">
        <f t="shared" si="33"/>
        <v>#N/A</v>
      </c>
      <c r="AD265" s="15" t="e">
        <f>VLOOKUP($A265,'C filtered'!$A:$K,7,0)</f>
        <v>#N/A</v>
      </c>
      <c r="AE265" s="15" t="e">
        <f>VLOOKUP($A265,'C filtered'!$A:$K,8,0)</f>
        <v>#N/A</v>
      </c>
      <c r="AF265" s="15" t="e">
        <f>VLOOKUP($A265,'C filtered'!$A:$K,9,0)</f>
        <v>#N/A</v>
      </c>
      <c r="AG265" s="14" t="e">
        <f>VLOOKUP($A265,'C filtered'!$A:$K,10,0)</f>
        <v>#N/A</v>
      </c>
      <c r="AH265" s="16" t="s">
        <v>605</v>
      </c>
      <c r="AI265" s="35" t="e">
        <f t="shared" si="34"/>
        <v>#N/A</v>
      </c>
    </row>
    <row r="266" spans="1:35" x14ac:dyDescent="0.25">
      <c r="A266" s="14" t="s">
        <v>606</v>
      </c>
      <c r="B266" s="14">
        <v>63948</v>
      </c>
      <c r="C266" s="14">
        <v>241</v>
      </c>
      <c r="D266" s="14"/>
      <c r="E266" s="14">
        <v>295</v>
      </c>
      <c r="F266" s="15">
        <v>1.1719999999999999</v>
      </c>
      <c r="G266" s="15">
        <f t="shared" si="28"/>
        <v>0.85324232081911267</v>
      </c>
      <c r="H266" s="15">
        <f t="shared" si="29"/>
        <v>1.4325877032147658</v>
      </c>
      <c r="I266" s="15">
        <f t="shared" si="30"/>
        <v>0.69803754266211615</v>
      </c>
      <c r="J266" s="15">
        <v>1.143</v>
      </c>
      <c r="K266" s="14">
        <v>4</v>
      </c>
      <c r="L266" s="14" t="str">
        <f>VLOOKUP(A266,'B filtered'!$A:$K,1,0)</f>
        <v>EIF3D_RAT</v>
      </c>
      <c r="M266" s="14">
        <f>VLOOKUP(A266,'B filtered'!$A:$K,2,0)</f>
        <v>223</v>
      </c>
      <c r="N266" s="14">
        <f>VLOOKUP(A266,'B filtered'!$A:$K,3,0)</f>
        <v>0</v>
      </c>
      <c r="O266" s="14">
        <f>VLOOKUP(A266,'B filtered'!$A:$K,4,0)</f>
        <v>301</v>
      </c>
      <c r="P266" s="14">
        <f>VLOOKUP(A266,'B filtered'!$A:$K,5,0)</f>
        <v>63948</v>
      </c>
      <c r="Q266" s="15">
        <f>VLOOKUP(A266,'B filtered'!$A:$K,6,0)</f>
        <v>0.94940000000000002</v>
      </c>
      <c r="R266" s="15">
        <f t="shared" si="31"/>
        <v>1.0532968190436065</v>
      </c>
      <c r="S266" s="15">
        <f>VLOOKUP(A266,'B filtered'!$A:$K,7,0)</f>
        <v>1.4142708178161776</v>
      </c>
      <c r="T266" s="15">
        <f t="shared" si="32"/>
        <v>0.70707815462397305</v>
      </c>
      <c r="U266" s="15">
        <f>VLOOKUP(A266,'B filtered'!$A:$K,8,0)</f>
        <v>1.3009999999999999</v>
      </c>
      <c r="V266" s="14">
        <f>VLOOKUP(A266,'B filtered'!$A:$K,9,0)</f>
        <v>3</v>
      </c>
      <c r="W266" s="14" t="str">
        <f>VLOOKUP(A266,'C filtered'!$A:$K,1,0)</f>
        <v>EIF3D_RAT</v>
      </c>
      <c r="X266" s="14">
        <f>VLOOKUP($A266,'C filtered'!$A:$K,2,0)</f>
        <v>287</v>
      </c>
      <c r="Y266" s="14">
        <f>VLOOKUP($A266,'C filtered'!$A:$K,3,0)</f>
        <v>0</v>
      </c>
      <c r="Z266" s="14">
        <f>VLOOKUP($A266,'C filtered'!$A:$K,4,0)</f>
        <v>269</v>
      </c>
      <c r="AA266" s="14">
        <f>VLOOKUP($A266,'C filtered'!$A:$K,5,0)</f>
        <v>63948</v>
      </c>
      <c r="AB266" s="15">
        <f>VLOOKUP($A266,'C filtered'!$A:$K,6,0)</f>
        <v>0.64019999999999999</v>
      </c>
      <c r="AC266" s="15">
        <f t="shared" si="33"/>
        <v>1.5620118712902218</v>
      </c>
      <c r="AD266" s="15">
        <f>VLOOKUP($A266,'C filtered'!$A:$K,7,0)</f>
        <v>1.2122704033327021</v>
      </c>
      <c r="AE266" s="15">
        <f>VLOOKUP($A266,'C filtered'!$A:$K,8,0)</f>
        <v>0.82489846922836618</v>
      </c>
      <c r="AF266" s="15">
        <f>VLOOKUP($A266,'C filtered'!$A:$K,9,0)</f>
        <v>1.0329999999999999</v>
      </c>
      <c r="AG266" s="14">
        <f>VLOOKUP($A266,'C filtered'!$A:$K,10,0)</f>
        <v>3</v>
      </c>
      <c r="AH266" s="16" t="s">
        <v>607</v>
      </c>
      <c r="AI266" s="35">
        <f t="shared" si="34"/>
        <v>3.3333333333333335</v>
      </c>
    </row>
    <row r="267" spans="1:35" x14ac:dyDescent="0.25">
      <c r="A267" s="14" t="s">
        <v>608</v>
      </c>
      <c r="B267" s="14">
        <v>34812</v>
      </c>
      <c r="C267" s="14">
        <v>243</v>
      </c>
      <c r="D267" s="14"/>
      <c r="E267" s="14">
        <v>294</v>
      </c>
      <c r="F267" s="15">
        <v>0.6079</v>
      </c>
      <c r="G267" s="15">
        <f t="shared" si="28"/>
        <v>1.6450074025333115</v>
      </c>
      <c r="H267" s="15">
        <f t="shared" si="29"/>
        <v>0.74306319520840969</v>
      </c>
      <c r="I267" s="15">
        <f t="shared" si="30"/>
        <v>1.3457805560125022</v>
      </c>
      <c r="J267" s="15">
        <v>1.0920000000000001</v>
      </c>
      <c r="K267" s="14">
        <v>5</v>
      </c>
      <c r="L267" s="14" t="str">
        <f>VLOOKUP(A267,'B filtered'!$A:$K,1,0)</f>
        <v>PRPS1_RAT</v>
      </c>
      <c r="M267" s="14">
        <f>VLOOKUP(A267,'B filtered'!$A:$K,2,0)</f>
        <v>196</v>
      </c>
      <c r="N267" s="14">
        <f>VLOOKUP(A267,'B filtered'!$A:$K,3,0)</f>
        <v>0</v>
      </c>
      <c r="O267" s="14">
        <f>VLOOKUP(A267,'B filtered'!$A:$K,4,0)</f>
        <v>333</v>
      </c>
      <c r="P267" s="14">
        <f>VLOOKUP(A267,'B filtered'!$A:$K,5,0)</f>
        <v>34812</v>
      </c>
      <c r="Q267" s="15">
        <f>VLOOKUP(A267,'B filtered'!$A:$K,6,0)</f>
        <v>0.43790000000000001</v>
      </c>
      <c r="R267" s="15">
        <f t="shared" si="31"/>
        <v>2.2836263987211693</v>
      </c>
      <c r="S267" s="15">
        <f>VLOOKUP(A267,'B filtered'!$A:$K,7,0)</f>
        <v>0.65231640101295996</v>
      </c>
      <c r="T267" s="15">
        <f t="shared" si="32"/>
        <v>1.5329984014615208</v>
      </c>
      <c r="U267" s="15">
        <f>VLOOKUP(A267,'B filtered'!$A:$K,8,0)</f>
        <v>1.1020000000000001</v>
      </c>
      <c r="V267" s="14">
        <f>VLOOKUP(A267,'B filtered'!$A:$K,9,0)</f>
        <v>2</v>
      </c>
      <c r="W267" s="14" t="str">
        <f>VLOOKUP(A267,'C filtered'!$A:$K,1,0)</f>
        <v>PRPS1_RAT</v>
      </c>
      <c r="X267" s="14">
        <f>VLOOKUP($A267,'C filtered'!$A:$K,2,0)</f>
        <v>306</v>
      </c>
      <c r="Y267" s="14">
        <f>VLOOKUP($A267,'C filtered'!$A:$K,3,0)</f>
        <v>0</v>
      </c>
      <c r="Z267" s="14">
        <f>VLOOKUP($A267,'C filtered'!$A:$K,4,0)</f>
        <v>246</v>
      </c>
      <c r="AA267" s="14">
        <f>VLOOKUP($A267,'C filtered'!$A:$K,5,0)</f>
        <v>34812</v>
      </c>
      <c r="AB267" s="15">
        <f>VLOOKUP($A267,'C filtered'!$A:$K,6,0)</f>
        <v>0.4763</v>
      </c>
      <c r="AC267" s="15">
        <f t="shared" si="33"/>
        <v>2.099517111064455</v>
      </c>
      <c r="AD267" s="15">
        <f>VLOOKUP($A267,'C filtered'!$A:$K,7,0)</f>
        <v>0.90191251656883165</v>
      </c>
      <c r="AE267" s="15">
        <f>VLOOKUP($A267,'C filtered'!$A:$K,8,0)</f>
        <v>1.1087549863531387</v>
      </c>
      <c r="AF267" s="15">
        <f>VLOOKUP($A267,'C filtered'!$A:$K,9,0)</f>
        <v>1.171</v>
      </c>
      <c r="AG267" s="14">
        <f>VLOOKUP($A267,'C filtered'!$A:$K,10,0)</f>
        <v>2</v>
      </c>
      <c r="AH267" s="16" t="s">
        <v>609</v>
      </c>
      <c r="AI267" s="35">
        <f t="shared" si="34"/>
        <v>3</v>
      </c>
    </row>
    <row r="268" spans="1:35" x14ac:dyDescent="0.25">
      <c r="A268" s="14" t="s">
        <v>610</v>
      </c>
      <c r="B268" s="14">
        <v>103943</v>
      </c>
      <c r="C268" s="14">
        <v>244</v>
      </c>
      <c r="D268" s="14"/>
      <c r="E268" s="14">
        <v>292</v>
      </c>
      <c r="F268" s="15">
        <v>0.74850000000000005</v>
      </c>
      <c r="G268" s="15">
        <f t="shared" si="28"/>
        <v>1.3360053440213759</v>
      </c>
      <c r="H268" s="15">
        <f t="shared" si="29"/>
        <v>0.91492482581591494</v>
      </c>
      <c r="I268" s="15">
        <f t="shared" si="30"/>
        <v>1.0929859719438877</v>
      </c>
      <c r="J268" s="15">
        <v>1.1779999999999999</v>
      </c>
      <c r="K268" s="14">
        <v>3</v>
      </c>
      <c r="L268" s="14" t="str">
        <f>VLOOKUP(A268,'B filtered'!$A:$K,1,0)</f>
        <v>DGKZ_RAT</v>
      </c>
      <c r="M268" s="14">
        <f>VLOOKUP(A268,'B filtered'!$A:$K,2,0)</f>
        <v>321</v>
      </c>
      <c r="N268" s="14">
        <f>VLOOKUP(A268,'B filtered'!$A:$K,3,0)</f>
        <v>0</v>
      </c>
      <c r="O268" s="14">
        <f>VLOOKUP(A268,'B filtered'!$A:$K,4,0)</f>
        <v>193</v>
      </c>
      <c r="P268" s="14">
        <f>VLOOKUP(A268,'B filtered'!$A:$K,5,0)</f>
        <v>103943</v>
      </c>
      <c r="Q268" s="15">
        <f>VLOOKUP(A268,'B filtered'!$A:$K,6,0)</f>
        <v>0.78549999999999998</v>
      </c>
      <c r="R268" s="15">
        <f t="shared" si="31"/>
        <v>1.2730744748567793</v>
      </c>
      <c r="S268" s="15">
        <f>VLOOKUP(A268,'B filtered'!$A:$K,7,0)</f>
        <v>1.17011768210934</v>
      </c>
      <c r="T268" s="15">
        <f t="shared" si="32"/>
        <v>0.8546148949713559</v>
      </c>
      <c r="U268" s="15">
        <f>VLOOKUP(A268,'B filtered'!$A:$K,8,0)</f>
        <v>1.0449999999999999</v>
      </c>
      <c r="V268" s="14">
        <f>VLOOKUP(A268,'B filtered'!$A:$K,9,0)</f>
        <v>3</v>
      </c>
      <c r="W268" s="14" t="str">
        <f>VLOOKUP(A268,'C filtered'!$A:$K,1,0)</f>
        <v>DGKZ_RAT</v>
      </c>
      <c r="X268" s="14">
        <f>VLOOKUP($A268,'C filtered'!$A:$K,2,0)</f>
        <v>319</v>
      </c>
      <c r="Y268" s="14">
        <f>VLOOKUP($A268,'C filtered'!$A:$K,3,0)</f>
        <v>0</v>
      </c>
      <c r="Z268" s="14">
        <f>VLOOKUP($A268,'C filtered'!$A:$K,4,0)</f>
        <v>232</v>
      </c>
      <c r="AA268" s="14">
        <f>VLOOKUP($A268,'C filtered'!$A:$K,5,0)</f>
        <v>103943</v>
      </c>
      <c r="AB268" s="15">
        <f>VLOOKUP($A268,'C filtered'!$A:$K,6,0)</f>
        <v>0.60070000000000001</v>
      </c>
      <c r="AC268" s="15">
        <f t="shared" si="33"/>
        <v>1.6647244880972198</v>
      </c>
      <c r="AD268" s="15">
        <f>VLOOKUP($A268,'C filtered'!$A:$K,7,0)</f>
        <v>1.1374739632645332</v>
      </c>
      <c r="AE268" s="15">
        <f>VLOOKUP($A268,'C filtered'!$A:$K,8,0)</f>
        <v>0.87914100216414182</v>
      </c>
      <c r="AF268" s="15">
        <f>VLOOKUP($A268,'C filtered'!$A:$K,9,0)</f>
        <v>1.139</v>
      </c>
      <c r="AG268" s="14">
        <f>VLOOKUP($A268,'C filtered'!$A:$K,10,0)</f>
        <v>4</v>
      </c>
      <c r="AH268" s="16" t="s">
        <v>611</v>
      </c>
      <c r="AI268" s="35">
        <f t="shared" si="34"/>
        <v>3.3333333333333335</v>
      </c>
    </row>
    <row r="269" spans="1:35" x14ac:dyDescent="0.25">
      <c r="A269" s="14" t="s">
        <v>443</v>
      </c>
      <c r="B269" s="14">
        <v>96113</v>
      </c>
      <c r="C269" s="14">
        <v>164</v>
      </c>
      <c r="D269" s="14">
        <v>2</v>
      </c>
      <c r="E269" s="14">
        <v>289</v>
      </c>
      <c r="F269" s="15">
        <v>0.94379999999999997</v>
      </c>
      <c r="G269" s="15">
        <f t="shared" si="28"/>
        <v>1.0595465140919686</v>
      </c>
      <c r="H269" s="15">
        <f t="shared" si="29"/>
        <v>1.1536486982031535</v>
      </c>
      <c r="I269" s="15">
        <f t="shared" si="30"/>
        <v>0.86681500317863969</v>
      </c>
      <c r="J269" s="15">
        <v>1.0289999999999999</v>
      </c>
      <c r="K269" s="14">
        <v>4</v>
      </c>
      <c r="L269" s="14" t="str">
        <f>VLOOKUP(A269,'B filtered'!$A:$K,1,0)</f>
        <v>PYGB_RAT</v>
      </c>
      <c r="M269" s="14">
        <f>VLOOKUP(A269,'B filtered'!$A:$K,2,0)</f>
        <v>119</v>
      </c>
      <c r="N269" s="14">
        <f>VLOOKUP(A269,'B filtered'!$A:$K,3,0)</f>
        <v>2</v>
      </c>
      <c r="O269" s="14">
        <f>VLOOKUP(A269,'B filtered'!$A:$K,4,0)</f>
        <v>375</v>
      </c>
      <c r="P269" s="14">
        <f>VLOOKUP(A269,'B filtered'!$A:$K,5,0)</f>
        <v>96113</v>
      </c>
      <c r="Q269" s="15">
        <f>VLOOKUP(A269,'B filtered'!$A:$K,6,0)</f>
        <v>0.69010000000000005</v>
      </c>
      <c r="R269" s="15">
        <f t="shared" si="31"/>
        <v>1.4490653528474133</v>
      </c>
      <c r="S269" s="15">
        <f>VLOOKUP(A269,'B filtered'!$A:$K,7,0)</f>
        <v>1.0280053627290333</v>
      </c>
      <c r="T269" s="15">
        <f t="shared" si="32"/>
        <v>0.97275757136646857</v>
      </c>
      <c r="U269" s="15">
        <f>VLOOKUP(A269,'B filtered'!$A:$K,8,0)</f>
        <v>1.075</v>
      </c>
      <c r="V269" s="14">
        <f>VLOOKUP(A269,'B filtered'!$A:$K,9,0)</f>
        <v>8</v>
      </c>
      <c r="W269" s="14" t="str">
        <f>VLOOKUP(A269,'C filtered'!$A:$K,1,0)</f>
        <v>PYGB_RAT</v>
      </c>
      <c r="X269" s="14">
        <f>VLOOKUP($A269,'C filtered'!$A:$K,2,0)</f>
        <v>122</v>
      </c>
      <c r="Y269" s="14">
        <f>VLOOKUP($A269,'C filtered'!$A:$K,3,0)</f>
        <v>2</v>
      </c>
      <c r="Z269" s="14">
        <f>VLOOKUP($A269,'C filtered'!$A:$K,4,0)</f>
        <v>247</v>
      </c>
      <c r="AA269" s="14">
        <f>VLOOKUP($A269,'C filtered'!$A:$K,5,0)</f>
        <v>96113</v>
      </c>
      <c r="AB269" s="15">
        <f>VLOOKUP($A269,'C filtered'!$A:$K,6,0)</f>
        <v>0.71830000000000005</v>
      </c>
      <c r="AC269" s="15">
        <f t="shared" si="33"/>
        <v>1.3921759710427397</v>
      </c>
      <c r="AD269" s="15">
        <f>VLOOKUP($A269,'C filtered'!$A:$K,7,0)</f>
        <v>1.3601590607839424</v>
      </c>
      <c r="AE269" s="15">
        <f>VLOOKUP($A269,'C filtered'!$A:$K,8,0)</f>
        <v>0.73520813030767085</v>
      </c>
      <c r="AF269" s="15">
        <f>VLOOKUP($A269,'C filtered'!$A:$K,9,0)</f>
        <v>1.0629999999999999</v>
      </c>
      <c r="AG269" s="14">
        <f>VLOOKUP($A269,'C filtered'!$A:$K,10,0)</f>
        <v>8</v>
      </c>
      <c r="AH269" s="16" t="s">
        <v>444</v>
      </c>
      <c r="AI269" s="35">
        <f t="shared" si="34"/>
        <v>6.666666666666667</v>
      </c>
    </row>
    <row r="270" spans="1:35" x14ac:dyDescent="0.25">
      <c r="A270" s="14" t="s">
        <v>614</v>
      </c>
      <c r="B270" s="14">
        <v>24588</v>
      </c>
      <c r="C270" s="14">
        <v>248</v>
      </c>
      <c r="D270" s="14"/>
      <c r="E270" s="14">
        <v>287</v>
      </c>
      <c r="F270" s="15">
        <v>1.353</v>
      </c>
      <c r="G270" s="15">
        <f t="shared" si="28"/>
        <v>0.73909830007390986</v>
      </c>
      <c r="H270" s="15">
        <f t="shared" si="29"/>
        <v>1.6538320498716537</v>
      </c>
      <c r="I270" s="15">
        <f t="shared" si="30"/>
        <v>0.6046563192904657</v>
      </c>
      <c r="J270" s="15">
        <v>1.0660000000000001</v>
      </c>
      <c r="K270" s="14">
        <v>6</v>
      </c>
      <c r="L270" s="14" t="str">
        <f>VLOOKUP(A270,'B filtered'!$A:$K,1,0)</f>
        <v>RL10_RAT</v>
      </c>
      <c r="M270" s="14">
        <f>VLOOKUP(A270,'B filtered'!$A:$K,2,0)</f>
        <v>121</v>
      </c>
      <c r="N270" s="14">
        <f>VLOOKUP(A270,'B filtered'!$A:$K,3,0)</f>
        <v>0</v>
      </c>
      <c r="O270" s="14">
        <f>VLOOKUP(A270,'B filtered'!$A:$K,4,0)</f>
        <v>551</v>
      </c>
      <c r="P270" s="14">
        <f>VLOOKUP(A270,'B filtered'!$A:$K,5,0)</f>
        <v>24588</v>
      </c>
      <c r="Q270" s="15">
        <f>VLOOKUP(A270,'B filtered'!$A:$K,6,0)</f>
        <v>0.99360000000000004</v>
      </c>
      <c r="R270" s="15">
        <f t="shared" si="31"/>
        <v>1.0064412238325282</v>
      </c>
      <c r="S270" s="15">
        <f>VLOOKUP(A270,'B filtered'!$A:$K,7,0)</f>
        <v>1.4801132131684791</v>
      </c>
      <c r="T270" s="15">
        <f t="shared" si="32"/>
        <v>0.67562399355877611</v>
      </c>
      <c r="U270" s="15">
        <f>VLOOKUP(A270,'B filtered'!$A:$K,8,0)</f>
        <v>1.0649999999999999</v>
      </c>
      <c r="V270" s="14">
        <f>VLOOKUP(A270,'B filtered'!$A:$K,9,0)</f>
        <v>6</v>
      </c>
      <c r="W270" s="14" t="str">
        <f>VLOOKUP(A270,'C filtered'!$A:$K,1,0)</f>
        <v>RL10_RAT</v>
      </c>
      <c r="X270" s="14">
        <f>VLOOKUP($A270,'C filtered'!$A:$K,2,0)</f>
        <v>134</v>
      </c>
      <c r="Y270" s="14">
        <f>VLOOKUP($A270,'C filtered'!$A:$K,3,0)</f>
        <v>0</v>
      </c>
      <c r="Z270" s="14">
        <f>VLOOKUP($A270,'C filtered'!$A:$K,4,0)</f>
        <v>583</v>
      </c>
      <c r="AA270" s="14">
        <f>VLOOKUP($A270,'C filtered'!$A:$K,5,0)</f>
        <v>24588</v>
      </c>
      <c r="AB270" s="15">
        <f>VLOOKUP($A270,'C filtered'!$A:$K,6,0)</f>
        <v>0.52500000000000002</v>
      </c>
      <c r="AC270" s="15">
        <f t="shared" si="33"/>
        <v>1.9047619047619047</v>
      </c>
      <c r="AD270" s="15">
        <f>VLOOKUP($A270,'C filtered'!$A:$K,7,0)</f>
        <v>0.99412989964021969</v>
      </c>
      <c r="AE270" s="15">
        <f>VLOOKUP($A270,'C filtered'!$A:$K,8,0)</f>
        <v>1.0059047619047619</v>
      </c>
      <c r="AF270" s="15">
        <f>VLOOKUP($A270,'C filtered'!$A:$K,9,0)</f>
        <v>1.1439999999999999</v>
      </c>
      <c r="AG270" s="14">
        <f>VLOOKUP($A270,'C filtered'!$A:$K,10,0)</f>
        <v>7</v>
      </c>
      <c r="AH270" s="16" t="s">
        <v>615</v>
      </c>
      <c r="AI270" s="35">
        <f t="shared" si="34"/>
        <v>6.333333333333333</v>
      </c>
    </row>
    <row r="271" spans="1:35" x14ac:dyDescent="0.25">
      <c r="A271" s="14" t="s">
        <v>618</v>
      </c>
      <c r="B271" s="14">
        <v>29427</v>
      </c>
      <c r="C271" s="14">
        <v>251</v>
      </c>
      <c r="D271" s="14"/>
      <c r="E271" s="14">
        <v>283</v>
      </c>
      <c r="F271" s="15">
        <v>0.47870000000000001</v>
      </c>
      <c r="G271" s="15">
        <f t="shared" si="28"/>
        <v>2.0889910173386252</v>
      </c>
      <c r="H271" s="15">
        <f t="shared" si="29"/>
        <v>0.58513629140691847</v>
      </c>
      <c r="I271" s="15">
        <f t="shared" si="30"/>
        <v>1.7090035512847295</v>
      </c>
      <c r="J271" s="15">
        <v>1.3160000000000001</v>
      </c>
      <c r="K271" s="14">
        <v>3</v>
      </c>
      <c r="L271" s="14" t="str">
        <f>VLOOKUP(A271,'B filtered'!$A:$K,1,0)</f>
        <v>UCRI_RAT</v>
      </c>
      <c r="M271" s="14">
        <f>VLOOKUP(A271,'B filtered'!$A:$K,2,0)</f>
        <v>337</v>
      </c>
      <c r="N271" s="14">
        <f>VLOOKUP(A271,'B filtered'!$A:$K,3,0)</f>
        <v>0</v>
      </c>
      <c r="O271" s="14">
        <f>VLOOKUP(A271,'B filtered'!$A:$K,4,0)</f>
        <v>183</v>
      </c>
      <c r="P271" s="14">
        <f>VLOOKUP(A271,'B filtered'!$A:$K,5,0)</f>
        <v>29427</v>
      </c>
      <c r="Q271" s="15">
        <f>VLOOKUP(A271,'B filtered'!$A:$K,6,0)</f>
        <v>0.29630000000000001</v>
      </c>
      <c r="R271" s="15">
        <f t="shared" si="31"/>
        <v>3.3749578130273372</v>
      </c>
      <c r="S271" s="15">
        <f>VLOOKUP(A271,'B filtered'!$A:$K,7,0)</f>
        <v>0.44138239237300758</v>
      </c>
      <c r="T271" s="15">
        <f t="shared" si="32"/>
        <v>2.2656091798852516</v>
      </c>
      <c r="U271" s="15">
        <f>VLOOKUP(A271,'B filtered'!$A:$K,8,0)</f>
        <v>1.7470000000000001</v>
      </c>
      <c r="V271" s="14">
        <f>VLOOKUP(A271,'B filtered'!$A:$K,9,0)</f>
        <v>2</v>
      </c>
      <c r="W271" s="14" t="str">
        <f>VLOOKUP(A271,'C filtered'!$A:$K,1,0)</f>
        <v>UCRI_RAT</v>
      </c>
      <c r="X271" s="14">
        <f>VLOOKUP($A271,'C filtered'!$A:$K,2,0)</f>
        <v>232</v>
      </c>
      <c r="Y271" s="14">
        <f>VLOOKUP($A271,'C filtered'!$A:$K,3,0)</f>
        <v>0</v>
      </c>
      <c r="Z271" s="14">
        <f>VLOOKUP($A271,'C filtered'!$A:$K,4,0)</f>
        <v>349</v>
      </c>
      <c r="AA271" s="14">
        <f>VLOOKUP($A271,'C filtered'!$A:$K,5,0)</f>
        <v>29427</v>
      </c>
      <c r="AB271" s="15">
        <f>VLOOKUP($A271,'C filtered'!$A:$K,6,0)</f>
        <v>0.23980000000000001</v>
      </c>
      <c r="AC271" s="15">
        <f t="shared" si="33"/>
        <v>4.1701417848206841</v>
      </c>
      <c r="AD271" s="15">
        <f>VLOOKUP($A271,'C filtered'!$A:$K,7,0)</f>
        <v>0.45408066654042795</v>
      </c>
      <c r="AE271" s="15">
        <f>VLOOKUP($A271,'C filtered'!$A:$K,8,0)</f>
        <v>2.2022518765638033</v>
      </c>
      <c r="AF271" s="15">
        <f>VLOOKUP($A271,'C filtered'!$A:$K,9,0)</f>
        <v>1.8660000000000001</v>
      </c>
      <c r="AG271" s="14">
        <f>VLOOKUP($A271,'C filtered'!$A:$K,10,0)</f>
        <v>2</v>
      </c>
      <c r="AH271" s="16" t="s">
        <v>619</v>
      </c>
      <c r="AI271" s="35">
        <f t="shared" si="34"/>
        <v>2.3333333333333335</v>
      </c>
    </row>
    <row r="272" spans="1:35" x14ac:dyDescent="0.25">
      <c r="A272" s="14" t="s">
        <v>620</v>
      </c>
      <c r="B272" s="14">
        <v>120559</v>
      </c>
      <c r="C272" s="14">
        <v>253</v>
      </c>
      <c r="D272" s="14"/>
      <c r="E272" s="14">
        <v>282</v>
      </c>
      <c r="F272" s="15">
        <v>1.0509999999999999</v>
      </c>
      <c r="G272" s="15">
        <f t="shared" si="28"/>
        <v>0.95147478591817325</v>
      </c>
      <c r="H272" s="15">
        <f t="shared" si="29"/>
        <v>1.2846840239579511</v>
      </c>
      <c r="I272" s="15">
        <f t="shared" si="30"/>
        <v>0.77840152235965765</v>
      </c>
      <c r="J272" s="15">
        <v>1.294</v>
      </c>
      <c r="K272" s="14">
        <v>2</v>
      </c>
      <c r="L272" s="14" t="str">
        <f>VLOOKUP(A272,'B filtered'!$A:$K,1,0)</f>
        <v>ACLY_RAT</v>
      </c>
      <c r="M272" s="14">
        <f>VLOOKUP(A272,'B filtered'!$A:$K,2,0)</f>
        <v>251</v>
      </c>
      <c r="N272" s="14">
        <f>VLOOKUP(A272,'B filtered'!$A:$K,3,0)</f>
        <v>0</v>
      </c>
      <c r="O272" s="14">
        <f>VLOOKUP(A272,'B filtered'!$A:$K,4,0)</f>
        <v>265</v>
      </c>
      <c r="P272" s="14">
        <f>VLOOKUP(A272,'B filtered'!$A:$K,5,0)</f>
        <v>120559</v>
      </c>
      <c r="Q272" s="15">
        <f>VLOOKUP(A272,'B filtered'!$A:$K,6,0)</f>
        <v>0.79390000000000005</v>
      </c>
      <c r="R272" s="15">
        <f t="shared" si="31"/>
        <v>1.2596044841919636</v>
      </c>
      <c r="S272" s="15">
        <f>VLOOKUP(A272,'B filtered'!$A:$K,7,0)</f>
        <v>1.1826307165201848</v>
      </c>
      <c r="T272" s="15">
        <f t="shared" si="32"/>
        <v>0.84557249023806513</v>
      </c>
      <c r="U272" s="15">
        <f>VLOOKUP(A272,'B filtered'!$A:$K,8,0)</f>
        <v>1.1259999999999999</v>
      </c>
      <c r="V272" s="14">
        <f>VLOOKUP(A272,'B filtered'!$A:$K,9,0)</f>
        <v>4</v>
      </c>
      <c r="W272" s="14" t="str">
        <f>VLOOKUP(A272,'C filtered'!$A:$K,1,0)</f>
        <v>ACLY_RAT</v>
      </c>
      <c r="X272" s="14">
        <f>VLOOKUP($A272,'C filtered'!$A:$K,2,0)</f>
        <v>238</v>
      </c>
      <c r="Y272" s="14">
        <f>VLOOKUP($A272,'C filtered'!$A:$K,3,0)</f>
        <v>0</v>
      </c>
      <c r="Z272" s="14">
        <f>VLOOKUP($A272,'C filtered'!$A:$K,4,0)</f>
        <v>339</v>
      </c>
      <c r="AA272" s="14">
        <f>VLOOKUP($A272,'C filtered'!$A:$K,5,0)</f>
        <v>120559</v>
      </c>
      <c r="AB272" s="15">
        <f>VLOOKUP($A272,'C filtered'!$A:$K,6,0)</f>
        <v>0.44280000000000003</v>
      </c>
      <c r="AC272" s="15">
        <f t="shared" si="33"/>
        <v>2.2583559168925023</v>
      </c>
      <c r="AD272" s="15">
        <f>VLOOKUP($A272,'C filtered'!$A:$K,7,0)</f>
        <v>0.83847756106797955</v>
      </c>
      <c r="AE272" s="15">
        <f>VLOOKUP($A272,'C filtered'!$A:$K,8,0)</f>
        <v>1.1926377597109303</v>
      </c>
      <c r="AF272" s="15">
        <f>VLOOKUP($A272,'C filtered'!$A:$K,9,0)</f>
        <v>1.179</v>
      </c>
      <c r="AG272" s="14">
        <f>VLOOKUP($A272,'C filtered'!$A:$K,10,0)</f>
        <v>4</v>
      </c>
      <c r="AH272" s="16" t="s">
        <v>621</v>
      </c>
      <c r="AI272" s="35">
        <f t="shared" si="34"/>
        <v>3.3333333333333335</v>
      </c>
    </row>
    <row r="273" spans="1:35" x14ac:dyDescent="0.25">
      <c r="A273" s="14" t="s">
        <v>622</v>
      </c>
      <c r="B273" s="14">
        <v>18454</v>
      </c>
      <c r="C273" s="14">
        <v>254</v>
      </c>
      <c r="D273" s="14"/>
      <c r="E273" s="14">
        <v>280</v>
      </c>
      <c r="F273" s="15">
        <v>0.69220000000000004</v>
      </c>
      <c r="G273" s="15">
        <f t="shared" si="28"/>
        <v>1.444669170759896</v>
      </c>
      <c r="H273" s="15">
        <f t="shared" si="29"/>
        <v>0.84610683290551281</v>
      </c>
      <c r="I273" s="15">
        <f t="shared" si="30"/>
        <v>1.1818838485986709</v>
      </c>
      <c r="J273" s="15">
        <v>1.0920000000000001</v>
      </c>
      <c r="K273" s="14">
        <v>2</v>
      </c>
      <c r="L273" s="14" t="str">
        <f>VLOOKUP(A273,'B filtered'!$A:$K,1,0)</f>
        <v>RL21_RAT</v>
      </c>
      <c r="M273" s="14">
        <f>VLOOKUP(A273,'B filtered'!$A:$K,2,0)</f>
        <v>258</v>
      </c>
      <c r="N273" s="14">
        <f>VLOOKUP(A273,'B filtered'!$A:$K,3,0)</f>
        <v>0</v>
      </c>
      <c r="O273" s="14">
        <f>VLOOKUP(A273,'B filtered'!$A:$K,4,0)</f>
        <v>259</v>
      </c>
      <c r="P273" s="14">
        <f>VLOOKUP(A273,'B filtered'!$A:$K,5,0)</f>
        <v>18454</v>
      </c>
      <c r="Q273" s="15">
        <f>VLOOKUP(A273,'B filtered'!$A:$K,6,0)</f>
        <v>0.67010000000000003</v>
      </c>
      <c r="R273" s="15">
        <f t="shared" si="31"/>
        <v>1.4923145799134456</v>
      </c>
      <c r="S273" s="15">
        <f>VLOOKUP(A273,'B filtered'!$A:$K,7,0)</f>
        <v>0.99821242365559371</v>
      </c>
      <c r="T273" s="15">
        <f t="shared" si="32"/>
        <v>1.0017907774958961</v>
      </c>
      <c r="U273" s="15">
        <f>VLOOKUP(A273,'B filtered'!$A:$K,8,0)</f>
        <v>1.0309999999999999</v>
      </c>
      <c r="V273" s="14">
        <f>VLOOKUP(A273,'B filtered'!$A:$K,9,0)</f>
        <v>3</v>
      </c>
      <c r="W273" s="14" t="str">
        <f>VLOOKUP(A273,'C filtered'!$A:$K,1,0)</f>
        <v>RL21_RAT</v>
      </c>
      <c r="X273" s="14">
        <f>VLOOKUP($A273,'C filtered'!$A:$K,2,0)</f>
        <v>378</v>
      </c>
      <c r="Y273" s="14">
        <f>VLOOKUP($A273,'C filtered'!$A:$K,3,0)</f>
        <v>0</v>
      </c>
      <c r="Z273" s="14">
        <f>VLOOKUP($A273,'C filtered'!$A:$K,4,0)</f>
        <v>180</v>
      </c>
      <c r="AA273" s="14">
        <f>VLOOKUP($A273,'C filtered'!$A:$K,5,0)</f>
        <v>18454</v>
      </c>
      <c r="AB273" s="15">
        <f>VLOOKUP($A273,'C filtered'!$A:$K,6,0)</f>
        <v>0.4108</v>
      </c>
      <c r="AC273" s="15">
        <f t="shared" si="33"/>
        <v>2.4342745861733204</v>
      </c>
      <c r="AD273" s="15">
        <f>VLOOKUP($A273,'C filtered'!$A:$K,7,0)</f>
        <v>0.77788297670895656</v>
      </c>
      <c r="AE273" s="15">
        <f>VLOOKUP($A273,'C filtered'!$A:$K,8,0)</f>
        <v>1.2855404089581306</v>
      </c>
      <c r="AF273" s="15">
        <f>VLOOKUP($A273,'C filtered'!$A:$K,9,0)</f>
        <v>1.0920000000000001</v>
      </c>
      <c r="AG273" s="14">
        <f>VLOOKUP($A273,'C filtered'!$A:$K,10,0)</f>
        <v>4</v>
      </c>
      <c r="AH273" s="16" t="s">
        <v>623</v>
      </c>
      <c r="AI273" s="35">
        <f t="shared" si="34"/>
        <v>3</v>
      </c>
    </row>
    <row r="274" spans="1:35" x14ac:dyDescent="0.25">
      <c r="A274" s="14" t="s">
        <v>628</v>
      </c>
      <c r="B274" s="14">
        <v>74832</v>
      </c>
      <c r="C274" s="14">
        <v>259</v>
      </c>
      <c r="D274" s="14">
        <v>1</v>
      </c>
      <c r="E274" s="14">
        <v>276</v>
      </c>
      <c r="F274" s="15">
        <v>0.8407</v>
      </c>
      <c r="G274" s="15">
        <f t="shared" si="28"/>
        <v>1.1894849530153444</v>
      </c>
      <c r="H274" s="15">
        <f t="shared" si="29"/>
        <v>1.0276249847206942</v>
      </c>
      <c r="I274" s="15">
        <f t="shared" si="30"/>
        <v>0.97311764006185331</v>
      </c>
      <c r="J274" s="15">
        <v>1.0409999999999999</v>
      </c>
      <c r="K274" s="14">
        <v>5</v>
      </c>
      <c r="L274" s="14" t="str">
        <f>VLOOKUP(A274,'B filtered'!$A:$K,1,0)</f>
        <v>AMPH_RAT</v>
      </c>
      <c r="M274" s="14">
        <f>VLOOKUP(A274,'B filtered'!$A:$K,2,0)</f>
        <v>284</v>
      </c>
      <c r="N274" s="14">
        <f>VLOOKUP(A274,'B filtered'!$A:$K,3,0)</f>
        <v>0</v>
      </c>
      <c r="O274" s="14">
        <f>VLOOKUP(A274,'B filtered'!$A:$K,4,0)</f>
        <v>232</v>
      </c>
      <c r="P274" s="14">
        <f>VLOOKUP(A274,'B filtered'!$A:$K,5,0)</f>
        <v>74832</v>
      </c>
      <c r="Q274" s="15">
        <f>VLOOKUP(A274,'B filtered'!$A:$K,6,0)</f>
        <v>0.69210000000000005</v>
      </c>
      <c r="R274" s="15">
        <f t="shared" si="31"/>
        <v>1.4448779078167895</v>
      </c>
      <c r="S274" s="15">
        <f>VLOOKUP(A274,'B filtered'!$A:$K,7,0)</f>
        <v>1.0309846566363772</v>
      </c>
      <c r="T274" s="15">
        <f t="shared" si="32"/>
        <v>0.96994653951741083</v>
      </c>
      <c r="U274" s="15">
        <f>VLOOKUP(A274,'B filtered'!$A:$K,8,0)</f>
        <v>1.0469999999999999</v>
      </c>
      <c r="V274" s="14">
        <f>VLOOKUP(A274,'B filtered'!$A:$K,9,0)</f>
        <v>7</v>
      </c>
      <c r="W274" s="14" t="str">
        <f>VLOOKUP(A274,'C filtered'!$A:$K,1,0)</f>
        <v>AMPH_RAT</v>
      </c>
      <c r="X274" s="14">
        <f>VLOOKUP($A274,'C filtered'!$A:$K,2,0)</f>
        <v>225</v>
      </c>
      <c r="Y274" s="14">
        <f>VLOOKUP($A274,'C filtered'!$A:$K,3,0)</f>
        <v>2</v>
      </c>
      <c r="Z274" s="14">
        <f>VLOOKUP($A274,'C filtered'!$A:$K,4,0)</f>
        <v>251</v>
      </c>
      <c r="AA274" s="14">
        <f>VLOOKUP($A274,'C filtered'!$A:$K,5,0)</f>
        <v>74832</v>
      </c>
      <c r="AB274" s="15">
        <f>VLOOKUP($A274,'C filtered'!$A:$K,6,0)</f>
        <v>0.65110000000000001</v>
      </c>
      <c r="AC274" s="15">
        <f t="shared" si="33"/>
        <v>1.5358623867301489</v>
      </c>
      <c r="AD274" s="15">
        <f>VLOOKUP($A274,'C filtered'!$A:$K,7,0)</f>
        <v>1.2329104336299943</v>
      </c>
      <c r="AE274" s="15">
        <f>VLOOKUP($A274,'C filtered'!$A:$K,8,0)</f>
        <v>0.81108892643219166</v>
      </c>
      <c r="AF274" s="15">
        <f>VLOOKUP($A274,'C filtered'!$A:$K,9,0)</f>
        <v>1.1000000000000001</v>
      </c>
      <c r="AG274" s="14">
        <f>VLOOKUP($A274,'C filtered'!$A:$K,10,0)</f>
        <v>5</v>
      </c>
      <c r="AH274" s="16" t="s">
        <v>629</v>
      </c>
      <c r="AI274" s="35">
        <f t="shared" si="34"/>
        <v>5.666666666666667</v>
      </c>
    </row>
    <row r="275" spans="1:35" x14ac:dyDescent="0.25">
      <c r="A275" s="14" t="s">
        <v>632</v>
      </c>
      <c r="B275" s="14">
        <v>32185</v>
      </c>
      <c r="C275" s="14">
        <v>261</v>
      </c>
      <c r="D275" s="14"/>
      <c r="E275" s="14">
        <v>275</v>
      </c>
      <c r="F275" s="15">
        <v>0.62229999999999996</v>
      </c>
      <c r="G275" s="15">
        <f t="shared" si="28"/>
        <v>1.606941989394183</v>
      </c>
      <c r="H275" s="15">
        <f t="shared" si="29"/>
        <v>0.76066495538442724</v>
      </c>
      <c r="I275" s="15">
        <f t="shared" si="30"/>
        <v>1.3146392415233812</v>
      </c>
      <c r="J275" s="15">
        <v>1.097</v>
      </c>
      <c r="K275" s="14">
        <v>5</v>
      </c>
      <c r="L275" s="14" t="str">
        <f>VLOOKUP(A275,'B filtered'!$A:$K,1,0)</f>
        <v>ROGDI_RAT</v>
      </c>
      <c r="M275" s="14">
        <f>VLOOKUP(A275,'B filtered'!$A:$K,2,0)</f>
        <v>240</v>
      </c>
      <c r="N275" s="14">
        <f>VLOOKUP(A275,'B filtered'!$A:$K,3,0)</f>
        <v>0</v>
      </c>
      <c r="O275" s="14">
        <f>VLOOKUP(A275,'B filtered'!$A:$K,4,0)</f>
        <v>280</v>
      </c>
      <c r="P275" s="14">
        <f>VLOOKUP(A275,'B filtered'!$A:$K,5,0)</f>
        <v>32185</v>
      </c>
      <c r="Q275" s="15">
        <f>VLOOKUP(A275,'B filtered'!$A:$K,6,0)</f>
        <v>0.62290000000000001</v>
      </c>
      <c r="R275" s="15">
        <f t="shared" si="31"/>
        <v>1.6053941242575052</v>
      </c>
      <c r="S275" s="15">
        <f>VLOOKUP(A275,'B filtered'!$A:$K,7,0)</f>
        <v>0.92790108744227617</v>
      </c>
      <c r="T275" s="15">
        <f t="shared" si="32"/>
        <v>1.0777010756140633</v>
      </c>
      <c r="U275" s="15">
        <f>VLOOKUP(A275,'B filtered'!$A:$K,8,0)</f>
        <v>1.0189999999999999</v>
      </c>
      <c r="V275" s="14">
        <f>VLOOKUP(A275,'B filtered'!$A:$K,9,0)</f>
        <v>3</v>
      </c>
      <c r="W275" s="14" t="str">
        <f>VLOOKUP(A275,'C filtered'!$A:$K,1,0)</f>
        <v>ROGDI_RAT</v>
      </c>
      <c r="X275" s="14">
        <f>VLOOKUP($A275,'C filtered'!$A:$K,2,0)</f>
        <v>250</v>
      </c>
      <c r="Y275" s="14">
        <f>VLOOKUP($A275,'C filtered'!$A:$K,3,0)</f>
        <v>0</v>
      </c>
      <c r="Z275" s="14">
        <f>VLOOKUP($A275,'C filtered'!$A:$K,4,0)</f>
        <v>305</v>
      </c>
      <c r="AA275" s="14">
        <f>VLOOKUP($A275,'C filtered'!$A:$K,5,0)</f>
        <v>32185</v>
      </c>
      <c r="AB275" s="15">
        <f>VLOOKUP($A275,'C filtered'!$A:$K,6,0)</f>
        <v>0.51839999999999997</v>
      </c>
      <c r="AC275" s="15">
        <f t="shared" si="33"/>
        <v>1.9290123456790125</v>
      </c>
      <c r="AD275" s="15">
        <f>VLOOKUP($A275,'C filtered'!$A:$K,7,0)</f>
        <v>0.98163226661617109</v>
      </c>
      <c r="AE275" s="15">
        <f>VLOOKUP($A275,'C filtered'!$A:$K,8,0)</f>
        <v>1.0187114197530864</v>
      </c>
      <c r="AF275" s="15">
        <f>VLOOKUP($A275,'C filtered'!$A:$K,9,0)</f>
        <v>1.085</v>
      </c>
      <c r="AG275" s="14">
        <f>VLOOKUP($A275,'C filtered'!$A:$K,10,0)</f>
        <v>3</v>
      </c>
      <c r="AH275" s="16" t="s">
        <v>633</v>
      </c>
      <c r="AI275" s="35">
        <f t="shared" si="34"/>
        <v>3.6666666666666665</v>
      </c>
    </row>
    <row r="276" spans="1:35" x14ac:dyDescent="0.25">
      <c r="A276" s="14" t="s">
        <v>636</v>
      </c>
      <c r="B276" s="14">
        <v>56907</v>
      </c>
      <c r="C276" s="14">
        <v>264</v>
      </c>
      <c r="D276" s="14"/>
      <c r="E276" s="14">
        <v>272</v>
      </c>
      <c r="F276" s="15">
        <v>0.99570000000000003</v>
      </c>
      <c r="G276" s="15">
        <f t="shared" si="28"/>
        <v>1.0043185698503565</v>
      </c>
      <c r="H276" s="15">
        <f t="shared" si="29"/>
        <v>1.217088375504217</v>
      </c>
      <c r="I276" s="15">
        <f t="shared" si="30"/>
        <v>0.82163302199457677</v>
      </c>
      <c r="J276" s="15">
        <v>1.1220000000000001</v>
      </c>
      <c r="K276" s="14">
        <v>4</v>
      </c>
      <c r="L276" s="14" t="str">
        <f>VLOOKUP(A276,'B filtered'!$A:$K,1,0)</f>
        <v>SRC8_RAT</v>
      </c>
      <c r="M276" s="14">
        <f>VLOOKUP(A276,'B filtered'!$A:$K,2,0)</f>
        <v>164</v>
      </c>
      <c r="N276" s="14">
        <f>VLOOKUP(A276,'B filtered'!$A:$K,3,0)</f>
        <v>0</v>
      </c>
      <c r="O276" s="14">
        <f>VLOOKUP(A276,'B filtered'!$A:$K,4,0)</f>
        <v>422</v>
      </c>
      <c r="P276" s="14">
        <f>VLOOKUP(A276,'B filtered'!$A:$K,5,0)</f>
        <v>56907</v>
      </c>
      <c r="Q276" s="15">
        <f>VLOOKUP(A276,'B filtered'!$A:$K,6,0)</f>
        <v>0.85409999999999997</v>
      </c>
      <c r="R276" s="15">
        <f t="shared" si="31"/>
        <v>1.1708230886313078</v>
      </c>
      <c r="S276" s="15">
        <f>VLOOKUP(A276,'B filtered'!$A:$K,7,0)</f>
        <v>1.2723074631312379</v>
      </c>
      <c r="T276" s="15">
        <f t="shared" si="32"/>
        <v>0.78597353939819692</v>
      </c>
      <c r="U276" s="15">
        <f>VLOOKUP(A276,'B filtered'!$A:$K,8,0)</f>
        <v>1.085</v>
      </c>
      <c r="V276" s="14">
        <f>VLOOKUP(A276,'B filtered'!$A:$K,9,0)</f>
        <v>6</v>
      </c>
      <c r="W276" s="14" t="str">
        <f>VLOOKUP(A276,'C filtered'!$A:$K,1,0)</f>
        <v>SRC8_RAT</v>
      </c>
      <c r="X276" s="14">
        <f>VLOOKUP($A276,'C filtered'!$A:$K,2,0)</f>
        <v>181</v>
      </c>
      <c r="Y276" s="14">
        <f>VLOOKUP($A276,'C filtered'!$A:$K,3,0)</f>
        <v>0</v>
      </c>
      <c r="Z276" s="14">
        <f>VLOOKUP($A276,'C filtered'!$A:$K,4,0)</f>
        <v>446</v>
      </c>
      <c r="AA276" s="14">
        <f>VLOOKUP($A276,'C filtered'!$A:$K,5,0)</f>
        <v>56907</v>
      </c>
      <c r="AB276" s="15">
        <f>VLOOKUP($A276,'C filtered'!$A:$K,6,0)</f>
        <v>0.79490000000000005</v>
      </c>
      <c r="AC276" s="15">
        <f t="shared" si="33"/>
        <v>1.258019876714052</v>
      </c>
      <c r="AD276" s="15">
        <f>VLOOKUP($A276,'C filtered'!$A:$K,7,0)</f>
        <v>1.5052073470933536</v>
      </c>
      <c r="AE276" s="15">
        <f>VLOOKUP($A276,'C filtered'!$A:$K,8,0)</f>
        <v>0.66436029689269094</v>
      </c>
      <c r="AF276" s="15">
        <f>VLOOKUP($A276,'C filtered'!$A:$K,9,0)</f>
        <v>1.0489999999999999</v>
      </c>
      <c r="AG276" s="14">
        <f>VLOOKUP($A276,'C filtered'!$A:$K,10,0)</f>
        <v>8</v>
      </c>
      <c r="AH276" s="16" t="s">
        <v>637</v>
      </c>
      <c r="AI276" s="35">
        <f t="shared" si="34"/>
        <v>6</v>
      </c>
    </row>
    <row r="277" spans="1:35" x14ac:dyDescent="0.25">
      <c r="A277" s="14" t="s">
        <v>634</v>
      </c>
      <c r="B277" s="14">
        <v>75308</v>
      </c>
      <c r="C277" s="14">
        <v>263</v>
      </c>
      <c r="D277" s="14"/>
      <c r="E277" s="14">
        <v>272</v>
      </c>
      <c r="F277" s="15">
        <v>1.3620000000000001</v>
      </c>
      <c r="G277" s="15">
        <f t="shared" si="28"/>
        <v>0.73421439060205573</v>
      </c>
      <c r="H277" s="15">
        <f t="shared" si="29"/>
        <v>1.6648331499816649</v>
      </c>
      <c r="I277" s="15">
        <f t="shared" si="30"/>
        <v>0.60066079295154184</v>
      </c>
      <c r="J277" s="15">
        <v>1.3029999999999999</v>
      </c>
      <c r="K277" s="14">
        <v>3</v>
      </c>
      <c r="L277" s="14" t="str">
        <f>VLOOKUP(A277,'B filtered'!$A:$K,1,0)</f>
        <v>PADI2_RAT</v>
      </c>
      <c r="M277" s="14">
        <f>VLOOKUP(A277,'B filtered'!$A:$K,2,0)</f>
        <v>440</v>
      </c>
      <c r="N277" s="14">
        <f>VLOOKUP(A277,'B filtered'!$A:$K,3,0)</f>
        <v>0</v>
      </c>
      <c r="O277" s="14">
        <f>VLOOKUP(A277,'B filtered'!$A:$K,4,0)</f>
        <v>113</v>
      </c>
      <c r="P277" s="14">
        <f>VLOOKUP(A277,'B filtered'!$A:$K,5,0)</f>
        <v>75308</v>
      </c>
      <c r="Q277" s="15">
        <f>VLOOKUP(A277,'B filtered'!$A:$K,6,0)</f>
        <v>0.93340000000000001</v>
      </c>
      <c r="R277" s="15">
        <f t="shared" si="31"/>
        <v>1.0713520462824084</v>
      </c>
      <c r="S277" s="15">
        <f>VLOOKUP(A277,'B filtered'!$A:$K,7,0)</f>
        <v>1.3904364665574258</v>
      </c>
      <c r="T277" s="15">
        <f t="shared" si="32"/>
        <v>0.71919862866938078</v>
      </c>
      <c r="U277" s="15">
        <f>VLOOKUP(A277,'B filtered'!$A:$K,8,0)</f>
        <v>1.26</v>
      </c>
      <c r="V277" s="14">
        <f>VLOOKUP(A277,'B filtered'!$A:$K,9,0)</f>
        <v>2</v>
      </c>
      <c r="W277" s="14" t="e">
        <f>VLOOKUP(A277,'C filtered'!$A:$K,1,0)</f>
        <v>#N/A</v>
      </c>
      <c r="X277" s="14" t="e">
        <f>VLOOKUP($A277,'C filtered'!$A:$K,2,0)</f>
        <v>#N/A</v>
      </c>
      <c r="Y277" s="14" t="e">
        <f>VLOOKUP($A277,'C filtered'!$A:$K,3,0)</f>
        <v>#N/A</v>
      </c>
      <c r="Z277" s="14" t="e">
        <f>VLOOKUP($A277,'C filtered'!$A:$K,4,0)</f>
        <v>#N/A</v>
      </c>
      <c r="AA277" s="14" t="e">
        <f>VLOOKUP($A277,'C filtered'!$A:$K,5,0)</f>
        <v>#N/A</v>
      </c>
      <c r="AB277" s="15" t="e">
        <f>VLOOKUP($A277,'C filtered'!$A:$K,6,0)</f>
        <v>#N/A</v>
      </c>
      <c r="AC277" s="15" t="e">
        <f t="shared" si="33"/>
        <v>#N/A</v>
      </c>
      <c r="AD277" s="15" t="e">
        <f>VLOOKUP($A277,'C filtered'!$A:$K,7,0)</f>
        <v>#N/A</v>
      </c>
      <c r="AE277" s="15" t="e">
        <f>VLOOKUP($A277,'C filtered'!$A:$K,8,0)</f>
        <v>#N/A</v>
      </c>
      <c r="AF277" s="15" t="e">
        <f>VLOOKUP($A277,'C filtered'!$A:$K,9,0)</f>
        <v>#N/A</v>
      </c>
      <c r="AG277" s="14" t="e">
        <f>VLOOKUP($A277,'C filtered'!$A:$K,10,0)</f>
        <v>#N/A</v>
      </c>
      <c r="AH277" s="16" t="s">
        <v>635</v>
      </c>
      <c r="AI277" s="35" t="e">
        <f t="shared" si="34"/>
        <v>#N/A</v>
      </c>
    </row>
    <row r="278" spans="1:35" x14ac:dyDescent="0.25">
      <c r="A278" s="14" t="s">
        <v>638</v>
      </c>
      <c r="B278" s="14">
        <v>21383</v>
      </c>
      <c r="C278" s="14">
        <v>265</v>
      </c>
      <c r="D278" s="14"/>
      <c r="E278" s="14">
        <v>268</v>
      </c>
      <c r="F278" s="15">
        <v>1.1499999999999999</v>
      </c>
      <c r="G278" s="15">
        <f t="shared" si="28"/>
        <v>0.86956521739130443</v>
      </c>
      <c r="H278" s="15">
        <f t="shared" si="29"/>
        <v>1.4056961251680722</v>
      </c>
      <c r="I278" s="15">
        <f t="shared" si="30"/>
        <v>0.71139130434782616</v>
      </c>
      <c r="J278" s="15">
        <v>1.101</v>
      </c>
      <c r="K278" s="14">
        <v>5</v>
      </c>
      <c r="L278" s="14" t="str">
        <f>VLOOKUP(A278,'B filtered'!$A:$K,1,0)</f>
        <v>RL17_RAT</v>
      </c>
      <c r="M278" s="14">
        <f>VLOOKUP(A278,'B filtered'!$A:$K,2,0)</f>
        <v>248</v>
      </c>
      <c r="N278" s="14">
        <f>VLOOKUP(A278,'B filtered'!$A:$K,3,0)</f>
        <v>0</v>
      </c>
      <c r="O278" s="14">
        <f>VLOOKUP(A278,'B filtered'!$A:$K,4,0)</f>
        <v>270</v>
      </c>
      <c r="P278" s="14">
        <f>VLOOKUP(A278,'B filtered'!$A:$K,5,0)</f>
        <v>21383</v>
      </c>
      <c r="Q278" s="15">
        <f>VLOOKUP(A278,'B filtered'!$A:$K,6,0)</f>
        <v>0.97729999999999995</v>
      </c>
      <c r="R278" s="15">
        <f t="shared" si="31"/>
        <v>1.0232272587741738</v>
      </c>
      <c r="S278" s="15">
        <f>VLOOKUP(A278,'B filtered'!$A:$K,7,0)</f>
        <v>1.4558319678236258</v>
      </c>
      <c r="T278" s="15">
        <f t="shared" si="32"/>
        <v>0.68689245881510286</v>
      </c>
      <c r="U278" s="15">
        <f>VLOOKUP(A278,'B filtered'!$A:$K,8,0)</f>
        <v>1.0509999999999999</v>
      </c>
      <c r="V278" s="14">
        <f>VLOOKUP(A278,'B filtered'!$A:$K,9,0)</f>
        <v>6</v>
      </c>
      <c r="W278" s="14" t="str">
        <f>VLOOKUP(A278,'C filtered'!$A:$K,1,0)</f>
        <v>RL17_RAT</v>
      </c>
      <c r="X278" s="14">
        <f>VLOOKUP($A278,'C filtered'!$A:$K,2,0)</f>
        <v>236</v>
      </c>
      <c r="Y278" s="14">
        <f>VLOOKUP($A278,'C filtered'!$A:$K,3,0)</f>
        <v>0</v>
      </c>
      <c r="Z278" s="14">
        <f>VLOOKUP($A278,'C filtered'!$A:$K,4,0)</f>
        <v>341</v>
      </c>
      <c r="AA278" s="14">
        <f>VLOOKUP($A278,'C filtered'!$A:$K,5,0)</f>
        <v>21383</v>
      </c>
      <c r="AB278" s="15">
        <f>VLOOKUP($A278,'C filtered'!$A:$K,6,0)</f>
        <v>0.50449999999999995</v>
      </c>
      <c r="AC278" s="15">
        <f t="shared" si="33"/>
        <v>1.9821605550049557</v>
      </c>
      <c r="AD278" s="15">
        <f>VLOOKUP($A278,'C filtered'!$A:$K,7,0)</f>
        <v>0.95531149403522053</v>
      </c>
      <c r="AE278" s="15">
        <f>VLOOKUP($A278,'C filtered'!$A:$K,8,0)</f>
        <v>1.046778989098117</v>
      </c>
      <c r="AF278" s="15">
        <f>VLOOKUP($A278,'C filtered'!$A:$K,9,0)</f>
        <v>1.127</v>
      </c>
      <c r="AG278" s="14">
        <f>VLOOKUP($A278,'C filtered'!$A:$K,10,0)</f>
        <v>6</v>
      </c>
      <c r="AH278" s="16" t="s">
        <v>639</v>
      </c>
      <c r="AI278" s="35">
        <f t="shared" si="34"/>
        <v>5.666666666666667</v>
      </c>
    </row>
    <row r="279" spans="1:35" x14ac:dyDescent="0.25">
      <c r="A279" s="14" t="s">
        <v>640</v>
      </c>
      <c r="B279" s="14">
        <v>24863</v>
      </c>
      <c r="C279" s="14">
        <v>267</v>
      </c>
      <c r="D279" s="14"/>
      <c r="E279" s="14">
        <v>261</v>
      </c>
      <c r="F279" s="15">
        <v>0.66449999999999998</v>
      </c>
      <c r="G279" s="15">
        <f t="shared" si="28"/>
        <v>1.5048908954100828</v>
      </c>
      <c r="H279" s="15">
        <f t="shared" si="29"/>
        <v>0.81224789145581222</v>
      </c>
      <c r="I279" s="15">
        <f t="shared" si="30"/>
        <v>1.2311512415349888</v>
      </c>
      <c r="J279" s="15">
        <v>1.1220000000000001</v>
      </c>
      <c r="K279" s="14">
        <v>4</v>
      </c>
      <c r="L279" s="14" t="str">
        <f>VLOOKUP(A279,'B filtered'!$A:$K,1,0)</f>
        <v>LYSM1_RAT</v>
      </c>
      <c r="M279" s="14">
        <f>VLOOKUP(A279,'B filtered'!$A:$K,2,0)</f>
        <v>198</v>
      </c>
      <c r="N279" s="14">
        <f>VLOOKUP(A279,'B filtered'!$A:$K,3,0)</f>
        <v>0</v>
      </c>
      <c r="O279" s="14">
        <f>VLOOKUP(A279,'B filtered'!$A:$K,4,0)</f>
        <v>330</v>
      </c>
      <c r="P279" s="14">
        <f>VLOOKUP(A279,'B filtered'!$A:$K,5,0)</f>
        <v>24863</v>
      </c>
      <c r="Q279" s="15">
        <f>VLOOKUP(A279,'B filtered'!$A:$K,6,0)</f>
        <v>0.35439999999999999</v>
      </c>
      <c r="R279" s="15">
        <f t="shared" si="31"/>
        <v>2.8216704288939054</v>
      </c>
      <c r="S279" s="15">
        <f>VLOOKUP(A279,'B filtered'!$A:$K,7,0)</f>
        <v>0.52793088038134961</v>
      </c>
      <c r="T279" s="15">
        <f t="shared" si="32"/>
        <v>1.8941873589164786</v>
      </c>
      <c r="U279" s="15">
        <f>VLOOKUP(A279,'B filtered'!$A:$K,8,0)</f>
        <v>1.595</v>
      </c>
      <c r="V279" s="14">
        <f>VLOOKUP(A279,'B filtered'!$A:$K,9,0)</f>
        <v>4</v>
      </c>
      <c r="W279" s="14" t="str">
        <f>VLOOKUP(A279,'C filtered'!$A:$K,1,0)</f>
        <v>LYSM1_RAT</v>
      </c>
      <c r="X279" s="14">
        <f>VLOOKUP($A279,'C filtered'!$A:$K,2,0)</f>
        <v>278</v>
      </c>
      <c r="Y279" s="14">
        <f>VLOOKUP($A279,'C filtered'!$A:$K,3,0)</f>
        <v>0</v>
      </c>
      <c r="Z279" s="14">
        <f>VLOOKUP($A279,'C filtered'!$A:$K,4,0)</f>
        <v>282</v>
      </c>
      <c r="AA279" s="14">
        <f>VLOOKUP($A279,'C filtered'!$A:$K,5,0)</f>
        <v>24863</v>
      </c>
      <c r="AB279" s="15">
        <f>VLOOKUP($A279,'C filtered'!$A:$K,6,0)</f>
        <v>0.1537</v>
      </c>
      <c r="AC279" s="15">
        <f t="shared" si="33"/>
        <v>6.5061808718282368</v>
      </c>
      <c r="AD279" s="15">
        <f>VLOOKUP($A279,'C filtered'!$A:$K,7,0)</f>
        <v>0.2910433629994319</v>
      </c>
      <c r="AE279" s="15">
        <f>VLOOKUP($A279,'C filtered'!$A:$K,8,0)</f>
        <v>3.4359141184124922</v>
      </c>
      <c r="AF279" s="15">
        <f>VLOOKUP($A279,'C filtered'!$A:$K,9,0)</f>
        <v>1.3089999999999999</v>
      </c>
      <c r="AG279" s="14">
        <f>VLOOKUP($A279,'C filtered'!$A:$K,10,0)</f>
        <v>6</v>
      </c>
      <c r="AH279" s="16" t="s">
        <v>641</v>
      </c>
      <c r="AI279" s="35">
        <f t="shared" si="34"/>
        <v>4.666666666666667</v>
      </c>
    </row>
    <row r="280" spans="1:35" x14ac:dyDescent="0.25">
      <c r="A280" s="14" t="s">
        <v>341</v>
      </c>
      <c r="B280" s="14">
        <v>40473</v>
      </c>
      <c r="C280" s="14">
        <v>117</v>
      </c>
      <c r="D280" s="14">
        <v>4</v>
      </c>
      <c r="E280" s="14">
        <v>259</v>
      </c>
      <c r="F280" s="15">
        <v>0.58919999999999995</v>
      </c>
      <c r="G280" s="15">
        <f t="shared" si="28"/>
        <v>1.697216564833673</v>
      </c>
      <c r="H280" s="15">
        <f t="shared" si="29"/>
        <v>0.72020535386872009</v>
      </c>
      <c r="I280" s="15">
        <f t="shared" si="30"/>
        <v>1.3884928716904279</v>
      </c>
      <c r="J280" s="15">
        <v>1.06</v>
      </c>
      <c r="K280" s="14">
        <v>2</v>
      </c>
      <c r="L280" s="14" t="str">
        <f>VLOOKUP(A280,'B filtered'!$A:$K,1,0)</f>
        <v>GNAI2_RAT</v>
      </c>
      <c r="M280" s="14">
        <f>VLOOKUP(A280,'B filtered'!$A:$K,2,0)</f>
        <v>64</v>
      </c>
      <c r="N280" s="14">
        <f>VLOOKUP(A280,'B filtered'!$A:$K,3,0)</f>
        <v>2</v>
      </c>
      <c r="O280" s="14">
        <f>VLOOKUP(A280,'B filtered'!$A:$K,4,0)</f>
        <v>356</v>
      </c>
      <c r="P280" s="14">
        <f>VLOOKUP(A280,'B filtered'!$A:$K,5,0)</f>
        <v>40473</v>
      </c>
      <c r="Q280" s="15">
        <f>VLOOKUP(A280,'B filtered'!$A:$K,6,0)</f>
        <v>0.3962</v>
      </c>
      <c r="R280" s="15">
        <f t="shared" si="31"/>
        <v>2.5239777889954569</v>
      </c>
      <c r="S280" s="15">
        <f>VLOOKUP(A280,'B filtered'!$A:$K,7,0)</f>
        <v>0.59019812304483832</v>
      </c>
      <c r="T280" s="15">
        <f t="shared" si="32"/>
        <v>1.6943462897526502</v>
      </c>
      <c r="U280" s="15">
        <f>VLOOKUP(A280,'B filtered'!$A:$K,8,0)</f>
        <v>1.113</v>
      </c>
      <c r="V280" s="14">
        <f>VLOOKUP(A280,'B filtered'!$A:$K,9,0)</f>
        <v>2</v>
      </c>
      <c r="W280" s="14" t="str">
        <f>VLOOKUP(A280,'C filtered'!$A:$K,1,0)</f>
        <v>GNAI2_RAT</v>
      </c>
      <c r="X280" s="14">
        <f>VLOOKUP($A280,'C filtered'!$A:$K,2,0)</f>
        <v>93</v>
      </c>
      <c r="Y280" s="14">
        <f>VLOOKUP($A280,'C filtered'!$A:$K,3,0)</f>
        <v>3</v>
      </c>
      <c r="Z280" s="14">
        <f>VLOOKUP($A280,'C filtered'!$A:$K,4,0)</f>
        <v>367</v>
      </c>
      <c r="AA280" s="14">
        <f>VLOOKUP($A280,'C filtered'!$A:$K,5,0)</f>
        <v>40473</v>
      </c>
      <c r="AB280" s="15">
        <f>VLOOKUP($A280,'C filtered'!$A:$K,6,0)</f>
        <v>0.26629999999999998</v>
      </c>
      <c r="AC280" s="15">
        <f t="shared" si="33"/>
        <v>3.755163349605708</v>
      </c>
      <c r="AD280" s="15">
        <f>VLOOKUP($A280,'C filtered'!$A:$K,7,0)</f>
        <v>0.50426055671274372</v>
      </c>
      <c r="AE280" s="15">
        <f>VLOOKUP($A280,'C filtered'!$A:$K,8,0)</f>
        <v>1.9831017649267746</v>
      </c>
      <c r="AF280" s="15">
        <f>VLOOKUP($A280,'C filtered'!$A:$K,9,0)</f>
        <v>1.419</v>
      </c>
      <c r="AG280" s="14">
        <f>VLOOKUP($A280,'C filtered'!$A:$K,10,0)</f>
        <v>4</v>
      </c>
      <c r="AH280" s="16" t="s">
        <v>342</v>
      </c>
      <c r="AI280" s="35">
        <f t="shared" si="34"/>
        <v>2.6666666666666665</v>
      </c>
    </row>
    <row r="281" spans="1:35" x14ac:dyDescent="0.25">
      <c r="A281" s="14" t="s">
        <v>648</v>
      </c>
      <c r="B281" s="14">
        <v>33401</v>
      </c>
      <c r="C281" s="14">
        <v>272</v>
      </c>
      <c r="D281" s="14"/>
      <c r="E281" s="14">
        <v>255</v>
      </c>
      <c r="F281" s="15">
        <v>0.1179</v>
      </c>
      <c r="G281" s="15">
        <f t="shared" si="28"/>
        <v>8.481764206955047</v>
      </c>
      <c r="H281" s="15">
        <f t="shared" si="29"/>
        <v>0.14411441144114412</v>
      </c>
      <c r="I281" s="15">
        <f t="shared" si="30"/>
        <v>6.9389312977099236</v>
      </c>
      <c r="J281" s="15">
        <v>1.181</v>
      </c>
      <c r="K281" s="14">
        <v>2</v>
      </c>
      <c r="L281" s="14" t="str">
        <f>VLOOKUP(A281,'B filtered'!$A:$K,1,0)</f>
        <v>ARM10_RAT</v>
      </c>
      <c r="M281" s="14">
        <f>VLOOKUP(A281,'B filtered'!$A:$K,2,0)</f>
        <v>206</v>
      </c>
      <c r="N281" s="14">
        <f>VLOOKUP(A281,'B filtered'!$A:$K,3,0)</f>
        <v>0</v>
      </c>
      <c r="O281" s="14">
        <f>VLOOKUP(A281,'B filtered'!$A:$K,4,0)</f>
        <v>319</v>
      </c>
      <c r="P281" s="14">
        <f>VLOOKUP(A281,'B filtered'!$A:$K,5,0)</f>
        <v>33401</v>
      </c>
      <c r="Q281" s="15">
        <f>VLOOKUP(A281,'B filtered'!$A:$K,6,0)</f>
        <v>9.221E-2</v>
      </c>
      <c r="R281" s="15">
        <f t="shared" si="31"/>
        <v>10.844810758052272</v>
      </c>
      <c r="S281" s="15">
        <f>VLOOKUP(A281,'B filtered'!$A:$K,7,0)</f>
        <v>0.13736034559809326</v>
      </c>
      <c r="T281" s="15">
        <f t="shared" si="32"/>
        <v>7.2801214618804897</v>
      </c>
      <c r="U281" s="15">
        <f>VLOOKUP(A281,'B filtered'!$A:$K,8,0)</f>
        <v>1.7929999999999999</v>
      </c>
      <c r="V281" s="14">
        <f>VLOOKUP(A281,'B filtered'!$A:$K,9,0)</f>
        <v>2</v>
      </c>
      <c r="W281" s="14" t="str">
        <f>VLOOKUP(A281,'C filtered'!$A:$K,1,0)</f>
        <v>ARM10_RAT</v>
      </c>
      <c r="X281" s="14">
        <f>VLOOKUP($A281,'C filtered'!$A:$K,2,0)</f>
        <v>296</v>
      </c>
      <c r="Y281" s="14">
        <f>VLOOKUP($A281,'C filtered'!$A:$K,3,0)</f>
        <v>0</v>
      </c>
      <c r="Z281" s="14">
        <f>VLOOKUP($A281,'C filtered'!$A:$K,4,0)</f>
        <v>257</v>
      </c>
      <c r="AA281" s="14">
        <f>VLOOKUP($A281,'C filtered'!$A:$K,5,0)</f>
        <v>33401</v>
      </c>
      <c r="AB281" s="15">
        <f>VLOOKUP($A281,'C filtered'!$A:$K,6,0)</f>
        <v>6.608E-2</v>
      </c>
      <c r="AC281" s="15">
        <f t="shared" si="33"/>
        <v>15.13317191283293</v>
      </c>
      <c r="AD281" s="15">
        <f>VLOOKUP($A281,'C filtered'!$A:$K,7,0)</f>
        <v>0.12512781670138232</v>
      </c>
      <c r="AE281" s="15">
        <f>VLOOKUP($A281,'C filtered'!$A:$K,8,0)</f>
        <v>7.9918280871670699</v>
      </c>
      <c r="AF281" s="15">
        <f>VLOOKUP($A281,'C filtered'!$A:$K,9,0)</f>
        <v>1.28</v>
      </c>
      <c r="AG281" s="14">
        <f>VLOOKUP($A281,'C filtered'!$A:$K,10,0)</f>
        <v>3</v>
      </c>
      <c r="AH281" s="16" t="s">
        <v>649</v>
      </c>
      <c r="AI281" s="35">
        <f t="shared" si="34"/>
        <v>2.3333333333333335</v>
      </c>
    </row>
    <row r="282" spans="1:35" x14ac:dyDescent="0.25">
      <c r="A282" s="14" t="s">
        <v>652</v>
      </c>
      <c r="B282" s="14">
        <v>36884</v>
      </c>
      <c r="C282" s="14">
        <v>275</v>
      </c>
      <c r="D282" s="14">
        <v>1</v>
      </c>
      <c r="E282" s="14">
        <v>254</v>
      </c>
      <c r="F282" s="15">
        <v>0.25319999999999998</v>
      </c>
      <c r="G282" s="15">
        <f t="shared" si="28"/>
        <v>3.9494470774091632</v>
      </c>
      <c r="H282" s="15">
        <f t="shared" si="29"/>
        <v>0.30949761642830947</v>
      </c>
      <c r="I282" s="15">
        <f t="shared" si="30"/>
        <v>3.2310426540284363</v>
      </c>
      <c r="J282" s="15">
        <v>1.054</v>
      </c>
      <c r="K282" s="14">
        <v>2</v>
      </c>
      <c r="L282" s="14" t="e">
        <f>VLOOKUP(A282,'B filtered'!$A:$K,1,0)</f>
        <v>#N/A</v>
      </c>
      <c r="M282" s="14" t="e">
        <f>VLOOKUP(A282,'B filtered'!$A:$K,2,0)</f>
        <v>#N/A</v>
      </c>
      <c r="N282" s="14" t="e">
        <f>VLOOKUP(A282,'B filtered'!$A:$K,3,0)</f>
        <v>#N/A</v>
      </c>
      <c r="O282" s="14" t="e">
        <f>VLOOKUP(A282,'B filtered'!$A:$K,4,0)</f>
        <v>#N/A</v>
      </c>
      <c r="P282" s="14" t="e">
        <f>VLOOKUP(A282,'B filtered'!$A:$K,5,0)</f>
        <v>#N/A</v>
      </c>
      <c r="Q282" s="15" t="e">
        <f>VLOOKUP(A282,'B filtered'!$A:$K,6,0)</f>
        <v>#N/A</v>
      </c>
      <c r="R282" s="15" t="e">
        <f t="shared" si="31"/>
        <v>#N/A</v>
      </c>
      <c r="S282" s="15" t="e">
        <f>VLOOKUP(A282,'B filtered'!$A:$K,7,0)</f>
        <v>#N/A</v>
      </c>
      <c r="T282" s="15" t="e">
        <f t="shared" si="32"/>
        <v>#N/A</v>
      </c>
      <c r="U282" s="15" t="e">
        <f>VLOOKUP(A282,'B filtered'!$A:$K,8,0)</f>
        <v>#N/A</v>
      </c>
      <c r="V282" s="14" t="e">
        <f>VLOOKUP(A282,'B filtered'!$A:$K,9,0)</f>
        <v>#N/A</v>
      </c>
      <c r="W282" s="14" t="str">
        <f>VLOOKUP(A282,'C filtered'!$A:$K,1,0)</f>
        <v>HSDL1_RAT</v>
      </c>
      <c r="X282" s="14">
        <f>VLOOKUP($A282,'C filtered'!$A:$K,2,0)</f>
        <v>520</v>
      </c>
      <c r="Y282" s="14">
        <f>VLOOKUP($A282,'C filtered'!$A:$K,3,0)</f>
        <v>0</v>
      </c>
      <c r="Z282" s="14">
        <f>VLOOKUP($A282,'C filtered'!$A:$K,4,0)</f>
        <v>107</v>
      </c>
      <c r="AA282" s="14">
        <f>VLOOKUP($A282,'C filtered'!$A:$K,5,0)</f>
        <v>36884</v>
      </c>
      <c r="AB282" s="15">
        <f>VLOOKUP($A282,'C filtered'!$A:$K,6,0)</f>
        <v>0.24099999999999999</v>
      </c>
      <c r="AC282" s="15">
        <f t="shared" si="33"/>
        <v>4.1493775933609962</v>
      </c>
      <c r="AD282" s="15">
        <f>VLOOKUP($A282,'C filtered'!$A:$K,7,0)</f>
        <v>0.45635296345389126</v>
      </c>
      <c r="AE282" s="15">
        <f>VLOOKUP($A282,'C filtered'!$A:$K,8,0)</f>
        <v>2.1912863070539421</v>
      </c>
      <c r="AF282" s="15">
        <f>VLOOKUP($A282,'C filtered'!$A:$K,9,0)</f>
        <v>1.071</v>
      </c>
      <c r="AG282" s="14">
        <f>VLOOKUP($A282,'C filtered'!$A:$K,10,0)</f>
        <v>2</v>
      </c>
      <c r="AH282" s="16" t="s">
        <v>653</v>
      </c>
      <c r="AI282" s="35" t="e">
        <f t="shared" si="34"/>
        <v>#N/A</v>
      </c>
    </row>
    <row r="283" spans="1:35" x14ac:dyDescent="0.25">
      <c r="A283" s="14" t="s">
        <v>650</v>
      </c>
      <c r="B283" s="14">
        <v>83008</v>
      </c>
      <c r="C283" s="14">
        <v>274</v>
      </c>
      <c r="D283" s="14"/>
      <c r="E283" s="14">
        <v>254</v>
      </c>
      <c r="F283" s="15">
        <v>0.72640000000000005</v>
      </c>
      <c r="G283" s="15">
        <f t="shared" si="28"/>
        <v>1.3766519823788546</v>
      </c>
      <c r="H283" s="15">
        <f t="shared" si="29"/>
        <v>0.8879110133235546</v>
      </c>
      <c r="I283" s="15">
        <f t="shared" si="30"/>
        <v>1.1262389867841409</v>
      </c>
      <c r="J283" s="15">
        <v>1.4830000000000001</v>
      </c>
      <c r="K283" s="14">
        <v>3</v>
      </c>
      <c r="L283" s="14" t="str">
        <f>VLOOKUP(A283,'B filtered'!$A:$K,1,0)</f>
        <v>LETM1_RAT</v>
      </c>
      <c r="M283" s="14">
        <f>VLOOKUP(A283,'B filtered'!$A:$K,2,0)</f>
        <v>340</v>
      </c>
      <c r="N283" s="14">
        <f>VLOOKUP(A283,'B filtered'!$A:$K,3,0)</f>
        <v>0</v>
      </c>
      <c r="O283" s="14">
        <f>VLOOKUP(A283,'B filtered'!$A:$K,4,0)</f>
        <v>180</v>
      </c>
      <c r="P283" s="14">
        <f>VLOOKUP(A283,'B filtered'!$A:$K,5,0)</f>
        <v>83008</v>
      </c>
      <c r="Q283" s="15">
        <f>VLOOKUP(A283,'B filtered'!$A:$K,6,0)</f>
        <v>0.61309999999999998</v>
      </c>
      <c r="R283" s="15">
        <f t="shared" si="31"/>
        <v>1.6310552927744251</v>
      </c>
      <c r="S283" s="15">
        <f>VLOOKUP(A283,'B filtered'!$A:$K,7,0)</f>
        <v>0.91330254729629079</v>
      </c>
      <c r="T283" s="15">
        <f t="shared" si="32"/>
        <v>1.0949274180394715</v>
      </c>
      <c r="U283" s="15">
        <f>VLOOKUP(A283,'B filtered'!$A:$K,8,0)</f>
        <v>1.1850000000000001</v>
      </c>
      <c r="V283" s="14">
        <f>VLOOKUP(A283,'B filtered'!$A:$K,9,0)</f>
        <v>2</v>
      </c>
      <c r="W283" s="14" t="str">
        <f>VLOOKUP(A283,'C filtered'!$A:$K,1,0)</f>
        <v>LETM1_RAT</v>
      </c>
      <c r="X283" s="14">
        <f>VLOOKUP($A283,'C filtered'!$A:$K,2,0)</f>
        <v>297</v>
      </c>
      <c r="Y283" s="14">
        <f>VLOOKUP($A283,'C filtered'!$A:$K,3,0)</f>
        <v>0</v>
      </c>
      <c r="Z283" s="14">
        <f>VLOOKUP($A283,'C filtered'!$A:$K,4,0)</f>
        <v>257</v>
      </c>
      <c r="AA283" s="14">
        <f>VLOOKUP($A283,'C filtered'!$A:$K,5,0)</f>
        <v>83008</v>
      </c>
      <c r="AB283" s="15">
        <f>VLOOKUP($A283,'C filtered'!$A:$K,6,0)</f>
        <v>0.66300000000000003</v>
      </c>
      <c r="AC283" s="15">
        <f t="shared" si="33"/>
        <v>1.5082956259426847</v>
      </c>
      <c r="AD283" s="15">
        <f>VLOOKUP($A283,'C filtered'!$A:$K,7,0)</f>
        <v>1.255444044688506</v>
      </c>
      <c r="AE283" s="15">
        <f>VLOOKUP($A283,'C filtered'!$A:$K,8,0)</f>
        <v>0.79653092006033177</v>
      </c>
      <c r="AF283" s="15">
        <f>VLOOKUP($A283,'C filtered'!$A:$K,9,0)</f>
        <v>1.0580000000000001</v>
      </c>
      <c r="AG283" s="14">
        <f>VLOOKUP($A283,'C filtered'!$A:$K,10,0)</f>
        <v>3</v>
      </c>
      <c r="AH283" s="16" t="s">
        <v>651</v>
      </c>
      <c r="AI283" s="35">
        <f t="shared" si="34"/>
        <v>2.6666666666666665</v>
      </c>
    </row>
    <row r="284" spans="1:35" x14ac:dyDescent="0.25">
      <c r="A284" s="14" t="s">
        <v>654</v>
      </c>
      <c r="B284" s="14">
        <v>80898</v>
      </c>
      <c r="C284" s="14">
        <v>277</v>
      </c>
      <c r="D284" s="14"/>
      <c r="E284" s="14">
        <v>251</v>
      </c>
      <c r="F284" s="15">
        <v>0.87739999999999996</v>
      </c>
      <c r="G284" s="15">
        <f t="shared" si="28"/>
        <v>1.1397310234784592</v>
      </c>
      <c r="H284" s="15">
        <f t="shared" si="29"/>
        <v>1.0724850262804058</v>
      </c>
      <c r="I284" s="15">
        <f t="shared" si="30"/>
        <v>0.93241395030772745</v>
      </c>
      <c r="J284" s="15">
        <v>1.0009999999999999</v>
      </c>
      <c r="K284" s="14">
        <v>2</v>
      </c>
      <c r="L284" s="14" t="e">
        <f>VLOOKUP(A284,'B filtered'!$A:$K,1,0)</f>
        <v>#N/A</v>
      </c>
      <c r="M284" s="14" t="e">
        <f>VLOOKUP(A284,'B filtered'!$A:$K,2,0)</f>
        <v>#N/A</v>
      </c>
      <c r="N284" s="14" t="e">
        <f>VLOOKUP(A284,'B filtered'!$A:$K,3,0)</f>
        <v>#N/A</v>
      </c>
      <c r="O284" s="14" t="e">
        <f>VLOOKUP(A284,'B filtered'!$A:$K,4,0)</f>
        <v>#N/A</v>
      </c>
      <c r="P284" s="14" t="e">
        <f>VLOOKUP(A284,'B filtered'!$A:$K,5,0)</f>
        <v>#N/A</v>
      </c>
      <c r="Q284" s="15" t="e">
        <f>VLOOKUP(A284,'B filtered'!$A:$K,6,0)</f>
        <v>#N/A</v>
      </c>
      <c r="R284" s="15" t="e">
        <f t="shared" si="31"/>
        <v>#N/A</v>
      </c>
      <c r="S284" s="15" t="e">
        <f>VLOOKUP(A284,'B filtered'!$A:$K,7,0)</f>
        <v>#N/A</v>
      </c>
      <c r="T284" s="15" t="e">
        <f t="shared" si="32"/>
        <v>#N/A</v>
      </c>
      <c r="U284" s="15" t="e">
        <f>VLOOKUP(A284,'B filtered'!$A:$K,8,0)</f>
        <v>#N/A</v>
      </c>
      <c r="V284" s="14" t="e">
        <f>VLOOKUP(A284,'B filtered'!$A:$K,9,0)</f>
        <v>#N/A</v>
      </c>
      <c r="W284" s="14" t="str">
        <f>VLOOKUP(A284,'C filtered'!$A:$K,1,0)</f>
        <v>PAK5_RAT</v>
      </c>
      <c r="X284" s="14">
        <f>VLOOKUP($A284,'C filtered'!$A:$K,2,0)</f>
        <v>217</v>
      </c>
      <c r="Y284" s="14">
        <f>VLOOKUP($A284,'C filtered'!$A:$K,3,0)</f>
        <v>0</v>
      </c>
      <c r="Z284" s="14">
        <f>VLOOKUP($A284,'C filtered'!$A:$K,4,0)</f>
        <v>381</v>
      </c>
      <c r="AA284" s="14">
        <f>VLOOKUP($A284,'C filtered'!$A:$K,5,0)</f>
        <v>80898</v>
      </c>
      <c r="AB284" s="15">
        <f>VLOOKUP($A284,'C filtered'!$A:$K,6,0)</f>
        <v>0.625</v>
      </c>
      <c r="AC284" s="15">
        <f t="shared" si="33"/>
        <v>1.6</v>
      </c>
      <c r="AD284" s="15">
        <f>VLOOKUP($A284,'C filtered'!$A:$K,7,0)</f>
        <v>1.1834879757621661</v>
      </c>
      <c r="AE284" s="15">
        <f>VLOOKUP($A284,'C filtered'!$A:$K,8,0)</f>
        <v>0.84496000000000004</v>
      </c>
      <c r="AF284" s="15">
        <f>VLOOKUP($A284,'C filtered'!$A:$K,9,0)</f>
        <v>1.1319999999999999</v>
      </c>
      <c r="AG284" s="14">
        <f>VLOOKUP($A284,'C filtered'!$A:$K,10,0)</f>
        <v>4</v>
      </c>
      <c r="AH284" s="16" t="s">
        <v>655</v>
      </c>
      <c r="AI284" s="35" t="e">
        <f t="shared" si="34"/>
        <v>#N/A</v>
      </c>
    </row>
    <row r="285" spans="1:35" x14ac:dyDescent="0.25">
      <c r="A285" s="14" t="s">
        <v>547</v>
      </c>
      <c r="B285" s="14">
        <v>37488</v>
      </c>
      <c r="C285" s="14">
        <v>210</v>
      </c>
      <c r="D285" s="14">
        <v>2</v>
      </c>
      <c r="E285" s="14">
        <v>249</v>
      </c>
      <c r="F285" s="15">
        <v>0.8589</v>
      </c>
      <c r="G285" s="15">
        <f t="shared" si="28"/>
        <v>1.1642798928862499</v>
      </c>
      <c r="H285" s="15">
        <f t="shared" si="29"/>
        <v>1.0498716538320498</v>
      </c>
      <c r="I285" s="15">
        <f t="shared" si="30"/>
        <v>0.95249738037024101</v>
      </c>
      <c r="J285" s="15">
        <v>1.0589999999999999</v>
      </c>
      <c r="K285" s="14">
        <v>3</v>
      </c>
      <c r="L285" s="14" t="str">
        <f>VLOOKUP(A285,'B filtered'!$A:$K,1,0)</f>
        <v>PP1A_RAT</v>
      </c>
      <c r="M285" s="14">
        <f>VLOOKUP(A285,'B filtered'!$A:$K,2,0)</f>
        <v>247</v>
      </c>
      <c r="N285" s="14">
        <f>VLOOKUP(A285,'B filtered'!$A:$K,3,0)</f>
        <v>2</v>
      </c>
      <c r="O285" s="14">
        <f>VLOOKUP(A285,'B filtered'!$A:$K,4,0)</f>
        <v>165</v>
      </c>
      <c r="P285" s="14">
        <f>VLOOKUP(A285,'B filtered'!$A:$K,5,0)</f>
        <v>37488</v>
      </c>
      <c r="Q285" s="15">
        <f>VLOOKUP(A285,'B filtered'!$A:$K,6,0)</f>
        <v>0.7056</v>
      </c>
      <c r="R285" s="15">
        <f t="shared" si="31"/>
        <v>1.4172335600907029</v>
      </c>
      <c r="S285" s="15">
        <f>VLOOKUP(A285,'B filtered'!$A:$K,7,0)</f>
        <v>1.051094890510949</v>
      </c>
      <c r="T285" s="15">
        <f t="shared" si="32"/>
        <v>0.95138888888888884</v>
      </c>
      <c r="U285" s="15">
        <f>VLOOKUP(A285,'B filtered'!$A:$K,8,0)</f>
        <v>1.2070000000000001</v>
      </c>
      <c r="V285" s="14">
        <f>VLOOKUP(A285,'B filtered'!$A:$K,9,0)</f>
        <v>2</v>
      </c>
      <c r="W285" s="14" t="str">
        <f>VLOOKUP(A285,'C filtered'!$A:$K,1,0)</f>
        <v>PP1A_RAT</v>
      </c>
      <c r="X285" s="14">
        <f>VLOOKUP($A285,'C filtered'!$A:$K,2,0)</f>
        <v>170</v>
      </c>
      <c r="Y285" s="14">
        <f>VLOOKUP($A285,'C filtered'!$A:$K,3,0)</f>
        <v>2</v>
      </c>
      <c r="Z285" s="14">
        <f>VLOOKUP($A285,'C filtered'!$A:$K,4,0)</f>
        <v>425</v>
      </c>
      <c r="AA285" s="14">
        <f>VLOOKUP($A285,'C filtered'!$A:$K,5,0)</f>
        <v>37488</v>
      </c>
      <c r="AB285" s="15">
        <f>VLOOKUP($A285,'C filtered'!$A:$K,6,0)</f>
        <v>0.70369999999999999</v>
      </c>
      <c r="AC285" s="15">
        <f t="shared" si="33"/>
        <v>1.4210601108426886</v>
      </c>
      <c r="AD285" s="15">
        <f>VLOOKUP($A285,'C filtered'!$A:$K,7,0)</f>
        <v>1.3325127816701381</v>
      </c>
      <c r="AE285" s="15">
        <f>VLOOKUP($A285,'C filtered'!$A:$K,8,0)</f>
        <v>0.75046184453602394</v>
      </c>
      <c r="AF285" s="15">
        <f>VLOOKUP($A285,'C filtered'!$A:$K,9,0)</f>
        <v>1.1870000000000001</v>
      </c>
      <c r="AG285" s="14">
        <f>VLOOKUP($A285,'C filtered'!$A:$K,10,0)</f>
        <v>3</v>
      </c>
      <c r="AH285" s="16" t="s">
        <v>548</v>
      </c>
      <c r="AI285" s="35">
        <f t="shared" si="34"/>
        <v>2.6666666666666665</v>
      </c>
    </row>
    <row r="286" spans="1:35" x14ac:dyDescent="0.25">
      <c r="A286" s="14" t="s">
        <v>656</v>
      </c>
      <c r="B286" s="14">
        <v>78516</v>
      </c>
      <c r="C286" s="14">
        <v>278</v>
      </c>
      <c r="D286" s="14"/>
      <c r="E286" s="14">
        <v>248</v>
      </c>
      <c r="F286" s="15">
        <v>0.60770000000000002</v>
      </c>
      <c r="G286" s="15">
        <f t="shared" si="28"/>
        <v>1.6455487905216388</v>
      </c>
      <c r="H286" s="15">
        <f t="shared" si="29"/>
        <v>0.74281872631707613</v>
      </c>
      <c r="I286" s="15">
        <f t="shared" si="30"/>
        <v>1.3462234655257528</v>
      </c>
      <c r="J286" s="15">
        <v>1.2729999999999999</v>
      </c>
      <c r="K286" s="14">
        <v>3</v>
      </c>
      <c r="L286" s="14" t="str">
        <f>VLOOKUP(A286,'B filtered'!$A:$K,1,0)</f>
        <v>TAU_RAT</v>
      </c>
      <c r="M286" s="14">
        <f>VLOOKUP(A286,'B filtered'!$A:$K,2,0)</f>
        <v>301</v>
      </c>
      <c r="N286" s="14">
        <f>VLOOKUP(A286,'B filtered'!$A:$K,3,0)</f>
        <v>0</v>
      </c>
      <c r="O286" s="14">
        <f>VLOOKUP(A286,'B filtered'!$A:$K,4,0)</f>
        <v>218</v>
      </c>
      <c r="P286" s="14">
        <f>VLOOKUP(A286,'B filtered'!$A:$K,5,0)</f>
        <v>78516</v>
      </c>
      <c r="Q286" s="15">
        <f>VLOOKUP(A286,'B filtered'!$A:$K,6,0)</f>
        <v>0.48309999999999997</v>
      </c>
      <c r="R286" s="15">
        <f t="shared" si="31"/>
        <v>2.0699648105982198</v>
      </c>
      <c r="S286" s="15">
        <f>VLOOKUP(A286,'B filtered'!$A:$K,7,0)</f>
        <v>0.71964844331893341</v>
      </c>
      <c r="T286" s="15">
        <f t="shared" si="32"/>
        <v>1.3895673773545849</v>
      </c>
      <c r="U286" s="15">
        <f>VLOOKUP(A286,'B filtered'!$A:$K,8,0)</f>
        <v>1.1299999999999999</v>
      </c>
      <c r="V286" s="14">
        <f>VLOOKUP(A286,'B filtered'!$A:$K,9,0)</f>
        <v>4</v>
      </c>
      <c r="W286" s="14" t="str">
        <f>VLOOKUP(A286,'C filtered'!$A:$K,1,0)</f>
        <v>TAU_RAT</v>
      </c>
      <c r="X286" s="14">
        <f>VLOOKUP($A286,'C filtered'!$A:$K,2,0)</f>
        <v>254</v>
      </c>
      <c r="Y286" s="14">
        <f>VLOOKUP($A286,'C filtered'!$A:$K,3,0)</f>
        <v>0</v>
      </c>
      <c r="Z286" s="14">
        <f>VLOOKUP($A286,'C filtered'!$A:$K,4,0)</f>
        <v>303</v>
      </c>
      <c r="AA286" s="14">
        <f>VLOOKUP($A286,'C filtered'!$A:$K,5,0)</f>
        <v>78516</v>
      </c>
      <c r="AB286" s="15">
        <f>VLOOKUP($A286,'C filtered'!$A:$K,6,0)</f>
        <v>0.34489999999999998</v>
      </c>
      <c r="AC286" s="15">
        <f t="shared" si="33"/>
        <v>2.899391127863149</v>
      </c>
      <c r="AD286" s="15">
        <f>VLOOKUP($A286,'C filtered'!$A:$K,7,0)</f>
        <v>0.65309600454459382</v>
      </c>
      <c r="AE286" s="15">
        <f>VLOOKUP($A286,'C filtered'!$A:$K,8,0)</f>
        <v>1.5311684546245288</v>
      </c>
      <c r="AF286" s="15">
        <f>VLOOKUP($A286,'C filtered'!$A:$K,9,0)</f>
        <v>1.0680000000000001</v>
      </c>
      <c r="AG286" s="14">
        <f>VLOOKUP($A286,'C filtered'!$A:$K,10,0)</f>
        <v>3</v>
      </c>
      <c r="AH286" s="16" t="s">
        <v>657</v>
      </c>
      <c r="AI286" s="35">
        <f t="shared" si="34"/>
        <v>3.3333333333333335</v>
      </c>
    </row>
    <row r="287" spans="1:35" x14ac:dyDescent="0.25">
      <c r="A287" s="14" t="s">
        <v>658</v>
      </c>
      <c r="B287" s="14">
        <v>61736</v>
      </c>
      <c r="C287" s="14">
        <v>279</v>
      </c>
      <c r="D287" s="14"/>
      <c r="E287" s="14">
        <v>247</v>
      </c>
      <c r="F287" s="15">
        <v>1.05</v>
      </c>
      <c r="G287" s="15">
        <f t="shared" si="28"/>
        <v>0.95238095238095233</v>
      </c>
      <c r="H287" s="15">
        <f t="shared" si="29"/>
        <v>1.2834616795012834</v>
      </c>
      <c r="I287" s="15">
        <f t="shared" si="30"/>
        <v>0.77914285714285714</v>
      </c>
      <c r="J287" s="15">
        <v>1.262</v>
      </c>
      <c r="K287" s="14">
        <v>4</v>
      </c>
      <c r="L287" s="14" t="str">
        <f>VLOOKUP(A287,'B filtered'!$A:$K,1,0)</f>
        <v>SPS2L_RAT</v>
      </c>
      <c r="M287" s="14">
        <f>VLOOKUP(A287,'B filtered'!$A:$K,2,0)</f>
        <v>304</v>
      </c>
      <c r="N287" s="14">
        <f>VLOOKUP(A287,'B filtered'!$A:$K,3,0)</f>
        <v>0</v>
      </c>
      <c r="O287" s="14">
        <f>VLOOKUP(A287,'B filtered'!$A:$K,4,0)</f>
        <v>212</v>
      </c>
      <c r="P287" s="14">
        <f>VLOOKUP(A287,'B filtered'!$A:$K,5,0)</f>
        <v>61736</v>
      </c>
      <c r="Q287" s="15">
        <f>VLOOKUP(A287,'B filtered'!$A:$K,6,0)</f>
        <v>0.7198</v>
      </c>
      <c r="R287" s="15">
        <f t="shared" si="31"/>
        <v>1.3892747985551541</v>
      </c>
      <c r="S287" s="15">
        <f>VLOOKUP(A287,'B filtered'!$A:$K,7,0)</f>
        <v>1.072247877253091</v>
      </c>
      <c r="T287" s="15">
        <f t="shared" si="32"/>
        <v>0.93262017227007499</v>
      </c>
      <c r="U287" s="15">
        <f>VLOOKUP(A287,'B filtered'!$A:$K,8,0)</f>
        <v>1.244</v>
      </c>
      <c r="V287" s="14">
        <f>VLOOKUP(A287,'B filtered'!$A:$K,9,0)</f>
        <v>2</v>
      </c>
      <c r="W287" s="14" t="str">
        <f>VLOOKUP(A287,'C filtered'!$A:$K,1,0)</f>
        <v>SPS2L_RAT</v>
      </c>
      <c r="X287" s="14">
        <f>VLOOKUP($A287,'C filtered'!$A:$K,2,0)</f>
        <v>266</v>
      </c>
      <c r="Y287" s="14">
        <f>VLOOKUP($A287,'C filtered'!$A:$K,3,0)</f>
        <v>0</v>
      </c>
      <c r="Z287" s="14">
        <f>VLOOKUP($A287,'C filtered'!$A:$K,4,0)</f>
        <v>290</v>
      </c>
      <c r="AA287" s="14">
        <f>VLOOKUP($A287,'C filtered'!$A:$K,5,0)</f>
        <v>61736</v>
      </c>
      <c r="AB287" s="15">
        <f>VLOOKUP($A287,'C filtered'!$A:$K,6,0)</f>
        <v>0.73040000000000005</v>
      </c>
      <c r="AC287" s="15">
        <f t="shared" si="33"/>
        <v>1.3691128148959473</v>
      </c>
      <c r="AD287" s="15">
        <f>VLOOKUP($A287,'C filtered'!$A:$K,7,0)</f>
        <v>1.3830713879946981</v>
      </c>
      <c r="AE287" s="15">
        <f>VLOOKUP($A287,'C filtered'!$A:$K,8,0)</f>
        <v>0.72302847754654975</v>
      </c>
      <c r="AF287" s="15">
        <f>VLOOKUP($A287,'C filtered'!$A:$K,9,0)</f>
        <v>1.032</v>
      </c>
      <c r="AG287" s="14">
        <f>VLOOKUP($A287,'C filtered'!$A:$K,10,0)</f>
        <v>2</v>
      </c>
      <c r="AH287" s="16" t="s">
        <v>659</v>
      </c>
      <c r="AI287" s="35">
        <f t="shared" si="34"/>
        <v>2.6666666666666665</v>
      </c>
    </row>
    <row r="288" spans="1:35" x14ac:dyDescent="0.25">
      <c r="A288" s="14" t="s">
        <v>660</v>
      </c>
      <c r="B288" s="14">
        <v>36146</v>
      </c>
      <c r="C288" s="14">
        <v>280</v>
      </c>
      <c r="D288" s="14"/>
      <c r="E288" s="14">
        <v>247</v>
      </c>
      <c r="F288" s="15">
        <v>0.96560000000000001</v>
      </c>
      <c r="G288" s="15">
        <f t="shared" si="28"/>
        <v>1.0356255178127589</v>
      </c>
      <c r="H288" s="15">
        <f t="shared" si="29"/>
        <v>1.1802958073585135</v>
      </c>
      <c r="I288" s="15">
        <f t="shared" si="30"/>
        <v>0.84724523612261815</v>
      </c>
      <c r="J288" s="15">
        <v>1.0660000000000001</v>
      </c>
      <c r="K288" s="14">
        <v>5</v>
      </c>
      <c r="L288" s="14" t="str">
        <f>VLOOKUP(A288,'B filtered'!$A:$K,1,0)</f>
        <v>ELAV1_RAT</v>
      </c>
      <c r="M288" s="14">
        <f>VLOOKUP(A288,'B filtered'!$A:$K,2,0)</f>
        <v>309</v>
      </c>
      <c r="N288" s="14">
        <f>VLOOKUP(A288,'B filtered'!$A:$K,3,0)</f>
        <v>0</v>
      </c>
      <c r="O288" s="14">
        <f>VLOOKUP(A288,'B filtered'!$A:$K,4,0)</f>
        <v>210</v>
      </c>
      <c r="P288" s="14">
        <f>VLOOKUP(A288,'B filtered'!$A:$K,5,0)</f>
        <v>36146</v>
      </c>
      <c r="Q288" s="15">
        <f>VLOOKUP(A288,'B filtered'!$A:$K,6,0)</f>
        <v>0.78169999999999995</v>
      </c>
      <c r="R288" s="15">
        <f t="shared" si="31"/>
        <v>1.2792631444288092</v>
      </c>
      <c r="S288" s="15">
        <f>VLOOKUP(A288,'B filtered'!$A:$K,7,0)</f>
        <v>1.1644570236853864</v>
      </c>
      <c r="T288" s="15">
        <f t="shared" si="32"/>
        <v>0.85876934885505962</v>
      </c>
      <c r="U288" s="15">
        <f>VLOOKUP(A288,'B filtered'!$A:$K,8,0)</f>
        <v>1.1299999999999999</v>
      </c>
      <c r="V288" s="14">
        <f>VLOOKUP(A288,'B filtered'!$A:$K,9,0)</f>
        <v>4</v>
      </c>
      <c r="W288" s="14" t="str">
        <f>VLOOKUP(A288,'C filtered'!$A:$K,1,0)</f>
        <v>ELAV1_RAT</v>
      </c>
      <c r="X288" s="14">
        <f>VLOOKUP($A288,'C filtered'!$A:$K,2,0)</f>
        <v>160</v>
      </c>
      <c r="Y288" s="14">
        <f>VLOOKUP($A288,'C filtered'!$A:$K,3,0)</f>
        <v>0</v>
      </c>
      <c r="Z288" s="14">
        <f>VLOOKUP($A288,'C filtered'!$A:$K,4,0)</f>
        <v>505</v>
      </c>
      <c r="AA288" s="14">
        <f>VLOOKUP($A288,'C filtered'!$A:$K,5,0)</f>
        <v>36146</v>
      </c>
      <c r="AB288" s="15">
        <f>VLOOKUP($A288,'C filtered'!$A:$K,6,0)</f>
        <v>0.76570000000000005</v>
      </c>
      <c r="AC288" s="15">
        <f t="shared" si="33"/>
        <v>1.3059945148230376</v>
      </c>
      <c r="AD288" s="15">
        <f>VLOOKUP($A288,'C filtered'!$A:$K,7,0)</f>
        <v>1.4499147888657451</v>
      </c>
      <c r="AE288" s="15">
        <f>VLOOKUP($A288,'C filtered'!$A:$K,8,0)</f>
        <v>0.68969570327804619</v>
      </c>
      <c r="AF288" s="15">
        <f>VLOOKUP($A288,'C filtered'!$A:$K,9,0)</f>
        <v>1.1339999999999999</v>
      </c>
      <c r="AG288" s="14">
        <f>VLOOKUP($A288,'C filtered'!$A:$K,10,0)</f>
        <v>5</v>
      </c>
      <c r="AH288" s="16" t="s">
        <v>661</v>
      </c>
      <c r="AI288" s="35">
        <f t="shared" si="34"/>
        <v>4.666666666666667</v>
      </c>
    </row>
    <row r="289" spans="1:35" x14ac:dyDescent="0.25">
      <c r="A289" s="14" t="s">
        <v>662</v>
      </c>
      <c r="B289" s="14">
        <v>94389</v>
      </c>
      <c r="C289" s="14">
        <v>281</v>
      </c>
      <c r="D289" s="14"/>
      <c r="E289" s="14">
        <v>246</v>
      </c>
      <c r="F289" s="15">
        <v>1.4990000000000001</v>
      </c>
      <c r="G289" s="15">
        <f t="shared" si="28"/>
        <v>0.66711140760507004</v>
      </c>
      <c r="H289" s="15">
        <f t="shared" si="29"/>
        <v>1.8322943405451657</v>
      </c>
      <c r="I289" s="15">
        <f t="shared" si="30"/>
        <v>0.54576384256170773</v>
      </c>
      <c r="J289" s="15">
        <v>1.1879999999999999</v>
      </c>
      <c r="K289" s="14">
        <v>4</v>
      </c>
      <c r="L289" s="14" t="e">
        <f>VLOOKUP(A289,'B filtered'!$A:$K,1,0)</f>
        <v>#N/A</v>
      </c>
      <c r="M289" s="14" t="e">
        <f>VLOOKUP(A289,'B filtered'!$A:$K,2,0)</f>
        <v>#N/A</v>
      </c>
      <c r="N289" s="14" t="e">
        <f>VLOOKUP(A289,'B filtered'!$A:$K,3,0)</f>
        <v>#N/A</v>
      </c>
      <c r="O289" s="14" t="e">
        <f>VLOOKUP(A289,'B filtered'!$A:$K,4,0)</f>
        <v>#N/A</v>
      </c>
      <c r="P289" s="14" t="e">
        <f>VLOOKUP(A289,'B filtered'!$A:$K,5,0)</f>
        <v>#N/A</v>
      </c>
      <c r="Q289" s="15" t="e">
        <f>VLOOKUP(A289,'B filtered'!$A:$K,6,0)</f>
        <v>#N/A</v>
      </c>
      <c r="R289" s="15" t="e">
        <f t="shared" si="31"/>
        <v>#N/A</v>
      </c>
      <c r="S289" s="15" t="e">
        <f>VLOOKUP(A289,'B filtered'!$A:$K,7,0)</f>
        <v>#N/A</v>
      </c>
      <c r="T289" s="15" t="e">
        <f t="shared" si="32"/>
        <v>#N/A</v>
      </c>
      <c r="U289" s="15" t="e">
        <f>VLOOKUP(A289,'B filtered'!$A:$K,8,0)</f>
        <v>#N/A</v>
      </c>
      <c r="V289" s="14" t="e">
        <f>VLOOKUP(A289,'B filtered'!$A:$K,9,0)</f>
        <v>#N/A</v>
      </c>
      <c r="W289" s="14" t="str">
        <f>VLOOKUP(A289,'C filtered'!$A:$K,1,0)</f>
        <v>MATR3_RAT</v>
      </c>
      <c r="X289" s="14">
        <f>VLOOKUP($A289,'C filtered'!$A:$K,2,0)</f>
        <v>445</v>
      </c>
      <c r="Y289" s="14">
        <f>VLOOKUP($A289,'C filtered'!$A:$K,3,0)</f>
        <v>0</v>
      </c>
      <c r="Z289" s="14">
        <f>VLOOKUP($A289,'C filtered'!$A:$K,4,0)</f>
        <v>146</v>
      </c>
      <c r="AA289" s="14">
        <f>VLOOKUP($A289,'C filtered'!$A:$K,5,0)</f>
        <v>94389</v>
      </c>
      <c r="AB289" s="15">
        <f>VLOOKUP($A289,'C filtered'!$A:$K,6,0)</f>
        <v>0.51759999999999995</v>
      </c>
      <c r="AC289" s="15">
        <f t="shared" si="33"/>
        <v>1.9319938176197837</v>
      </c>
      <c r="AD289" s="15">
        <f>VLOOKUP($A289,'C filtered'!$A:$K,7,0)</f>
        <v>0.98011740200719544</v>
      </c>
      <c r="AE289" s="15">
        <f>VLOOKUP($A289,'C filtered'!$A:$K,8,0)</f>
        <v>1.020285935085008</v>
      </c>
      <c r="AF289" s="15">
        <f>VLOOKUP($A289,'C filtered'!$A:$K,9,0)</f>
        <v>1.379</v>
      </c>
      <c r="AG289" s="14">
        <f>VLOOKUP($A289,'C filtered'!$A:$K,10,0)</f>
        <v>2</v>
      </c>
      <c r="AH289" s="16" t="s">
        <v>663</v>
      </c>
      <c r="AI289" s="35" t="e">
        <f t="shared" si="34"/>
        <v>#N/A</v>
      </c>
    </row>
    <row r="290" spans="1:35" x14ac:dyDescent="0.25">
      <c r="A290" s="14" t="s">
        <v>664</v>
      </c>
      <c r="B290" s="14">
        <v>36099</v>
      </c>
      <c r="C290" s="14">
        <v>282</v>
      </c>
      <c r="D290" s="14"/>
      <c r="E290" s="14">
        <v>246</v>
      </c>
      <c r="F290" s="15">
        <v>0.26989999999999997</v>
      </c>
      <c r="G290" s="15">
        <f t="shared" si="28"/>
        <v>3.7050759540570586</v>
      </c>
      <c r="H290" s="15">
        <f t="shared" si="29"/>
        <v>0.32991076885466319</v>
      </c>
      <c r="I290" s="15">
        <f t="shared" si="30"/>
        <v>3.0311226380140797</v>
      </c>
      <c r="J290" s="15">
        <v>1.3080000000000001</v>
      </c>
      <c r="K290" s="14">
        <v>3</v>
      </c>
      <c r="L290" s="14" t="str">
        <f>VLOOKUP(A290,'B filtered'!$A:$K,1,0)</f>
        <v>TECR_RAT</v>
      </c>
      <c r="M290" s="14">
        <f>VLOOKUP(A290,'B filtered'!$A:$K,2,0)</f>
        <v>246</v>
      </c>
      <c r="N290" s="14">
        <f>VLOOKUP(A290,'B filtered'!$A:$K,3,0)</f>
        <v>0</v>
      </c>
      <c r="O290" s="14">
        <f>VLOOKUP(A290,'B filtered'!$A:$K,4,0)</f>
        <v>271</v>
      </c>
      <c r="P290" s="14">
        <f>VLOOKUP(A290,'B filtered'!$A:$K,5,0)</f>
        <v>36099</v>
      </c>
      <c r="Q290" s="15">
        <f>VLOOKUP(A290,'B filtered'!$A:$K,6,0)</f>
        <v>0.23449999999999999</v>
      </c>
      <c r="R290" s="15">
        <f t="shared" si="31"/>
        <v>4.2643923240938166</v>
      </c>
      <c r="S290" s="15">
        <f>VLOOKUP(A290,'B filtered'!$A:$K,7,0)</f>
        <v>0.34932221063607921</v>
      </c>
      <c r="T290" s="15">
        <f t="shared" si="32"/>
        <v>2.8626865671641792</v>
      </c>
      <c r="U290" s="15">
        <f>VLOOKUP(A290,'B filtered'!$A:$K,8,0)</f>
        <v>1.2350000000000001</v>
      </c>
      <c r="V290" s="14">
        <f>VLOOKUP(A290,'B filtered'!$A:$K,9,0)</f>
        <v>5</v>
      </c>
      <c r="W290" s="14" t="str">
        <f>VLOOKUP(A290,'C filtered'!$A:$K,1,0)</f>
        <v>TECR_RAT</v>
      </c>
      <c r="X290" s="14">
        <f>VLOOKUP($A290,'C filtered'!$A:$K,2,0)</f>
        <v>328</v>
      </c>
      <c r="Y290" s="14">
        <f>VLOOKUP($A290,'C filtered'!$A:$K,3,0)</f>
        <v>0</v>
      </c>
      <c r="Z290" s="14">
        <f>VLOOKUP($A290,'C filtered'!$A:$K,4,0)</f>
        <v>221</v>
      </c>
      <c r="AA290" s="14">
        <f>VLOOKUP($A290,'C filtered'!$A:$K,5,0)</f>
        <v>36099</v>
      </c>
      <c r="AB290" s="15">
        <f>VLOOKUP($A290,'C filtered'!$A:$K,6,0)</f>
        <v>0.31330000000000002</v>
      </c>
      <c r="AC290" s="15">
        <f t="shared" si="33"/>
        <v>3.1918289179699966</v>
      </c>
      <c r="AD290" s="15">
        <f>VLOOKUP($A290,'C filtered'!$A:$K,7,0)</f>
        <v>0.59325885249005872</v>
      </c>
      <c r="AE290" s="15">
        <f>VLOOKUP($A290,'C filtered'!$A:$K,8,0)</f>
        <v>1.6856048515799553</v>
      </c>
      <c r="AF290" s="15">
        <f>VLOOKUP($A290,'C filtered'!$A:$K,9,0)</f>
        <v>1.4870000000000001</v>
      </c>
      <c r="AG290" s="14">
        <f>VLOOKUP($A290,'C filtered'!$A:$K,10,0)</f>
        <v>5</v>
      </c>
      <c r="AH290" s="16" t="s">
        <v>665</v>
      </c>
      <c r="AI290" s="35">
        <f t="shared" si="34"/>
        <v>4.333333333333333</v>
      </c>
    </row>
    <row r="291" spans="1:35" x14ac:dyDescent="0.25">
      <c r="A291" s="14" t="s">
        <v>666</v>
      </c>
      <c r="B291" s="14">
        <v>103193</v>
      </c>
      <c r="C291" s="14">
        <v>283</v>
      </c>
      <c r="D291" s="14"/>
      <c r="E291" s="14">
        <v>243</v>
      </c>
      <c r="F291" s="15">
        <v>3.7949999999999998E-2</v>
      </c>
      <c r="G291" s="15">
        <f t="shared" si="28"/>
        <v>26.350461133069832</v>
      </c>
      <c r="H291" s="15">
        <f t="shared" si="29"/>
        <v>4.6387972130546379E-2</v>
      </c>
      <c r="I291" s="15">
        <f t="shared" si="30"/>
        <v>21.557312252964429</v>
      </c>
      <c r="J291" s="15">
        <v>1.206</v>
      </c>
      <c r="K291" s="14">
        <v>2</v>
      </c>
      <c r="L291" s="14" t="str">
        <f>VLOOKUP(A291,'B filtered'!$A:$K,1,0)</f>
        <v>CSKP_RAT</v>
      </c>
      <c r="M291" s="14">
        <f>VLOOKUP(A291,'B filtered'!$A:$K,2,0)</f>
        <v>504</v>
      </c>
      <c r="N291" s="14">
        <f>VLOOKUP(A291,'B filtered'!$A:$K,3,0)</f>
        <v>0</v>
      </c>
      <c r="O291" s="14">
        <f>VLOOKUP(A291,'B filtered'!$A:$K,4,0)</f>
        <v>91</v>
      </c>
      <c r="P291" s="14">
        <f>VLOOKUP(A291,'B filtered'!$A:$K,5,0)</f>
        <v>103193</v>
      </c>
      <c r="Q291" s="15">
        <f>VLOOKUP(A291,'B filtered'!$A:$K,6,0)</f>
        <v>9.7119999999999998E-2</v>
      </c>
      <c r="R291" s="15">
        <f t="shared" si="31"/>
        <v>10.29654036243822</v>
      </c>
      <c r="S291" s="15">
        <f>VLOOKUP(A291,'B filtered'!$A:$K,7,0)</f>
        <v>0.14467451214062266</v>
      </c>
      <c r="T291" s="15">
        <f t="shared" si="32"/>
        <v>6.9120675453047786</v>
      </c>
      <c r="U291" s="15">
        <f>VLOOKUP(A291,'B filtered'!$A:$K,8,0)</f>
        <v>3.1579999999999999</v>
      </c>
      <c r="V291" s="14">
        <f>VLOOKUP(A291,'B filtered'!$A:$K,9,0)</f>
        <v>2</v>
      </c>
      <c r="W291" s="14" t="e">
        <f>VLOOKUP(A291,'C filtered'!$A:$K,1,0)</f>
        <v>#N/A</v>
      </c>
      <c r="X291" s="14" t="e">
        <f>VLOOKUP($A291,'C filtered'!$A:$K,2,0)</f>
        <v>#N/A</v>
      </c>
      <c r="Y291" s="14" t="e">
        <f>VLOOKUP($A291,'C filtered'!$A:$K,3,0)</f>
        <v>#N/A</v>
      </c>
      <c r="Z291" s="14" t="e">
        <f>VLOOKUP($A291,'C filtered'!$A:$K,4,0)</f>
        <v>#N/A</v>
      </c>
      <c r="AA291" s="14" t="e">
        <f>VLOOKUP($A291,'C filtered'!$A:$K,5,0)</f>
        <v>#N/A</v>
      </c>
      <c r="AB291" s="15" t="e">
        <f>VLOOKUP($A291,'C filtered'!$A:$K,6,0)</f>
        <v>#N/A</v>
      </c>
      <c r="AC291" s="15" t="e">
        <f t="shared" si="33"/>
        <v>#N/A</v>
      </c>
      <c r="AD291" s="15" t="e">
        <f>VLOOKUP($A291,'C filtered'!$A:$K,7,0)</f>
        <v>#N/A</v>
      </c>
      <c r="AE291" s="15" t="e">
        <f>VLOOKUP($A291,'C filtered'!$A:$K,8,0)</f>
        <v>#N/A</v>
      </c>
      <c r="AF291" s="15" t="e">
        <f>VLOOKUP($A291,'C filtered'!$A:$K,9,0)</f>
        <v>#N/A</v>
      </c>
      <c r="AG291" s="14" t="e">
        <f>VLOOKUP($A291,'C filtered'!$A:$K,10,0)</f>
        <v>#N/A</v>
      </c>
      <c r="AH291" s="16" t="s">
        <v>667</v>
      </c>
      <c r="AI291" s="35" t="e">
        <f t="shared" si="34"/>
        <v>#N/A</v>
      </c>
    </row>
    <row r="292" spans="1:35" x14ac:dyDescent="0.25">
      <c r="A292" s="14" t="s">
        <v>73</v>
      </c>
      <c r="B292" s="14">
        <v>46678</v>
      </c>
      <c r="C292" s="14">
        <v>18</v>
      </c>
      <c r="D292" s="14">
        <v>2</v>
      </c>
      <c r="E292" s="14">
        <v>235</v>
      </c>
      <c r="F292" s="15">
        <v>0.24010000000000001</v>
      </c>
      <c r="G292" s="15">
        <f t="shared" si="28"/>
        <v>4.1649312786339028</v>
      </c>
      <c r="H292" s="15">
        <f t="shared" si="29"/>
        <v>0.29348490404596017</v>
      </c>
      <c r="I292" s="15">
        <f t="shared" si="30"/>
        <v>3.4073302790503956</v>
      </c>
      <c r="J292" s="15">
        <v>2.0339999999999998</v>
      </c>
      <c r="K292" s="14">
        <v>3</v>
      </c>
      <c r="L292" s="14" t="e">
        <f>VLOOKUP(A292,'B filtered'!$A:$K,1,0)</f>
        <v>#N/A</v>
      </c>
      <c r="M292" s="14" t="e">
        <f>VLOOKUP(A292,'B filtered'!$A:$K,2,0)</f>
        <v>#N/A</v>
      </c>
      <c r="N292" s="14" t="e">
        <f>VLOOKUP(A292,'B filtered'!$A:$K,3,0)</f>
        <v>#N/A</v>
      </c>
      <c r="O292" s="14" t="e">
        <f>VLOOKUP(A292,'B filtered'!$A:$K,4,0)</f>
        <v>#N/A</v>
      </c>
      <c r="P292" s="14" t="e">
        <f>VLOOKUP(A292,'B filtered'!$A:$K,5,0)</f>
        <v>#N/A</v>
      </c>
      <c r="Q292" s="15" t="e">
        <f>VLOOKUP(A292,'B filtered'!$A:$K,6,0)</f>
        <v>#N/A</v>
      </c>
      <c r="R292" s="15" t="e">
        <f t="shared" si="31"/>
        <v>#N/A</v>
      </c>
      <c r="S292" s="15" t="e">
        <f>VLOOKUP(A292,'B filtered'!$A:$K,7,0)</f>
        <v>#N/A</v>
      </c>
      <c r="T292" s="15" t="e">
        <f t="shared" si="32"/>
        <v>#N/A</v>
      </c>
      <c r="U292" s="15" t="e">
        <f>VLOOKUP(A292,'B filtered'!$A:$K,8,0)</f>
        <v>#N/A</v>
      </c>
      <c r="V292" s="14" t="e">
        <f>VLOOKUP(A292,'B filtered'!$A:$K,9,0)</f>
        <v>#N/A</v>
      </c>
      <c r="W292" s="14" t="str">
        <f>VLOOKUP(A292,'C filtered'!$A:$K,1,0)</f>
        <v>G3PT_RAT</v>
      </c>
      <c r="X292" s="14">
        <f>VLOOKUP($A292,'C filtered'!$A:$K,2,0)</f>
        <v>18</v>
      </c>
      <c r="Y292" s="14">
        <f>VLOOKUP($A292,'C filtered'!$A:$K,3,0)</f>
        <v>2</v>
      </c>
      <c r="Z292" s="14">
        <f>VLOOKUP($A292,'C filtered'!$A:$K,4,0)</f>
        <v>266</v>
      </c>
      <c r="AA292" s="14">
        <f>VLOOKUP($A292,'C filtered'!$A:$K,5,0)</f>
        <v>46678</v>
      </c>
      <c r="AB292" s="15">
        <f>VLOOKUP($A292,'C filtered'!$A:$K,6,0)</f>
        <v>0.2369</v>
      </c>
      <c r="AC292" s="15">
        <f t="shared" si="33"/>
        <v>4.2211903756859437</v>
      </c>
      <c r="AD292" s="15">
        <f>VLOOKUP($A292,'C filtered'!$A:$K,7,0)</f>
        <v>0.44858928233289147</v>
      </c>
      <c r="AE292" s="15">
        <f>VLOOKUP($A292,'C filtered'!$A:$K,8,0)</f>
        <v>2.2292106373997469</v>
      </c>
      <c r="AF292" s="15">
        <f>VLOOKUP($A292,'C filtered'!$A:$K,9,0)</f>
        <v>3.0259999999999998</v>
      </c>
      <c r="AG292" s="14">
        <f>VLOOKUP($A292,'C filtered'!$A:$K,10,0)</f>
        <v>2</v>
      </c>
      <c r="AH292" s="16" t="s">
        <v>74</v>
      </c>
      <c r="AI292" s="35" t="e">
        <f t="shared" si="34"/>
        <v>#N/A</v>
      </c>
    </row>
    <row r="293" spans="1:35" x14ac:dyDescent="0.25">
      <c r="A293" s="14" t="s">
        <v>285</v>
      </c>
      <c r="B293" s="14">
        <v>28037</v>
      </c>
      <c r="C293" s="14">
        <v>95</v>
      </c>
      <c r="D293" s="14">
        <v>5</v>
      </c>
      <c r="E293" s="14">
        <v>235</v>
      </c>
      <c r="F293" s="15">
        <v>0.68140000000000001</v>
      </c>
      <c r="G293" s="15">
        <f t="shared" si="28"/>
        <v>1.4675667742882301</v>
      </c>
      <c r="H293" s="15">
        <f t="shared" si="29"/>
        <v>0.83290551277349956</v>
      </c>
      <c r="I293" s="15">
        <f t="shared" si="30"/>
        <v>1.200616378045201</v>
      </c>
      <c r="J293" s="15">
        <v>1.1539999999999999</v>
      </c>
      <c r="K293" s="14">
        <v>5</v>
      </c>
      <c r="L293" s="14" t="str">
        <f>VLOOKUP(A293,'B filtered'!$A:$K,1,0)</f>
        <v>1433B_RAT</v>
      </c>
      <c r="M293" s="14">
        <f>VLOOKUP(A293,'B filtered'!$A:$K,2,0)</f>
        <v>86</v>
      </c>
      <c r="N293" s="14">
        <f>VLOOKUP(A293,'B filtered'!$A:$K,3,0)</f>
        <v>5</v>
      </c>
      <c r="O293" s="14">
        <f>VLOOKUP(A293,'B filtered'!$A:$K,4,0)</f>
        <v>350</v>
      </c>
      <c r="P293" s="14">
        <f>VLOOKUP(A293,'B filtered'!$A:$K,5,0)</f>
        <v>28037</v>
      </c>
      <c r="Q293" s="15">
        <f>VLOOKUP(A293,'B filtered'!$A:$K,6,0)</f>
        <v>0.39950000000000002</v>
      </c>
      <c r="R293" s="15">
        <f t="shared" si="31"/>
        <v>2.5031289111389237</v>
      </c>
      <c r="S293" s="15">
        <f>VLOOKUP(A293,'B filtered'!$A:$K,7,0)</f>
        <v>0.59511395799195588</v>
      </c>
      <c r="T293" s="15">
        <f t="shared" si="32"/>
        <v>1.6803504380475596</v>
      </c>
      <c r="U293" s="15">
        <f>VLOOKUP(A293,'B filtered'!$A:$K,8,0)</f>
        <v>1.238</v>
      </c>
      <c r="V293" s="14">
        <f>VLOOKUP(A293,'B filtered'!$A:$K,9,0)</f>
        <v>7</v>
      </c>
      <c r="W293" s="14" t="str">
        <f>VLOOKUP(A293,'C filtered'!$A:$K,1,0)</f>
        <v>1433B_RAT</v>
      </c>
      <c r="X293" s="14">
        <f>VLOOKUP($A293,'C filtered'!$A:$K,2,0)</f>
        <v>120</v>
      </c>
      <c r="Y293" s="14">
        <f>VLOOKUP($A293,'C filtered'!$A:$K,3,0)</f>
        <v>6</v>
      </c>
      <c r="Z293" s="14">
        <f>VLOOKUP($A293,'C filtered'!$A:$K,4,0)</f>
        <v>262</v>
      </c>
      <c r="AA293" s="14">
        <f>VLOOKUP($A293,'C filtered'!$A:$K,5,0)</f>
        <v>28037</v>
      </c>
      <c r="AB293" s="15">
        <f>VLOOKUP($A293,'C filtered'!$A:$K,6,0)</f>
        <v>0.2571</v>
      </c>
      <c r="AC293" s="15">
        <f t="shared" si="33"/>
        <v>3.8895371450797356</v>
      </c>
      <c r="AD293" s="15">
        <f>VLOOKUP($A293,'C filtered'!$A:$K,7,0)</f>
        <v>0.48683961370952467</v>
      </c>
      <c r="AE293" s="15">
        <f>VLOOKUP($A293,'C filtered'!$A:$K,8,0)</f>
        <v>2.0540645663166086</v>
      </c>
      <c r="AF293" s="15">
        <f>VLOOKUP($A293,'C filtered'!$A:$K,9,0)</f>
        <v>2.5129999999999999</v>
      </c>
      <c r="AG293" s="14">
        <f>VLOOKUP($A293,'C filtered'!$A:$K,10,0)</f>
        <v>6</v>
      </c>
      <c r="AH293" s="16" t="s">
        <v>286</v>
      </c>
      <c r="AI293" s="35">
        <f t="shared" si="34"/>
        <v>6</v>
      </c>
    </row>
    <row r="294" spans="1:35" x14ac:dyDescent="0.25">
      <c r="A294" s="14" t="s">
        <v>674</v>
      </c>
      <c r="B294" s="14">
        <v>108373</v>
      </c>
      <c r="C294" s="14">
        <v>292</v>
      </c>
      <c r="D294" s="14"/>
      <c r="E294" s="14">
        <v>235</v>
      </c>
      <c r="F294" s="15">
        <v>1.0920000000000001</v>
      </c>
      <c r="G294" s="15">
        <f t="shared" si="28"/>
        <v>0.91575091575091572</v>
      </c>
      <c r="H294" s="15">
        <f t="shared" si="29"/>
        <v>1.3348001466813348</v>
      </c>
      <c r="I294" s="15">
        <f t="shared" si="30"/>
        <v>0.74917582417582418</v>
      </c>
      <c r="J294" s="15">
        <v>1.0640000000000001</v>
      </c>
      <c r="K294" s="14">
        <v>5</v>
      </c>
      <c r="L294" s="14" t="str">
        <f>VLOOKUP(A294,'B filtered'!$A:$K,1,0)</f>
        <v>SMBP2_RAT</v>
      </c>
      <c r="M294" s="14">
        <f>VLOOKUP(A294,'B filtered'!$A:$K,2,0)</f>
        <v>263</v>
      </c>
      <c r="N294" s="14">
        <f>VLOOKUP(A294,'B filtered'!$A:$K,3,0)</f>
        <v>0</v>
      </c>
      <c r="O294" s="14">
        <f>VLOOKUP(A294,'B filtered'!$A:$K,4,0)</f>
        <v>255</v>
      </c>
      <c r="P294" s="14">
        <f>VLOOKUP(A294,'B filtered'!$A:$K,5,0)</f>
        <v>108373</v>
      </c>
      <c r="Q294" s="15">
        <f>VLOOKUP(A294,'B filtered'!$A:$K,6,0)</f>
        <v>0.86399999999999999</v>
      </c>
      <c r="R294" s="15">
        <f t="shared" si="31"/>
        <v>1.1574074074074074</v>
      </c>
      <c r="S294" s="15">
        <f>VLOOKUP(A294,'B filtered'!$A:$K,7,0)</f>
        <v>1.2870549679725904</v>
      </c>
      <c r="T294" s="15">
        <f t="shared" si="32"/>
        <v>0.77696759259259263</v>
      </c>
      <c r="U294" s="15">
        <f>VLOOKUP(A294,'B filtered'!$A:$K,8,0)</f>
        <v>1.03</v>
      </c>
      <c r="V294" s="14">
        <f>VLOOKUP(A294,'B filtered'!$A:$K,9,0)</f>
        <v>4</v>
      </c>
      <c r="W294" s="14" t="str">
        <f>VLOOKUP(A294,'C filtered'!$A:$K,1,0)</f>
        <v>SMBP2_RAT</v>
      </c>
      <c r="X294" s="14">
        <f>VLOOKUP($A294,'C filtered'!$A:$K,2,0)</f>
        <v>204</v>
      </c>
      <c r="Y294" s="14">
        <f>VLOOKUP($A294,'C filtered'!$A:$K,3,0)</f>
        <v>0</v>
      </c>
      <c r="Z294" s="14">
        <f>VLOOKUP($A294,'C filtered'!$A:$K,4,0)</f>
        <v>401</v>
      </c>
      <c r="AA294" s="14">
        <f>VLOOKUP($A294,'C filtered'!$A:$K,5,0)</f>
        <v>108373</v>
      </c>
      <c r="AB294" s="15">
        <f>VLOOKUP($A294,'C filtered'!$A:$K,6,0)</f>
        <v>0.54569999999999996</v>
      </c>
      <c r="AC294" s="15">
        <f t="shared" si="33"/>
        <v>1.8325087044163462</v>
      </c>
      <c r="AD294" s="15">
        <f>VLOOKUP($A294,'C filtered'!$A:$K,7,0)</f>
        <v>1.0333270213974626</v>
      </c>
      <c r="AE294" s="15">
        <f>VLOOKUP($A294,'C filtered'!$A:$K,8,0)</f>
        <v>0.96774784680227233</v>
      </c>
      <c r="AF294" s="15">
        <f>VLOOKUP($A294,'C filtered'!$A:$K,9,0)</f>
        <v>1.0449999999999999</v>
      </c>
      <c r="AG294" s="14">
        <f>VLOOKUP($A294,'C filtered'!$A:$K,10,0)</f>
        <v>4</v>
      </c>
      <c r="AH294" s="16" t="s">
        <v>675</v>
      </c>
      <c r="AI294" s="35">
        <f t="shared" si="34"/>
        <v>4.333333333333333</v>
      </c>
    </row>
    <row r="295" spans="1:35" x14ac:dyDescent="0.25">
      <c r="A295" s="14" t="s">
        <v>676</v>
      </c>
      <c r="B295" s="14">
        <v>38957</v>
      </c>
      <c r="C295" s="14">
        <v>295</v>
      </c>
      <c r="D295" s="14"/>
      <c r="E295" s="14">
        <v>231</v>
      </c>
      <c r="F295" s="15">
        <v>2.3690000000000002</v>
      </c>
      <c r="G295" s="15">
        <f t="shared" si="28"/>
        <v>0.42211903756859431</v>
      </c>
      <c r="H295" s="15">
        <f t="shared" si="29"/>
        <v>2.895734017846229</v>
      </c>
      <c r="I295" s="15">
        <f t="shared" si="30"/>
        <v>0.34533558463486702</v>
      </c>
      <c r="J295" s="15">
        <v>2.4049999999999998</v>
      </c>
      <c r="K295" s="14">
        <v>3</v>
      </c>
      <c r="L295" s="14" t="e">
        <f>VLOOKUP(A295,'B filtered'!$A:$K,1,0)</f>
        <v>#N/A</v>
      </c>
      <c r="M295" s="14" t="e">
        <f>VLOOKUP(A295,'B filtered'!$A:$K,2,0)</f>
        <v>#N/A</v>
      </c>
      <c r="N295" s="14" t="e">
        <f>VLOOKUP(A295,'B filtered'!$A:$K,3,0)</f>
        <v>#N/A</v>
      </c>
      <c r="O295" s="14" t="e">
        <f>VLOOKUP(A295,'B filtered'!$A:$K,4,0)</f>
        <v>#N/A</v>
      </c>
      <c r="P295" s="14" t="e">
        <f>VLOOKUP(A295,'B filtered'!$A:$K,5,0)</f>
        <v>#N/A</v>
      </c>
      <c r="Q295" s="15" t="e">
        <f>VLOOKUP(A295,'B filtered'!$A:$K,6,0)</f>
        <v>#N/A</v>
      </c>
      <c r="R295" s="15" t="e">
        <f t="shared" si="31"/>
        <v>#N/A</v>
      </c>
      <c r="S295" s="15" t="e">
        <f>VLOOKUP(A295,'B filtered'!$A:$K,7,0)</f>
        <v>#N/A</v>
      </c>
      <c r="T295" s="15" t="e">
        <f t="shared" si="32"/>
        <v>#N/A</v>
      </c>
      <c r="U295" s="15" t="e">
        <f>VLOOKUP(A295,'B filtered'!$A:$K,8,0)</f>
        <v>#N/A</v>
      </c>
      <c r="V295" s="14" t="e">
        <f>VLOOKUP(A295,'B filtered'!$A:$K,9,0)</f>
        <v>#N/A</v>
      </c>
      <c r="W295" s="14" t="str">
        <f>VLOOKUP(A295,'C filtered'!$A:$K,1,0)</f>
        <v>ODPB_RAT</v>
      </c>
      <c r="X295" s="14">
        <f>VLOOKUP($A295,'C filtered'!$A:$K,2,0)</f>
        <v>260</v>
      </c>
      <c r="Y295" s="14">
        <f>VLOOKUP($A295,'C filtered'!$A:$K,3,0)</f>
        <v>0</v>
      </c>
      <c r="Z295" s="14">
        <f>VLOOKUP($A295,'C filtered'!$A:$K,4,0)</f>
        <v>295</v>
      </c>
      <c r="AA295" s="14">
        <f>VLOOKUP($A295,'C filtered'!$A:$K,5,0)</f>
        <v>38957</v>
      </c>
      <c r="AB295" s="15">
        <f>VLOOKUP($A295,'C filtered'!$A:$K,6,0)</f>
        <v>0.14319999999999999</v>
      </c>
      <c r="AC295" s="15">
        <f t="shared" si="33"/>
        <v>6.983240223463687</v>
      </c>
      <c r="AD295" s="15">
        <f>VLOOKUP($A295,'C filtered'!$A:$K,7,0)</f>
        <v>0.2711607650066275</v>
      </c>
      <c r="AE295" s="15">
        <f>VLOOKUP($A295,'C filtered'!$A:$K,8,0)</f>
        <v>3.6878491620111737</v>
      </c>
      <c r="AF295" s="15">
        <f>VLOOKUP($A295,'C filtered'!$A:$K,9,0)</f>
        <v>1.1859999999999999</v>
      </c>
      <c r="AG295" s="14">
        <f>VLOOKUP($A295,'C filtered'!$A:$K,10,0)</f>
        <v>2</v>
      </c>
      <c r="AH295" s="16" t="s">
        <v>677</v>
      </c>
      <c r="AI295" s="35" t="e">
        <f t="shared" si="34"/>
        <v>#N/A</v>
      </c>
    </row>
    <row r="296" spans="1:35" x14ac:dyDescent="0.25">
      <c r="A296" s="14" t="s">
        <v>678</v>
      </c>
      <c r="B296" s="14">
        <v>54072</v>
      </c>
      <c r="C296" s="14">
        <v>298</v>
      </c>
      <c r="D296" s="14"/>
      <c r="E296" s="14">
        <v>230</v>
      </c>
      <c r="F296" s="15">
        <v>1.278</v>
      </c>
      <c r="G296" s="15">
        <f t="shared" si="28"/>
        <v>0.78247261345852892</v>
      </c>
      <c r="H296" s="15">
        <f t="shared" si="29"/>
        <v>1.562156215621562</v>
      </c>
      <c r="I296" s="15">
        <f t="shared" si="30"/>
        <v>0.64014084507042257</v>
      </c>
      <c r="J296" s="15">
        <v>1.1000000000000001</v>
      </c>
      <c r="K296" s="14">
        <v>6</v>
      </c>
      <c r="L296" s="14" t="str">
        <f>VLOOKUP(A296,'B filtered'!$A:$K,1,0)</f>
        <v>CAMKV_RAT</v>
      </c>
      <c r="M296" s="14">
        <f>VLOOKUP(A296,'B filtered'!$A:$K,2,0)</f>
        <v>285</v>
      </c>
      <c r="N296" s="14">
        <f>VLOOKUP(A296,'B filtered'!$A:$K,3,0)</f>
        <v>0</v>
      </c>
      <c r="O296" s="14">
        <f>VLOOKUP(A296,'B filtered'!$A:$K,4,0)</f>
        <v>231</v>
      </c>
      <c r="P296" s="14">
        <f>VLOOKUP(A296,'B filtered'!$A:$K,5,0)</f>
        <v>54072</v>
      </c>
      <c r="Q296" s="15">
        <f>VLOOKUP(A296,'B filtered'!$A:$K,6,0)</f>
        <v>1.2450000000000001</v>
      </c>
      <c r="R296" s="15">
        <f t="shared" si="31"/>
        <v>0.80321285140562237</v>
      </c>
      <c r="S296" s="15">
        <f>VLOOKUP(A296,'B filtered'!$A:$K,7,0)</f>
        <v>1.8546104573216149</v>
      </c>
      <c r="T296" s="15">
        <f t="shared" si="32"/>
        <v>0.53919678714859431</v>
      </c>
      <c r="U296" s="15">
        <f>VLOOKUP(A296,'B filtered'!$A:$K,8,0)</f>
        <v>1.1020000000000001</v>
      </c>
      <c r="V296" s="14">
        <f>VLOOKUP(A296,'B filtered'!$A:$K,9,0)</f>
        <v>4</v>
      </c>
      <c r="W296" s="14" t="str">
        <f>VLOOKUP(A296,'C filtered'!$A:$K,1,0)</f>
        <v>CAMKV_RAT</v>
      </c>
      <c r="X296" s="14">
        <f>VLOOKUP($A296,'C filtered'!$A:$K,2,0)</f>
        <v>198</v>
      </c>
      <c r="Y296" s="14">
        <f>VLOOKUP($A296,'C filtered'!$A:$K,3,0)</f>
        <v>0</v>
      </c>
      <c r="Z296" s="14">
        <f>VLOOKUP($A296,'C filtered'!$A:$K,4,0)</f>
        <v>409</v>
      </c>
      <c r="AA296" s="14">
        <f>VLOOKUP($A296,'C filtered'!$A:$K,5,0)</f>
        <v>54072</v>
      </c>
      <c r="AB296" s="15">
        <f>VLOOKUP($A296,'C filtered'!$A:$K,6,0)</f>
        <v>0.98799999999999999</v>
      </c>
      <c r="AC296" s="15">
        <f t="shared" si="33"/>
        <v>1.0121457489878543</v>
      </c>
      <c r="AD296" s="15">
        <f>VLOOKUP($A296,'C filtered'!$A:$K,7,0)</f>
        <v>1.8708577920848324</v>
      </c>
      <c r="AE296" s="15">
        <f>VLOOKUP($A296,'C filtered'!$A:$K,8,0)</f>
        <v>0.53451417004048585</v>
      </c>
      <c r="AF296" s="15">
        <f>VLOOKUP($A296,'C filtered'!$A:$K,9,0)</f>
        <v>1.1060000000000001</v>
      </c>
      <c r="AG296" s="14">
        <f>VLOOKUP($A296,'C filtered'!$A:$K,10,0)</f>
        <v>8</v>
      </c>
      <c r="AH296" s="16" t="s">
        <v>679</v>
      </c>
      <c r="AI296" s="35">
        <f t="shared" si="34"/>
        <v>6</v>
      </c>
    </row>
    <row r="297" spans="1:35" x14ac:dyDescent="0.25">
      <c r="A297" s="14" t="s">
        <v>680</v>
      </c>
      <c r="B297" s="14">
        <v>17939</v>
      </c>
      <c r="C297" s="14">
        <v>299</v>
      </c>
      <c r="D297" s="14"/>
      <c r="E297" s="14">
        <v>229</v>
      </c>
      <c r="F297" s="15">
        <v>1.0720000000000001</v>
      </c>
      <c r="G297" s="15">
        <f t="shared" si="28"/>
        <v>0.93283582089552231</v>
      </c>
      <c r="H297" s="15">
        <f t="shared" si="29"/>
        <v>1.310353257547977</v>
      </c>
      <c r="I297" s="15">
        <f t="shared" si="30"/>
        <v>0.76315298507462681</v>
      </c>
      <c r="J297" s="15">
        <v>1.2</v>
      </c>
      <c r="K297" s="14">
        <v>2</v>
      </c>
      <c r="L297" s="14" t="str">
        <f>VLOOKUP(A297,'B filtered'!$A:$K,1,0)</f>
        <v>RS27A_RAT</v>
      </c>
      <c r="M297" s="14">
        <f>VLOOKUP(A297,'B filtered'!$A:$K,2,0)</f>
        <v>236</v>
      </c>
      <c r="N297" s="14">
        <f>VLOOKUP(A297,'B filtered'!$A:$K,3,0)</f>
        <v>0</v>
      </c>
      <c r="O297" s="14">
        <f>VLOOKUP(A297,'B filtered'!$A:$K,4,0)</f>
        <v>288</v>
      </c>
      <c r="P297" s="14">
        <f>VLOOKUP(A297,'B filtered'!$A:$K,5,0)</f>
        <v>17939</v>
      </c>
      <c r="Q297" s="15">
        <f>VLOOKUP(A297,'B filtered'!$A:$K,6,0)</f>
        <v>0.81889999999999996</v>
      </c>
      <c r="R297" s="15">
        <f t="shared" si="31"/>
        <v>1.2211503236048358</v>
      </c>
      <c r="S297" s="15">
        <f>VLOOKUP(A297,'B filtered'!$A:$K,7,0)</f>
        <v>1.2198718903619841</v>
      </c>
      <c r="T297" s="15">
        <f t="shared" si="32"/>
        <v>0.81975821223592638</v>
      </c>
      <c r="U297" s="15">
        <f>VLOOKUP(A297,'B filtered'!$A:$K,8,0)</f>
        <v>1.2809999999999999</v>
      </c>
      <c r="V297" s="14">
        <f>VLOOKUP(A297,'B filtered'!$A:$K,9,0)</f>
        <v>2</v>
      </c>
      <c r="W297" s="14" t="str">
        <f>VLOOKUP(A297,'C filtered'!$A:$K,1,0)</f>
        <v>RS27A_RAT</v>
      </c>
      <c r="X297" s="14">
        <f>VLOOKUP($A297,'C filtered'!$A:$K,2,0)</f>
        <v>188</v>
      </c>
      <c r="Y297" s="14">
        <f>VLOOKUP($A297,'C filtered'!$A:$K,3,0)</f>
        <v>0</v>
      </c>
      <c r="Z297" s="14">
        <f>VLOOKUP($A297,'C filtered'!$A:$K,4,0)</f>
        <v>440</v>
      </c>
      <c r="AA297" s="14">
        <f>VLOOKUP($A297,'C filtered'!$A:$K,5,0)</f>
        <v>17939</v>
      </c>
      <c r="AB297" s="15">
        <f>VLOOKUP($A297,'C filtered'!$A:$K,6,0)</f>
        <v>0.45860000000000001</v>
      </c>
      <c r="AC297" s="15">
        <f t="shared" si="33"/>
        <v>2.1805494984736153</v>
      </c>
      <c r="AD297" s="15">
        <f>VLOOKUP($A297,'C filtered'!$A:$K,7,0)</f>
        <v>0.8683961370952471</v>
      </c>
      <c r="AE297" s="15">
        <f>VLOOKUP($A297,'C filtered'!$A:$K,8,0)</f>
        <v>1.1515481901439162</v>
      </c>
      <c r="AF297" s="15">
        <f>VLOOKUP($A297,'C filtered'!$A:$K,9,0)</f>
        <v>1.0489999999999999</v>
      </c>
      <c r="AG297" s="14">
        <f>VLOOKUP($A297,'C filtered'!$A:$K,10,0)</f>
        <v>2</v>
      </c>
      <c r="AH297" s="16" t="s">
        <v>681</v>
      </c>
      <c r="AI297" s="35">
        <f t="shared" si="34"/>
        <v>2</v>
      </c>
    </row>
    <row r="298" spans="1:35" x14ac:dyDescent="0.25">
      <c r="A298" s="14" t="s">
        <v>521</v>
      </c>
      <c r="B298" s="14">
        <v>32889</v>
      </c>
      <c r="C298" s="14">
        <v>198</v>
      </c>
      <c r="D298" s="14">
        <v>2</v>
      </c>
      <c r="E298" s="14">
        <v>228</v>
      </c>
      <c r="F298" s="15">
        <v>0.83909999999999996</v>
      </c>
      <c r="G298" s="15">
        <f t="shared" si="28"/>
        <v>1.1917530687641522</v>
      </c>
      <c r="H298" s="15">
        <f t="shared" si="29"/>
        <v>1.0256692335900255</v>
      </c>
      <c r="I298" s="15">
        <f t="shared" si="30"/>
        <v>0.97497318555595303</v>
      </c>
      <c r="J298" s="15">
        <v>1.1160000000000001</v>
      </c>
      <c r="K298" s="14">
        <v>5</v>
      </c>
      <c r="L298" s="14" t="str">
        <f>VLOOKUP(A298,'B filtered'!$A:$K,1,0)</f>
        <v>CAZA1_RAT</v>
      </c>
      <c r="M298" s="14">
        <f>VLOOKUP(A298,'B filtered'!$A:$K,2,0)</f>
        <v>280</v>
      </c>
      <c r="N298" s="14">
        <f>VLOOKUP(A298,'B filtered'!$A:$K,3,0)</f>
        <v>2</v>
      </c>
      <c r="O298" s="14">
        <f>VLOOKUP(A298,'B filtered'!$A:$K,4,0)</f>
        <v>224</v>
      </c>
      <c r="P298" s="14">
        <f>VLOOKUP(A298,'B filtered'!$A:$K,5,0)</f>
        <v>32889</v>
      </c>
      <c r="Q298" s="15">
        <f>VLOOKUP(A298,'B filtered'!$A:$K,6,0)</f>
        <v>0.69330000000000003</v>
      </c>
      <c r="R298" s="15">
        <f t="shared" si="31"/>
        <v>1.4423770373575653</v>
      </c>
      <c r="S298" s="15">
        <f>VLOOKUP(A298,'B filtered'!$A:$K,7,0)</f>
        <v>1.0327722329807836</v>
      </c>
      <c r="T298" s="15">
        <f t="shared" si="32"/>
        <v>0.96826770517813354</v>
      </c>
      <c r="U298" s="15">
        <f>VLOOKUP(A298,'B filtered'!$A:$K,8,0)</f>
        <v>1.0549999999999999</v>
      </c>
      <c r="V298" s="14">
        <f>VLOOKUP(A298,'B filtered'!$A:$K,9,0)</f>
        <v>4</v>
      </c>
      <c r="W298" s="14" t="str">
        <f>VLOOKUP(A298,'C filtered'!$A:$K,1,0)</f>
        <v>CAZA1_RAT</v>
      </c>
      <c r="X298" s="14">
        <f>VLOOKUP($A298,'C filtered'!$A:$K,2,0)</f>
        <v>214</v>
      </c>
      <c r="Y298" s="14">
        <f>VLOOKUP($A298,'C filtered'!$A:$K,3,0)</f>
        <v>2</v>
      </c>
      <c r="Z298" s="14">
        <f>VLOOKUP($A298,'C filtered'!$A:$K,4,0)</f>
        <v>361</v>
      </c>
      <c r="AA298" s="14">
        <f>VLOOKUP($A298,'C filtered'!$A:$K,5,0)</f>
        <v>32889</v>
      </c>
      <c r="AB298" s="15">
        <f>VLOOKUP($A298,'C filtered'!$A:$K,6,0)</f>
        <v>0.74829999999999997</v>
      </c>
      <c r="AC298" s="15">
        <f t="shared" si="33"/>
        <v>1.3363624214887078</v>
      </c>
      <c r="AD298" s="15">
        <f>VLOOKUP($A298,'C filtered'!$A:$K,7,0)</f>
        <v>1.4169664836205262</v>
      </c>
      <c r="AE298" s="15">
        <f>VLOOKUP($A298,'C filtered'!$A:$K,8,0)</f>
        <v>0.70573299478818663</v>
      </c>
      <c r="AF298" s="15">
        <f>VLOOKUP($A298,'C filtered'!$A:$K,9,0)</f>
        <v>1.1020000000000001</v>
      </c>
      <c r="AG298" s="14">
        <f>VLOOKUP($A298,'C filtered'!$A:$K,10,0)</f>
        <v>6</v>
      </c>
      <c r="AH298" s="16" t="s">
        <v>522</v>
      </c>
      <c r="AI298" s="35">
        <f t="shared" si="34"/>
        <v>5</v>
      </c>
    </row>
    <row r="299" spans="1:35" x14ac:dyDescent="0.25">
      <c r="A299" s="14" t="s">
        <v>123</v>
      </c>
      <c r="B299" s="14">
        <v>61501</v>
      </c>
      <c r="C299" s="14">
        <v>30</v>
      </c>
      <c r="D299" s="14">
        <v>5</v>
      </c>
      <c r="E299" s="14">
        <v>227</v>
      </c>
      <c r="F299" s="15">
        <v>0.1249</v>
      </c>
      <c r="G299" s="15">
        <f t="shared" si="28"/>
        <v>8.0064051240992793</v>
      </c>
      <c r="H299" s="15">
        <f t="shared" si="29"/>
        <v>0.15267082263781934</v>
      </c>
      <c r="I299" s="15">
        <f t="shared" si="30"/>
        <v>6.5500400320256205</v>
      </c>
      <c r="J299" s="15">
        <v>2.024</v>
      </c>
      <c r="K299" s="14">
        <v>3</v>
      </c>
      <c r="L299" s="14" t="str">
        <f>VLOOKUP(A299,'B filtered'!$A:$K,1,0)</f>
        <v>DPYL5_RAT</v>
      </c>
      <c r="M299" s="14">
        <f>VLOOKUP(A299,'B filtered'!$A:$K,2,0)</f>
        <v>436</v>
      </c>
      <c r="N299" s="14">
        <f>VLOOKUP(A299,'B filtered'!$A:$K,3,0)</f>
        <v>0</v>
      </c>
      <c r="O299" s="14">
        <f>VLOOKUP(A299,'B filtered'!$A:$K,4,0)</f>
        <v>115</v>
      </c>
      <c r="P299" s="14">
        <f>VLOOKUP(A299,'B filtered'!$A:$K,5,0)</f>
        <v>61501</v>
      </c>
      <c r="Q299" s="15">
        <f>VLOOKUP(A299,'B filtered'!$A:$K,6,0)</f>
        <v>3.7039999999999997E-2</v>
      </c>
      <c r="R299" s="15">
        <f t="shared" si="31"/>
        <v>26.99784017278618</v>
      </c>
      <c r="S299" s="15">
        <f>VLOOKUP(A299,'B filtered'!$A:$K,7,0)</f>
        <v>5.5176523164010123E-2</v>
      </c>
      <c r="T299" s="15">
        <f t="shared" si="32"/>
        <v>18.123650107991363</v>
      </c>
      <c r="U299" s="15">
        <f>VLOOKUP(A299,'B filtered'!$A:$K,8,0)</f>
        <v>1.3169999999999999</v>
      </c>
      <c r="V299" s="14">
        <f>VLOOKUP(A299,'B filtered'!$A:$K,9,0)</f>
        <v>2</v>
      </c>
      <c r="W299" s="14" t="str">
        <f>VLOOKUP(A299,'C filtered'!$A:$K,1,0)</f>
        <v>DPYL5_RAT</v>
      </c>
      <c r="X299" s="14">
        <f>VLOOKUP($A299,'C filtered'!$A:$K,2,0)</f>
        <v>35</v>
      </c>
      <c r="Y299" s="14">
        <f>VLOOKUP($A299,'C filtered'!$A:$K,3,0)</f>
        <v>3</v>
      </c>
      <c r="Z299" s="14">
        <f>VLOOKUP($A299,'C filtered'!$A:$K,4,0)</f>
        <v>259</v>
      </c>
      <c r="AA299" s="14">
        <f>VLOOKUP($A299,'C filtered'!$A:$K,5,0)</f>
        <v>61501</v>
      </c>
      <c r="AB299" s="15">
        <f>VLOOKUP($A299,'C filtered'!$A:$K,6,0)</f>
        <v>5.7860000000000002E-2</v>
      </c>
      <c r="AC299" s="15">
        <f t="shared" si="33"/>
        <v>17.283097131005874</v>
      </c>
      <c r="AD299" s="15">
        <f>VLOOKUP($A299,'C filtered'!$A:$K,7,0)</f>
        <v>0.1095625828441583</v>
      </c>
      <c r="AE299" s="15">
        <f>VLOOKUP($A299,'C filtered'!$A:$K,8,0)</f>
        <v>9.1272035948842039</v>
      </c>
      <c r="AF299" s="15">
        <f>VLOOKUP($A299,'C filtered'!$A:$K,9,0)</f>
        <v>5.13</v>
      </c>
      <c r="AG299" s="14">
        <f>VLOOKUP($A299,'C filtered'!$A:$K,10,0)</f>
        <v>3</v>
      </c>
      <c r="AH299" s="16" t="s">
        <v>124</v>
      </c>
      <c r="AI299" s="35">
        <f t="shared" si="34"/>
        <v>2.6666666666666665</v>
      </c>
    </row>
    <row r="300" spans="1:35" x14ac:dyDescent="0.25">
      <c r="A300" s="14" t="s">
        <v>287</v>
      </c>
      <c r="B300" s="14">
        <v>28194</v>
      </c>
      <c r="C300" s="14">
        <v>95</v>
      </c>
      <c r="D300" s="14">
        <v>6</v>
      </c>
      <c r="E300" s="14">
        <v>227</v>
      </c>
      <c r="F300" s="15">
        <v>0.8427</v>
      </c>
      <c r="G300" s="15">
        <f t="shared" si="28"/>
        <v>1.1866619200189865</v>
      </c>
      <c r="H300" s="15">
        <f t="shared" si="29"/>
        <v>1.03006967363403</v>
      </c>
      <c r="I300" s="15">
        <f t="shared" si="30"/>
        <v>0.97080811676753298</v>
      </c>
      <c r="J300" s="15">
        <v>1.115</v>
      </c>
      <c r="K300" s="14">
        <v>5</v>
      </c>
      <c r="L300" s="14" t="str">
        <f>VLOOKUP(A300,'B filtered'!$A:$K,1,0)</f>
        <v>1433F_RAT</v>
      </c>
      <c r="M300" s="14">
        <f>VLOOKUP(A300,'B filtered'!$A:$K,2,0)</f>
        <v>86</v>
      </c>
      <c r="N300" s="14">
        <f>VLOOKUP(A300,'B filtered'!$A:$K,3,0)</f>
        <v>6</v>
      </c>
      <c r="O300" s="14">
        <f>VLOOKUP(A300,'B filtered'!$A:$K,4,0)</f>
        <v>343</v>
      </c>
      <c r="P300" s="14">
        <f>VLOOKUP(A300,'B filtered'!$A:$K,5,0)</f>
        <v>28194</v>
      </c>
      <c r="Q300" s="15">
        <f>VLOOKUP(A300,'B filtered'!$A:$K,6,0)</f>
        <v>0.52429999999999999</v>
      </c>
      <c r="R300" s="15">
        <f t="shared" si="31"/>
        <v>1.9073049780659928</v>
      </c>
      <c r="S300" s="15">
        <f>VLOOKUP(A300,'B filtered'!$A:$K,7,0)</f>
        <v>0.78102189781021891</v>
      </c>
      <c r="T300" s="15">
        <f t="shared" si="32"/>
        <v>1.280373831775701</v>
      </c>
      <c r="U300" s="15">
        <f>VLOOKUP(A300,'B filtered'!$A:$K,8,0)</f>
        <v>1.1759999999999999</v>
      </c>
      <c r="V300" s="14">
        <f>VLOOKUP(A300,'B filtered'!$A:$K,9,0)</f>
        <v>6</v>
      </c>
      <c r="W300" s="14" t="str">
        <f>VLOOKUP(A300,'C filtered'!$A:$K,1,0)</f>
        <v>1433F_RAT</v>
      </c>
      <c r="X300" s="14">
        <f>VLOOKUP($A300,'C filtered'!$A:$K,2,0)</f>
        <v>120</v>
      </c>
      <c r="Y300" s="14">
        <f>VLOOKUP($A300,'C filtered'!$A:$K,3,0)</f>
        <v>5</v>
      </c>
      <c r="Z300" s="14">
        <f>VLOOKUP($A300,'C filtered'!$A:$K,4,0)</f>
        <v>296</v>
      </c>
      <c r="AA300" s="14">
        <f>VLOOKUP($A300,'C filtered'!$A:$K,5,0)</f>
        <v>28194</v>
      </c>
      <c r="AB300" s="15">
        <f>VLOOKUP($A300,'C filtered'!$A:$K,6,0)</f>
        <v>0.6583</v>
      </c>
      <c r="AC300" s="15">
        <f t="shared" si="33"/>
        <v>1.5190642564180465</v>
      </c>
      <c r="AD300" s="15">
        <f>VLOOKUP($A300,'C filtered'!$A:$K,7,0)</f>
        <v>1.2465442151107744</v>
      </c>
      <c r="AE300" s="15">
        <f>VLOOKUP($A300,'C filtered'!$A:$K,8,0)</f>
        <v>0.8022178338143704</v>
      </c>
      <c r="AF300" s="15">
        <f>VLOOKUP($A300,'C filtered'!$A:$K,9,0)</f>
        <v>1.5580000000000001</v>
      </c>
      <c r="AG300" s="14">
        <f>VLOOKUP($A300,'C filtered'!$A:$K,10,0)</f>
        <v>6</v>
      </c>
      <c r="AH300" s="16" t="s">
        <v>288</v>
      </c>
      <c r="AI300" s="35">
        <f t="shared" si="34"/>
        <v>5.666666666666667</v>
      </c>
    </row>
    <row r="301" spans="1:35" x14ac:dyDescent="0.25">
      <c r="A301" s="14" t="s">
        <v>682</v>
      </c>
      <c r="B301" s="14">
        <v>126781</v>
      </c>
      <c r="C301" s="14">
        <v>301</v>
      </c>
      <c r="D301" s="14"/>
      <c r="E301" s="14">
        <v>226</v>
      </c>
      <c r="F301" s="15">
        <v>1.0640000000000001</v>
      </c>
      <c r="G301" s="15">
        <f t="shared" si="28"/>
        <v>0.93984962406015038</v>
      </c>
      <c r="H301" s="15">
        <f t="shared" si="29"/>
        <v>1.300574501894634</v>
      </c>
      <c r="I301" s="15">
        <f t="shared" si="30"/>
        <v>0.76889097744360901</v>
      </c>
      <c r="J301" s="15">
        <v>1.081</v>
      </c>
      <c r="K301" s="14">
        <v>4</v>
      </c>
      <c r="L301" s="14" t="str">
        <f>VLOOKUP(A301,'B filtered'!$A:$K,1,0)</f>
        <v>DDB1_RAT</v>
      </c>
      <c r="M301" s="14">
        <f>VLOOKUP(A301,'B filtered'!$A:$K,2,0)</f>
        <v>348</v>
      </c>
      <c r="N301" s="14">
        <f>VLOOKUP(A301,'B filtered'!$A:$K,3,0)</f>
        <v>0</v>
      </c>
      <c r="O301" s="14">
        <f>VLOOKUP(A301,'B filtered'!$A:$K,4,0)</f>
        <v>167</v>
      </c>
      <c r="P301" s="14">
        <f>VLOOKUP(A301,'B filtered'!$A:$K,5,0)</f>
        <v>126781</v>
      </c>
      <c r="Q301" s="15">
        <f>VLOOKUP(A301,'B filtered'!$A:$K,6,0)</f>
        <v>0.88519999999999999</v>
      </c>
      <c r="R301" s="15">
        <f t="shared" si="31"/>
        <v>1.1296882060551288</v>
      </c>
      <c r="S301" s="15">
        <f>VLOOKUP(A301,'B filtered'!$A:$K,7,0)</f>
        <v>1.3186354833904363</v>
      </c>
      <c r="T301" s="15">
        <f t="shared" si="32"/>
        <v>0.75835969272480808</v>
      </c>
      <c r="U301" s="15">
        <f>VLOOKUP(A301,'B filtered'!$A:$K,8,0)</f>
        <v>1.123</v>
      </c>
      <c r="V301" s="14">
        <f>VLOOKUP(A301,'B filtered'!$A:$K,9,0)</f>
        <v>5</v>
      </c>
      <c r="W301" s="14" t="str">
        <f>VLOOKUP(A301,'C filtered'!$A:$K,1,0)</f>
        <v>DDB1_RAT</v>
      </c>
      <c r="X301" s="14">
        <f>VLOOKUP($A301,'C filtered'!$A:$K,2,0)</f>
        <v>441</v>
      </c>
      <c r="Y301" s="14">
        <f>VLOOKUP($A301,'C filtered'!$A:$K,3,0)</f>
        <v>0</v>
      </c>
      <c r="Z301" s="14">
        <f>VLOOKUP($A301,'C filtered'!$A:$K,4,0)</f>
        <v>148</v>
      </c>
      <c r="AA301" s="14">
        <f>VLOOKUP($A301,'C filtered'!$A:$K,5,0)</f>
        <v>126781</v>
      </c>
      <c r="AB301" s="15">
        <f>VLOOKUP($A301,'C filtered'!$A:$K,6,0)</f>
        <v>0.63019999999999998</v>
      </c>
      <c r="AC301" s="15">
        <f t="shared" si="33"/>
        <v>1.5867978419549349</v>
      </c>
      <c r="AD301" s="15">
        <f>VLOOKUP($A301,'C filtered'!$A:$K,7,0)</f>
        <v>1.1933345957205075</v>
      </c>
      <c r="AE301" s="15">
        <f>VLOOKUP($A301,'C filtered'!$A:$K,8,0)</f>
        <v>0.83798794033640112</v>
      </c>
      <c r="AF301" s="15">
        <f>VLOOKUP($A301,'C filtered'!$A:$K,9,0)</f>
        <v>1.246</v>
      </c>
      <c r="AG301" s="14">
        <f>VLOOKUP($A301,'C filtered'!$A:$K,10,0)</f>
        <v>2</v>
      </c>
      <c r="AH301" s="16" t="s">
        <v>683</v>
      </c>
      <c r="AI301" s="35">
        <f t="shared" si="34"/>
        <v>3.6666666666666665</v>
      </c>
    </row>
    <row r="302" spans="1:35" x14ac:dyDescent="0.25">
      <c r="A302" s="14" t="s">
        <v>515</v>
      </c>
      <c r="B302" s="14">
        <v>80411</v>
      </c>
      <c r="C302" s="14">
        <v>196</v>
      </c>
      <c r="D302" s="14">
        <v>3</v>
      </c>
      <c r="E302" s="14">
        <v>225</v>
      </c>
      <c r="F302" s="15">
        <v>0.89459999999999995</v>
      </c>
      <c r="G302" s="15">
        <f t="shared" si="28"/>
        <v>1.1178180192264699</v>
      </c>
      <c r="H302" s="15">
        <f t="shared" si="29"/>
        <v>1.0935093509350935</v>
      </c>
      <c r="I302" s="15">
        <f t="shared" si="30"/>
        <v>0.9144869215291751</v>
      </c>
      <c r="J302" s="15">
        <v>1.256</v>
      </c>
      <c r="K302" s="14">
        <v>3</v>
      </c>
      <c r="L302" s="14" t="e">
        <f>VLOOKUP(A302,'B filtered'!$A:$K,1,0)</f>
        <v>#N/A</v>
      </c>
      <c r="M302" s="14" t="e">
        <f>VLOOKUP(A302,'B filtered'!$A:$K,2,0)</f>
        <v>#N/A</v>
      </c>
      <c r="N302" s="14" t="e">
        <f>VLOOKUP(A302,'B filtered'!$A:$K,3,0)</f>
        <v>#N/A</v>
      </c>
      <c r="O302" s="14" t="e">
        <f>VLOOKUP(A302,'B filtered'!$A:$K,4,0)</f>
        <v>#N/A</v>
      </c>
      <c r="P302" s="14" t="e">
        <f>VLOOKUP(A302,'B filtered'!$A:$K,5,0)</f>
        <v>#N/A</v>
      </c>
      <c r="Q302" s="15" t="e">
        <f>VLOOKUP(A302,'B filtered'!$A:$K,6,0)</f>
        <v>#N/A</v>
      </c>
      <c r="R302" s="15" t="e">
        <f t="shared" si="31"/>
        <v>#N/A</v>
      </c>
      <c r="S302" s="15" t="e">
        <f>VLOOKUP(A302,'B filtered'!$A:$K,7,0)</f>
        <v>#N/A</v>
      </c>
      <c r="T302" s="15" t="e">
        <f t="shared" si="32"/>
        <v>#N/A</v>
      </c>
      <c r="U302" s="15" t="e">
        <f>VLOOKUP(A302,'B filtered'!$A:$K,8,0)</f>
        <v>#N/A</v>
      </c>
      <c r="V302" s="14" t="e">
        <f>VLOOKUP(A302,'B filtered'!$A:$K,9,0)</f>
        <v>#N/A</v>
      </c>
      <c r="W302" s="14" t="e">
        <f>VLOOKUP(A302,'C filtered'!$A:$K,1,0)</f>
        <v>#N/A</v>
      </c>
      <c r="X302" s="14" t="e">
        <f>VLOOKUP($A302,'C filtered'!$A:$K,2,0)</f>
        <v>#N/A</v>
      </c>
      <c r="Y302" s="14" t="e">
        <f>VLOOKUP($A302,'C filtered'!$A:$K,3,0)</f>
        <v>#N/A</v>
      </c>
      <c r="Z302" s="14" t="e">
        <f>VLOOKUP($A302,'C filtered'!$A:$K,4,0)</f>
        <v>#N/A</v>
      </c>
      <c r="AA302" s="14" t="e">
        <f>VLOOKUP($A302,'C filtered'!$A:$K,5,0)</f>
        <v>#N/A</v>
      </c>
      <c r="AB302" s="15" t="e">
        <f>VLOOKUP($A302,'C filtered'!$A:$K,6,0)</f>
        <v>#N/A</v>
      </c>
      <c r="AC302" s="15" t="e">
        <f t="shared" si="33"/>
        <v>#N/A</v>
      </c>
      <c r="AD302" s="15" t="e">
        <f>VLOOKUP($A302,'C filtered'!$A:$K,7,0)</f>
        <v>#N/A</v>
      </c>
      <c r="AE302" s="15" t="e">
        <f>VLOOKUP($A302,'C filtered'!$A:$K,8,0)</f>
        <v>#N/A</v>
      </c>
      <c r="AF302" s="15" t="e">
        <f>VLOOKUP($A302,'C filtered'!$A:$K,9,0)</f>
        <v>#N/A</v>
      </c>
      <c r="AG302" s="14" t="e">
        <f>VLOOKUP($A302,'C filtered'!$A:$K,10,0)</f>
        <v>#N/A</v>
      </c>
      <c r="AH302" s="16" t="s">
        <v>516</v>
      </c>
      <c r="AI302" s="35" t="e">
        <f t="shared" si="34"/>
        <v>#N/A</v>
      </c>
    </row>
    <row r="303" spans="1:35" x14ac:dyDescent="0.25">
      <c r="A303" s="14" t="s">
        <v>630</v>
      </c>
      <c r="B303" s="14">
        <v>64493</v>
      </c>
      <c r="C303" s="14">
        <v>259</v>
      </c>
      <c r="D303" s="14">
        <v>2</v>
      </c>
      <c r="E303" s="14">
        <v>225</v>
      </c>
      <c r="F303" s="15">
        <v>0.94750000000000001</v>
      </c>
      <c r="G303" s="15">
        <f t="shared" si="28"/>
        <v>1.0554089709762533</v>
      </c>
      <c r="H303" s="15">
        <f t="shared" si="29"/>
        <v>1.1581713726928249</v>
      </c>
      <c r="I303" s="15">
        <f t="shared" si="30"/>
        <v>0.86343007915567282</v>
      </c>
      <c r="J303" s="15">
        <v>1.1539999999999999</v>
      </c>
      <c r="K303" s="14">
        <v>3</v>
      </c>
      <c r="L303" s="14" t="str">
        <f>VLOOKUP(A303,'B filtered'!$A:$K,1,0)</f>
        <v>BIN1_RAT</v>
      </c>
      <c r="M303" s="14">
        <f>VLOOKUP(A303,'B filtered'!$A:$K,2,0)</f>
        <v>185</v>
      </c>
      <c r="N303" s="14">
        <f>VLOOKUP(A303,'B filtered'!$A:$K,3,0)</f>
        <v>0</v>
      </c>
      <c r="O303" s="14">
        <f>VLOOKUP(A303,'B filtered'!$A:$K,4,0)</f>
        <v>353</v>
      </c>
      <c r="P303" s="14">
        <f>VLOOKUP(A303,'B filtered'!$A:$K,5,0)</f>
        <v>64493</v>
      </c>
      <c r="Q303" s="15">
        <f>VLOOKUP(A303,'B filtered'!$A:$K,6,0)</f>
        <v>0.72060000000000002</v>
      </c>
      <c r="R303" s="15">
        <f t="shared" si="31"/>
        <v>1.3877324451845683</v>
      </c>
      <c r="S303" s="15">
        <f>VLOOKUP(A303,'B filtered'!$A:$K,7,0)</f>
        <v>1.0734395948160287</v>
      </c>
      <c r="T303" s="15">
        <f t="shared" si="32"/>
        <v>0.93158479045240072</v>
      </c>
      <c r="U303" s="15">
        <f>VLOOKUP(A303,'B filtered'!$A:$K,8,0)</f>
        <v>1.0760000000000001</v>
      </c>
      <c r="V303" s="14">
        <f>VLOOKUP(A303,'B filtered'!$A:$K,9,0)</f>
        <v>2</v>
      </c>
      <c r="W303" s="14" t="str">
        <f>VLOOKUP(A303,'C filtered'!$A:$K,1,0)</f>
        <v>BIN1_RAT</v>
      </c>
      <c r="X303" s="14">
        <f>VLOOKUP($A303,'C filtered'!$A:$K,2,0)</f>
        <v>225</v>
      </c>
      <c r="Y303" s="14">
        <f>VLOOKUP($A303,'C filtered'!$A:$K,3,0)</f>
        <v>1</v>
      </c>
      <c r="Z303" s="14">
        <f>VLOOKUP($A303,'C filtered'!$A:$K,4,0)</f>
        <v>358</v>
      </c>
      <c r="AA303" s="14">
        <f>VLOOKUP($A303,'C filtered'!$A:$K,5,0)</f>
        <v>64493</v>
      </c>
      <c r="AB303" s="15">
        <f>VLOOKUP($A303,'C filtered'!$A:$K,6,0)</f>
        <v>0.62519999999999998</v>
      </c>
      <c r="AC303" s="15">
        <f t="shared" si="33"/>
        <v>1.599488163787588</v>
      </c>
      <c r="AD303" s="15">
        <f>VLOOKUP($A303,'C filtered'!$A:$K,7,0)</f>
        <v>1.1838666919144101</v>
      </c>
      <c r="AE303" s="15">
        <f>VLOOKUP($A303,'C filtered'!$A:$K,8,0)</f>
        <v>0.84468969929622528</v>
      </c>
      <c r="AF303" s="15">
        <f>VLOOKUP($A303,'C filtered'!$A:$K,9,0)</f>
        <v>1.0269999999999999</v>
      </c>
      <c r="AG303" s="14">
        <f>VLOOKUP($A303,'C filtered'!$A:$K,10,0)</f>
        <v>5</v>
      </c>
      <c r="AH303" s="16" t="s">
        <v>631</v>
      </c>
      <c r="AI303" s="35">
        <f t="shared" si="34"/>
        <v>3.3333333333333335</v>
      </c>
    </row>
    <row r="304" spans="1:35" x14ac:dyDescent="0.25">
      <c r="A304" s="14" t="s">
        <v>684</v>
      </c>
      <c r="B304" s="14">
        <v>63752</v>
      </c>
      <c r="C304" s="14">
        <v>302</v>
      </c>
      <c r="D304" s="14"/>
      <c r="E304" s="14">
        <v>223</v>
      </c>
      <c r="F304" s="15">
        <v>0.56000000000000005</v>
      </c>
      <c r="G304" s="15">
        <f t="shared" si="28"/>
        <v>1.7857142857142856</v>
      </c>
      <c r="H304" s="15">
        <f t="shared" si="29"/>
        <v>0.68451289573401786</v>
      </c>
      <c r="I304" s="15">
        <f t="shared" si="30"/>
        <v>1.4608928571428572</v>
      </c>
      <c r="J304" s="15">
        <v>1.3049999999999999</v>
      </c>
      <c r="K304" s="14">
        <v>2</v>
      </c>
      <c r="L304" s="14" t="e">
        <f>VLOOKUP(A304,'B filtered'!$A:$K,1,0)</f>
        <v>#N/A</v>
      </c>
      <c r="M304" s="14" t="e">
        <f>VLOOKUP(A304,'B filtered'!$A:$K,2,0)</f>
        <v>#N/A</v>
      </c>
      <c r="N304" s="14" t="e">
        <f>VLOOKUP(A304,'B filtered'!$A:$K,3,0)</f>
        <v>#N/A</v>
      </c>
      <c r="O304" s="14" t="e">
        <f>VLOOKUP(A304,'B filtered'!$A:$K,4,0)</f>
        <v>#N/A</v>
      </c>
      <c r="P304" s="14" t="e">
        <f>VLOOKUP(A304,'B filtered'!$A:$K,5,0)</f>
        <v>#N/A</v>
      </c>
      <c r="Q304" s="15" t="e">
        <f>VLOOKUP(A304,'B filtered'!$A:$K,6,0)</f>
        <v>#N/A</v>
      </c>
      <c r="R304" s="15" t="e">
        <f t="shared" si="31"/>
        <v>#N/A</v>
      </c>
      <c r="S304" s="15" t="e">
        <f>VLOOKUP(A304,'B filtered'!$A:$K,7,0)</f>
        <v>#N/A</v>
      </c>
      <c r="T304" s="15" t="e">
        <f t="shared" si="32"/>
        <v>#N/A</v>
      </c>
      <c r="U304" s="15" t="e">
        <f>VLOOKUP(A304,'B filtered'!$A:$K,8,0)</f>
        <v>#N/A</v>
      </c>
      <c r="V304" s="14" t="e">
        <f>VLOOKUP(A304,'B filtered'!$A:$K,9,0)</f>
        <v>#N/A</v>
      </c>
      <c r="W304" s="14" t="e">
        <f>VLOOKUP(A304,'C filtered'!$A:$K,1,0)</f>
        <v>#N/A</v>
      </c>
      <c r="X304" s="14" t="e">
        <f>VLOOKUP($A304,'C filtered'!$A:$K,2,0)</f>
        <v>#N/A</v>
      </c>
      <c r="Y304" s="14" t="e">
        <f>VLOOKUP($A304,'C filtered'!$A:$K,3,0)</f>
        <v>#N/A</v>
      </c>
      <c r="Z304" s="14" t="e">
        <f>VLOOKUP($A304,'C filtered'!$A:$K,4,0)</f>
        <v>#N/A</v>
      </c>
      <c r="AA304" s="14" t="e">
        <f>VLOOKUP($A304,'C filtered'!$A:$K,5,0)</f>
        <v>#N/A</v>
      </c>
      <c r="AB304" s="15" t="e">
        <f>VLOOKUP($A304,'C filtered'!$A:$K,6,0)</f>
        <v>#N/A</v>
      </c>
      <c r="AC304" s="15" t="e">
        <f t="shared" si="33"/>
        <v>#N/A</v>
      </c>
      <c r="AD304" s="15" t="e">
        <f>VLOOKUP($A304,'C filtered'!$A:$K,7,0)</f>
        <v>#N/A</v>
      </c>
      <c r="AE304" s="15" t="e">
        <f>VLOOKUP($A304,'C filtered'!$A:$K,8,0)</f>
        <v>#N/A</v>
      </c>
      <c r="AF304" s="15" t="e">
        <f>VLOOKUP($A304,'C filtered'!$A:$K,9,0)</f>
        <v>#N/A</v>
      </c>
      <c r="AG304" s="14" t="e">
        <f>VLOOKUP($A304,'C filtered'!$A:$K,10,0)</f>
        <v>#N/A</v>
      </c>
      <c r="AH304" s="16" t="s">
        <v>685</v>
      </c>
      <c r="AI304" s="35" t="e">
        <f t="shared" si="34"/>
        <v>#N/A</v>
      </c>
    </row>
    <row r="305" spans="1:35" x14ac:dyDescent="0.25">
      <c r="A305" s="14" t="s">
        <v>686</v>
      </c>
      <c r="B305" s="14">
        <v>39628</v>
      </c>
      <c r="C305" s="14">
        <v>304</v>
      </c>
      <c r="D305" s="14"/>
      <c r="E305" s="14">
        <v>219</v>
      </c>
      <c r="F305" s="15">
        <v>1.012</v>
      </c>
      <c r="G305" s="15">
        <f t="shared" si="28"/>
        <v>0.98814229249011853</v>
      </c>
      <c r="H305" s="15">
        <f t="shared" si="29"/>
        <v>1.2370125901479037</v>
      </c>
      <c r="I305" s="15">
        <f t="shared" si="30"/>
        <v>0.80839920948616606</v>
      </c>
      <c r="J305" s="15">
        <v>1.0680000000000001</v>
      </c>
      <c r="K305" s="14">
        <v>5</v>
      </c>
      <c r="L305" s="14" t="str">
        <f>VLOOKUP(A305,'B filtered'!$A:$K,1,0)</f>
        <v>ROA3_RAT</v>
      </c>
      <c r="M305" s="14">
        <f>VLOOKUP(A305,'B filtered'!$A:$K,2,0)</f>
        <v>226</v>
      </c>
      <c r="N305" s="14">
        <f>VLOOKUP(A305,'B filtered'!$A:$K,3,0)</f>
        <v>0</v>
      </c>
      <c r="O305" s="14">
        <f>VLOOKUP(A305,'B filtered'!$A:$K,4,0)</f>
        <v>301</v>
      </c>
      <c r="P305" s="14">
        <f>VLOOKUP(A305,'B filtered'!$A:$K,5,0)</f>
        <v>39628</v>
      </c>
      <c r="Q305" s="15">
        <f>VLOOKUP(A305,'B filtered'!$A:$K,6,0)</f>
        <v>0.74280000000000002</v>
      </c>
      <c r="R305" s="15">
        <f t="shared" si="31"/>
        <v>1.3462574044157243</v>
      </c>
      <c r="S305" s="15">
        <f>VLOOKUP(A305,'B filtered'!$A:$K,7,0)</f>
        <v>1.1065097571875466</v>
      </c>
      <c r="T305" s="15">
        <f t="shared" si="32"/>
        <v>0.90374259558427561</v>
      </c>
      <c r="U305" s="15">
        <f>VLOOKUP(A305,'B filtered'!$A:$K,8,0)</f>
        <v>1.0669999999999999</v>
      </c>
      <c r="V305" s="14">
        <f>VLOOKUP(A305,'B filtered'!$A:$K,9,0)</f>
        <v>6</v>
      </c>
      <c r="W305" s="14" t="str">
        <f>VLOOKUP(A305,'C filtered'!$A:$K,1,0)</f>
        <v>ROA3_RAT</v>
      </c>
      <c r="X305" s="14">
        <f>VLOOKUP($A305,'C filtered'!$A:$K,2,0)</f>
        <v>162</v>
      </c>
      <c r="Y305" s="14">
        <f>VLOOKUP($A305,'C filtered'!$A:$K,3,0)</f>
        <v>1</v>
      </c>
      <c r="Z305" s="14">
        <f>VLOOKUP($A305,'C filtered'!$A:$K,4,0)</f>
        <v>486</v>
      </c>
      <c r="AA305" s="14">
        <f>VLOOKUP($A305,'C filtered'!$A:$K,5,0)</f>
        <v>39628</v>
      </c>
      <c r="AB305" s="15">
        <f>VLOOKUP($A305,'C filtered'!$A:$K,6,0)</f>
        <v>0.53900000000000003</v>
      </c>
      <c r="AC305" s="15">
        <f t="shared" si="33"/>
        <v>1.8552875695732838</v>
      </c>
      <c r="AD305" s="15">
        <f>VLOOKUP($A305,'C filtered'!$A:$K,7,0)</f>
        <v>1.0206400302972922</v>
      </c>
      <c r="AE305" s="15">
        <f>VLOOKUP($A305,'C filtered'!$A:$K,8,0)</f>
        <v>0.97977736549165118</v>
      </c>
      <c r="AF305" s="15">
        <f>VLOOKUP($A305,'C filtered'!$A:$K,9,0)</f>
        <v>1.321</v>
      </c>
      <c r="AG305" s="14">
        <f>VLOOKUP($A305,'C filtered'!$A:$K,10,0)</f>
        <v>10</v>
      </c>
      <c r="AH305" s="16" t="s">
        <v>687</v>
      </c>
      <c r="AI305" s="35">
        <f t="shared" si="34"/>
        <v>7</v>
      </c>
    </row>
    <row r="306" spans="1:35" x14ac:dyDescent="0.25">
      <c r="A306" s="14" t="s">
        <v>688</v>
      </c>
      <c r="B306" s="14">
        <v>85178</v>
      </c>
      <c r="C306" s="14">
        <v>305</v>
      </c>
      <c r="D306" s="14"/>
      <c r="E306" s="14">
        <v>217</v>
      </c>
      <c r="F306" s="15">
        <v>0.71120000000000005</v>
      </c>
      <c r="G306" s="15">
        <f t="shared" si="28"/>
        <v>1.4060742407199098</v>
      </c>
      <c r="H306" s="15">
        <f t="shared" si="29"/>
        <v>0.86933137758220269</v>
      </c>
      <c r="I306" s="15">
        <f t="shared" si="30"/>
        <v>1.1503093363329584</v>
      </c>
      <c r="J306" s="15">
        <v>1.0449999999999999</v>
      </c>
      <c r="K306" s="14">
        <v>5</v>
      </c>
      <c r="L306" s="14" t="str">
        <f>VLOOKUP(A306,'B filtered'!$A:$K,1,0)</f>
        <v>GIT1_RAT</v>
      </c>
      <c r="M306" s="14">
        <f>VLOOKUP(A306,'B filtered'!$A:$K,2,0)</f>
        <v>216</v>
      </c>
      <c r="N306" s="14">
        <f>VLOOKUP(A306,'B filtered'!$A:$K,3,0)</f>
        <v>0</v>
      </c>
      <c r="O306" s="14">
        <f>VLOOKUP(A306,'B filtered'!$A:$K,4,0)</f>
        <v>310</v>
      </c>
      <c r="P306" s="14">
        <f>VLOOKUP(A306,'B filtered'!$A:$K,5,0)</f>
        <v>85178</v>
      </c>
      <c r="Q306" s="15">
        <f>VLOOKUP(A306,'B filtered'!$A:$K,6,0)</f>
        <v>0.6341</v>
      </c>
      <c r="R306" s="15">
        <f t="shared" si="31"/>
        <v>1.5770383220312254</v>
      </c>
      <c r="S306" s="15">
        <f>VLOOKUP(A306,'B filtered'!$A:$K,7,0)</f>
        <v>0.94458513332340233</v>
      </c>
      <c r="T306" s="15">
        <f t="shared" si="32"/>
        <v>1.0586658255795616</v>
      </c>
      <c r="U306" s="15">
        <f>VLOOKUP(A306,'B filtered'!$A:$K,8,0)</f>
        <v>1.069</v>
      </c>
      <c r="V306" s="14">
        <f>VLOOKUP(A306,'B filtered'!$A:$K,9,0)</f>
        <v>6</v>
      </c>
      <c r="W306" s="14" t="str">
        <f>VLOOKUP(A306,'C filtered'!$A:$K,1,0)</f>
        <v>GIT1_RAT</v>
      </c>
      <c r="X306" s="14">
        <f>VLOOKUP($A306,'C filtered'!$A:$K,2,0)</f>
        <v>349</v>
      </c>
      <c r="Y306" s="14">
        <f>VLOOKUP($A306,'C filtered'!$A:$K,3,0)</f>
        <v>0</v>
      </c>
      <c r="Z306" s="14">
        <f>VLOOKUP($A306,'C filtered'!$A:$K,4,0)</f>
        <v>198</v>
      </c>
      <c r="AA306" s="14">
        <f>VLOOKUP($A306,'C filtered'!$A:$K,5,0)</f>
        <v>85178</v>
      </c>
      <c r="AB306" s="15">
        <f>VLOOKUP($A306,'C filtered'!$A:$K,6,0)</f>
        <v>0.46839999999999998</v>
      </c>
      <c r="AC306" s="15">
        <f t="shared" si="33"/>
        <v>2.134927412467976</v>
      </c>
      <c r="AD306" s="15">
        <f>VLOOKUP($A306,'C filtered'!$A:$K,7,0)</f>
        <v>0.88695322855519787</v>
      </c>
      <c r="AE306" s="15">
        <f>VLOOKUP($A306,'C filtered'!$A:$K,8,0)</f>
        <v>1.1274551665243382</v>
      </c>
      <c r="AF306" s="15">
        <f>VLOOKUP($A306,'C filtered'!$A:$K,9,0)</f>
        <v>1.143</v>
      </c>
      <c r="AG306" s="14">
        <f>VLOOKUP($A306,'C filtered'!$A:$K,10,0)</f>
        <v>2</v>
      </c>
      <c r="AH306" s="16" t="s">
        <v>689</v>
      </c>
      <c r="AI306" s="35">
        <f t="shared" si="34"/>
        <v>4.333333333333333</v>
      </c>
    </row>
    <row r="307" spans="1:35" x14ac:dyDescent="0.25">
      <c r="A307" s="14" t="s">
        <v>692</v>
      </c>
      <c r="B307" s="14">
        <v>102331</v>
      </c>
      <c r="C307" s="14">
        <v>307</v>
      </c>
      <c r="D307" s="14"/>
      <c r="E307" s="14">
        <v>214</v>
      </c>
      <c r="F307" s="15">
        <v>0.67869999999999997</v>
      </c>
      <c r="G307" s="15">
        <f t="shared" si="28"/>
        <v>1.4734050390452336</v>
      </c>
      <c r="H307" s="15">
        <f t="shared" si="29"/>
        <v>0.82960518274049622</v>
      </c>
      <c r="I307" s="15">
        <f t="shared" si="30"/>
        <v>1.2053926624429057</v>
      </c>
      <c r="J307" s="15">
        <v>1.04</v>
      </c>
      <c r="K307" s="14">
        <v>2</v>
      </c>
      <c r="L307" s="14" t="e">
        <f>VLOOKUP(A307,'B filtered'!$A:$K,1,0)</f>
        <v>#N/A</v>
      </c>
      <c r="M307" s="14" t="e">
        <f>VLOOKUP(A307,'B filtered'!$A:$K,2,0)</f>
        <v>#N/A</v>
      </c>
      <c r="N307" s="14" t="e">
        <f>VLOOKUP(A307,'B filtered'!$A:$K,3,0)</f>
        <v>#N/A</v>
      </c>
      <c r="O307" s="14" t="e">
        <f>VLOOKUP(A307,'B filtered'!$A:$K,4,0)</f>
        <v>#N/A</v>
      </c>
      <c r="P307" s="14" t="e">
        <f>VLOOKUP(A307,'B filtered'!$A:$K,5,0)</f>
        <v>#N/A</v>
      </c>
      <c r="Q307" s="15" t="e">
        <f>VLOOKUP(A307,'B filtered'!$A:$K,6,0)</f>
        <v>#N/A</v>
      </c>
      <c r="R307" s="15" t="e">
        <f t="shared" si="31"/>
        <v>#N/A</v>
      </c>
      <c r="S307" s="15" t="e">
        <f>VLOOKUP(A307,'B filtered'!$A:$K,7,0)</f>
        <v>#N/A</v>
      </c>
      <c r="T307" s="15" t="e">
        <f t="shared" si="32"/>
        <v>#N/A</v>
      </c>
      <c r="U307" s="15" t="e">
        <f>VLOOKUP(A307,'B filtered'!$A:$K,8,0)</f>
        <v>#N/A</v>
      </c>
      <c r="V307" s="14" t="e">
        <f>VLOOKUP(A307,'B filtered'!$A:$K,9,0)</f>
        <v>#N/A</v>
      </c>
      <c r="W307" s="14" t="str">
        <f>VLOOKUP(A307,'C filtered'!$A:$K,1,0)</f>
        <v>NEDD4_RAT</v>
      </c>
      <c r="X307" s="14">
        <f>VLOOKUP($A307,'C filtered'!$A:$K,2,0)</f>
        <v>293</v>
      </c>
      <c r="Y307" s="14">
        <f>VLOOKUP($A307,'C filtered'!$A:$K,3,0)</f>
        <v>0</v>
      </c>
      <c r="Z307" s="14">
        <f>VLOOKUP($A307,'C filtered'!$A:$K,4,0)</f>
        <v>262</v>
      </c>
      <c r="AA307" s="14">
        <f>VLOOKUP($A307,'C filtered'!$A:$K,5,0)</f>
        <v>102331</v>
      </c>
      <c r="AB307" s="15">
        <f>VLOOKUP($A307,'C filtered'!$A:$K,6,0)</f>
        <v>0.47370000000000001</v>
      </c>
      <c r="AC307" s="15">
        <f t="shared" si="33"/>
        <v>2.1110407430863414</v>
      </c>
      <c r="AD307" s="15">
        <f>VLOOKUP($A307,'C filtered'!$A:$K,7,0)</f>
        <v>0.89698920658966108</v>
      </c>
      <c r="AE307" s="15">
        <f>VLOOKUP($A307,'C filtered'!$A:$K,8,0)</f>
        <v>1.1148406164238969</v>
      </c>
      <c r="AF307" s="15">
        <f>VLOOKUP($A307,'C filtered'!$A:$K,9,0)</f>
        <v>1.0449999999999999</v>
      </c>
      <c r="AG307" s="14">
        <f>VLOOKUP($A307,'C filtered'!$A:$K,10,0)</f>
        <v>2</v>
      </c>
      <c r="AH307" s="16" t="s">
        <v>693</v>
      </c>
      <c r="AI307" s="35" t="e">
        <f t="shared" si="34"/>
        <v>#N/A</v>
      </c>
    </row>
    <row r="308" spans="1:35" x14ac:dyDescent="0.25">
      <c r="A308" s="14" t="s">
        <v>690</v>
      </c>
      <c r="B308" s="14">
        <v>28910</v>
      </c>
      <c r="C308" s="14">
        <v>306</v>
      </c>
      <c r="D308" s="14"/>
      <c r="E308" s="14">
        <v>214</v>
      </c>
      <c r="F308" s="15">
        <v>1.113</v>
      </c>
      <c r="G308" s="15">
        <f t="shared" si="28"/>
        <v>0.89847259658580414</v>
      </c>
      <c r="H308" s="15">
        <f t="shared" si="29"/>
        <v>1.3604693802713603</v>
      </c>
      <c r="I308" s="15">
        <f t="shared" si="30"/>
        <v>0.73504043126684648</v>
      </c>
      <c r="J308" s="15">
        <v>1.0620000000000001</v>
      </c>
      <c r="K308" s="14">
        <v>3</v>
      </c>
      <c r="L308" s="14" t="str">
        <f>VLOOKUP(A308,'B filtered'!$A:$K,1,0)</f>
        <v>CTND2_RAT</v>
      </c>
      <c r="M308" s="14">
        <f>VLOOKUP(A308,'B filtered'!$A:$K,2,0)</f>
        <v>411</v>
      </c>
      <c r="N308" s="14">
        <f>VLOOKUP(A308,'B filtered'!$A:$K,3,0)</f>
        <v>0</v>
      </c>
      <c r="O308" s="14">
        <f>VLOOKUP(A308,'B filtered'!$A:$K,4,0)</f>
        <v>126</v>
      </c>
      <c r="P308" s="14">
        <f>VLOOKUP(A308,'B filtered'!$A:$K,5,0)</f>
        <v>28910</v>
      </c>
      <c r="Q308" s="15">
        <f>VLOOKUP(A308,'B filtered'!$A:$K,6,0)</f>
        <v>0.71079999999999999</v>
      </c>
      <c r="R308" s="15">
        <f t="shared" si="31"/>
        <v>1.4068655036578503</v>
      </c>
      <c r="S308" s="15">
        <f>VLOOKUP(A308,'B filtered'!$A:$K,7,0)</f>
        <v>1.0588410546700431</v>
      </c>
      <c r="T308" s="15">
        <f t="shared" si="32"/>
        <v>0.94442881260551503</v>
      </c>
      <c r="U308" s="15">
        <f>VLOOKUP(A308,'B filtered'!$A:$K,8,0)</f>
        <v>1.3069999999999999</v>
      </c>
      <c r="V308" s="14">
        <f>VLOOKUP(A308,'B filtered'!$A:$K,9,0)</f>
        <v>2</v>
      </c>
      <c r="W308" s="14" t="str">
        <f>VLOOKUP(A308,'C filtered'!$A:$K,1,0)</f>
        <v>CTND2_RAT</v>
      </c>
      <c r="X308" s="14">
        <f>VLOOKUP($A308,'C filtered'!$A:$K,2,0)</f>
        <v>301</v>
      </c>
      <c r="Y308" s="14">
        <f>VLOOKUP($A308,'C filtered'!$A:$K,3,0)</f>
        <v>0</v>
      </c>
      <c r="Z308" s="14">
        <f>VLOOKUP($A308,'C filtered'!$A:$K,4,0)</f>
        <v>252</v>
      </c>
      <c r="AA308" s="14">
        <f>VLOOKUP($A308,'C filtered'!$A:$K,5,0)</f>
        <v>28910</v>
      </c>
      <c r="AB308" s="15">
        <f>VLOOKUP($A308,'C filtered'!$A:$K,6,0)</f>
        <v>0.74550000000000005</v>
      </c>
      <c r="AC308" s="15">
        <f t="shared" si="33"/>
        <v>1.3413816230717639</v>
      </c>
      <c r="AD308" s="15">
        <f>VLOOKUP($A308,'C filtered'!$A:$K,7,0)</f>
        <v>1.411664457489112</v>
      </c>
      <c r="AE308" s="15">
        <f>VLOOKUP($A308,'C filtered'!$A:$K,8,0)</f>
        <v>0.70838363514419855</v>
      </c>
      <c r="AF308" s="15">
        <f>VLOOKUP($A308,'C filtered'!$A:$K,9,0)</f>
        <v>1.284</v>
      </c>
      <c r="AG308" s="14">
        <f>VLOOKUP($A308,'C filtered'!$A:$K,10,0)</f>
        <v>3</v>
      </c>
      <c r="AH308" s="16" t="s">
        <v>691</v>
      </c>
      <c r="AI308" s="35">
        <f t="shared" si="34"/>
        <v>2.6666666666666665</v>
      </c>
    </row>
    <row r="309" spans="1:35" x14ac:dyDescent="0.25">
      <c r="A309" s="14" t="s">
        <v>694</v>
      </c>
      <c r="B309" s="14">
        <v>30057</v>
      </c>
      <c r="C309" s="14">
        <v>308</v>
      </c>
      <c r="D309" s="14"/>
      <c r="E309" s="14">
        <v>213</v>
      </c>
      <c r="F309" s="15">
        <v>0.61180000000000001</v>
      </c>
      <c r="G309" s="15">
        <f t="shared" si="28"/>
        <v>1.6345210853220007</v>
      </c>
      <c r="H309" s="15">
        <f t="shared" si="29"/>
        <v>0.7478303385894145</v>
      </c>
      <c r="I309" s="15">
        <f t="shared" si="30"/>
        <v>1.3372016999019287</v>
      </c>
      <c r="J309" s="15">
        <v>1.1020000000000001</v>
      </c>
      <c r="K309" s="14">
        <v>3</v>
      </c>
      <c r="L309" s="14" t="str">
        <f>VLOOKUP(A309,'B filtered'!$A:$K,1,0)</f>
        <v>MYPR_RAT</v>
      </c>
      <c r="M309" s="14">
        <f>VLOOKUP(A309,'B filtered'!$A:$K,2,0)</f>
        <v>300</v>
      </c>
      <c r="N309" s="14">
        <f>VLOOKUP(A309,'B filtered'!$A:$K,3,0)</f>
        <v>0</v>
      </c>
      <c r="O309" s="14">
        <f>VLOOKUP(A309,'B filtered'!$A:$K,4,0)</f>
        <v>219</v>
      </c>
      <c r="P309" s="14">
        <f>VLOOKUP(A309,'B filtered'!$A:$K,5,0)</f>
        <v>30057</v>
      </c>
      <c r="Q309" s="15">
        <f>VLOOKUP(A309,'B filtered'!$A:$K,6,0)</f>
        <v>0.50460000000000005</v>
      </c>
      <c r="R309" s="15">
        <f t="shared" si="31"/>
        <v>1.9817677368212443</v>
      </c>
      <c r="S309" s="15">
        <f>VLOOKUP(A309,'B filtered'!$A:$K,7,0)</f>
        <v>0.75167585282288107</v>
      </c>
      <c r="T309" s="15">
        <f t="shared" si="32"/>
        <v>1.3303606817281013</v>
      </c>
      <c r="U309" s="15">
        <f>VLOOKUP(A309,'B filtered'!$A:$K,8,0)</f>
        <v>1.0680000000000001</v>
      </c>
      <c r="V309" s="14">
        <f>VLOOKUP(A309,'B filtered'!$A:$K,9,0)</f>
        <v>3</v>
      </c>
      <c r="W309" s="14" t="str">
        <f>VLOOKUP(A309,'C filtered'!$A:$K,1,0)</f>
        <v>MYPR_RAT</v>
      </c>
      <c r="X309" s="14">
        <f>VLOOKUP($A309,'C filtered'!$A:$K,2,0)</f>
        <v>324</v>
      </c>
      <c r="Y309" s="14">
        <f>VLOOKUP($A309,'C filtered'!$A:$K,3,0)</f>
        <v>0</v>
      </c>
      <c r="Z309" s="14">
        <f>VLOOKUP($A309,'C filtered'!$A:$K,4,0)</f>
        <v>226</v>
      </c>
      <c r="AA309" s="14">
        <f>VLOOKUP($A309,'C filtered'!$A:$K,5,0)</f>
        <v>30057</v>
      </c>
      <c r="AB309" s="15">
        <f>VLOOKUP($A309,'C filtered'!$A:$K,6,0)</f>
        <v>0.39429999999999998</v>
      </c>
      <c r="AC309" s="15">
        <f t="shared" si="33"/>
        <v>2.5361399949277201</v>
      </c>
      <c r="AD309" s="15">
        <f>VLOOKUP($A309,'C filtered'!$A:$K,7,0)</f>
        <v>0.74663889414883544</v>
      </c>
      <c r="AE309" s="15">
        <f>VLOOKUP($A309,'C filtered'!$A:$K,8,0)</f>
        <v>1.3393355313213289</v>
      </c>
      <c r="AF309" s="15">
        <f>VLOOKUP($A309,'C filtered'!$A:$K,9,0)</f>
        <v>1.254</v>
      </c>
      <c r="AG309" s="14">
        <f>VLOOKUP($A309,'C filtered'!$A:$K,10,0)</f>
        <v>2</v>
      </c>
      <c r="AH309" s="16" t="s">
        <v>695</v>
      </c>
      <c r="AI309" s="35">
        <f t="shared" si="34"/>
        <v>2.6666666666666665</v>
      </c>
    </row>
    <row r="310" spans="1:35" x14ac:dyDescent="0.25">
      <c r="A310" s="14" t="s">
        <v>698</v>
      </c>
      <c r="B310" s="14">
        <v>34088</v>
      </c>
      <c r="C310" s="14">
        <v>312</v>
      </c>
      <c r="D310" s="14"/>
      <c r="E310" s="14">
        <v>212</v>
      </c>
      <c r="F310" s="15">
        <v>0.93759999999999999</v>
      </c>
      <c r="G310" s="15">
        <f t="shared" si="28"/>
        <v>1.0665529010238908</v>
      </c>
      <c r="H310" s="15">
        <f t="shared" si="29"/>
        <v>1.1460701625718126</v>
      </c>
      <c r="I310" s="15">
        <f t="shared" si="30"/>
        <v>0.87254692832764513</v>
      </c>
      <c r="J310" s="15">
        <v>1.121</v>
      </c>
      <c r="K310" s="14">
        <v>5</v>
      </c>
      <c r="L310" s="14" t="str">
        <f>VLOOKUP(A310,'B filtered'!$A:$K,1,0)</f>
        <v>GLO2_RAT</v>
      </c>
      <c r="M310" s="14">
        <f>VLOOKUP(A310,'B filtered'!$A:$K,2,0)</f>
        <v>255</v>
      </c>
      <c r="N310" s="14">
        <f>VLOOKUP(A310,'B filtered'!$A:$K,3,0)</f>
        <v>0</v>
      </c>
      <c r="O310" s="14">
        <f>VLOOKUP(A310,'B filtered'!$A:$K,4,0)</f>
        <v>262</v>
      </c>
      <c r="P310" s="14">
        <f>VLOOKUP(A310,'B filtered'!$A:$K,5,0)</f>
        <v>34088</v>
      </c>
      <c r="Q310" s="15">
        <f>VLOOKUP(A310,'B filtered'!$A:$K,6,0)</f>
        <v>3.1190000000000002</v>
      </c>
      <c r="R310" s="15">
        <f t="shared" si="31"/>
        <v>0.32061558191728118</v>
      </c>
      <c r="S310" s="15">
        <f>VLOOKUP(A310,'B filtered'!$A:$K,7,0)</f>
        <v>4.6462088485029049</v>
      </c>
      <c r="T310" s="15">
        <f t="shared" si="32"/>
        <v>0.21522924014107084</v>
      </c>
      <c r="U310" s="15">
        <f>VLOOKUP(A310,'B filtered'!$A:$K,8,0)</f>
        <v>1.621</v>
      </c>
      <c r="V310" s="14">
        <f>VLOOKUP(A310,'B filtered'!$A:$K,9,0)</f>
        <v>6</v>
      </c>
      <c r="W310" s="14" t="str">
        <f>VLOOKUP(A310,'C filtered'!$A:$K,1,0)</f>
        <v>GLO2_RAT</v>
      </c>
      <c r="X310" s="14">
        <f>VLOOKUP($A310,'C filtered'!$A:$K,2,0)</f>
        <v>401</v>
      </c>
      <c r="Y310" s="14">
        <f>VLOOKUP($A310,'C filtered'!$A:$K,3,0)</f>
        <v>0</v>
      </c>
      <c r="Z310" s="14">
        <f>VLOOKUP($A310,'C filtered'!$A:$K,4,0)</f>
        <v>165</v>
      </c>
      <c r="AA310" s="14">
        <f>VLOOKUP($A310,'C filtered'!$A:$K,5,0)</f>
        <v>34088</v>
      </c>
      <c r="AB310" s="15">
        <f>VLOOKUP($A310,'C filtered'!$A:$K,6,0)</f>
        <v>0.7198</v>
      </c>
      <c r="AC310" s="15">
        <f t="shared" si="33"/>
        <v>1.3892747985551541</v>
      </c>
      <c r="AD310" s="15">
        <f>VLOOKUP($A310,'C filtered'!$A:$K,7,0)</f>
        <v>1.3629994319257717</v>
      </c>
      <c r="AE310" s="15">
        <f>VLOOKUP($A310,'C filtered'!$A:$K,8,0)</f>
        <v>0.73367602111697694</v>
      </c>
      <c r="AF310" s="15">
        <f>VLOOKUP($A310,'C filtered'!$A:$K,9,0)</f>
        <v>1.0629999999999999</v>
      </c>
      <c r="AG310" s="14">
        <f>VLOOKUP($A310,'C filtered'!$A:$K,10,0)</f>
        <v>4</v>
      </c>
      <c r="AH310" s="16" t="s">
        <v>699</v>
      </c>
      <c r="AI310" s="35">
        <f t="shared" si="34"/>
        <v>5</v>
      </c>
    </row>
    <row r="311" spans="1:35" x14ac:dyDescent="0.25">
      <c r="A311" s="14" t="s">
        <v>702</v>
      </c>
      <c r="B311" s="14">
        <v>110483</v>
      </c>
      <c r="C311" s="14">
        <v>316</v>
      </c>
      <c r="D311" s="14"/>
      <c r="E311" s="14">
        <v>208</v>
      </c>
      <c r="F311" s="15">
        <v>1.19</v>
      </c>
      <c r="G311" s="15">
        <f t="shared" si="28"/>
        <v>0.84033613445378152</v>
      </c>
      <c r="H311" s="15">
        <f t="shared" si="29"/>
        <v>1.4545899034347878</v>
      </c>
      <c r="I311" s="15">
        <f t="shared" si="30"/>
        <v>0.68747899159663872</v>
      </c>
      <c r="J311" s="15">
        <v>1.0309999999999999</v>
      </c>
      <c r="K311" s="14">
        <v>2</v>
      </c>
      <c r="L311" s="14" t="e">
        <f>VLOOKUP(A311,'B filtered'!$A:$K,1,0)</f>
        <v>#N/A</v>
      </c>
      <c r="M311" s="14" t="e">
        <f>VLOOKUP(A311,'B filtered'!$A:$K,2,0)</f>
        <v>#N/A</v>
      </c>
      <c r="N311" s="14" t="e">
        <f>VLOOKUP(A311,'B filtered'!$A:$K,3,0)</f>
        <v>#N/A</v>
      </c>
      <c r="O311" s="14" t="e">
        <f>VLOOKUP(A311,'B filtered'!$A:$K,4,0)</f>
        <v>#N/A</v>
      </c>
      <c r="P311" s="14" t="e">
        <f>VLOOKUP(A311,'B filtered'!$A:$K,5,0)</f>
        <v>#N/A</v>
      </c>
      <c r="Q311" s="15" t="e">
        <f>VLOOKUP(A311,'B filtered'!$A:$K,6,0)</f>
        <v>#N/A</v>
      </c>
      <c r="R311" s="15" t="e">
        <f t="shared" si="31"/>
        <v>#N/A</v>
      </c>
      <c r="S311" s="15" t="e">
        <f>VLOOKUP(A311,'B filtered'!$A:$K,7,0)</f>
        <v>#N/A</v>
      </c>
      <c r="T311" s="15" t="e">
        <f t="shared" si="32"/>
        <v>#N/A</v>
      </c>
      <c r="U311" s="15" t="e">
        <f>VLOOKUP(A311,'B filtered'!$A:$K,8,0)</f>
        <v>#N/A</v>
      </c>
      <c r="V311" s="14" t="e">
        <f>VLOOKUP(A311,'B filtered'!$A:$K,9,0)</f>
        <v>#N/A</v>
      </c>
      <c r="W311" s="14" t="e">
        <f>VLOOKUP(A311,'C filtered'!$A:$K,1,0)</f>
        <v>#N/A</v>
      </c>
      <c r="X311" s="14" t="e">
        <f>VLOOKUP($A311,'C filtered'!$A:$K,2,0)</f>
        <v>#N/A</v>
      </c>
      <c r="Y311" s="14" t="e">
        <f>VLOOKUP($A311,'C filtered'!$A:$K,3,0)</f>
        <v>#N/A</v>
      </c>
      <c r="Z311" s="14" t="e">
        <f>VLOOKUP($A311,'C filtered'!$A:$K,4,0)</f>
        <v>#N/A</v>
      </c>
      <c r="AA311" s="14" t="e">
        <f>VLOOKUP($A311,'C filtered'!$A:$K,5,0)</f>
        <v>#N/A</v>
      </c>
      <c r="AB311" s="15" t="e">
        <f>VLOOKUP($A311,'C filtered'!$A:$K,6,0)</f>
        <v>#N/A</v>
      </c>
      <c r="AC311" s="15" t="e">
        <f t="shared" si="33"/>
        <v>#N/A</v>
      </c>
      <c r="AD311" s="15" t="e">
        <f>VLOOKUP($A311,'C filtered'!$A:$K,7,0)</f>
        <v>#N/A</v>
      </c>
      <c r="AE311" s="15" t="e">
        <f>VLOOKUP($A311,'C filtered'!$A:$K,8,0)</f>
        <v>#N/A</v>
      </c>
      <c r="AF311" s="15" t="e">
        <f>VLOOKUP($A311,'C filtered'!$A:$K,9,0)</f>
        <v>#N/A</v>
      </c>
      <c r="AG311" s="14" t="e">
        <f>VLOOKUP($A311,'C filtered'!$A:$K,10,0)</f>
        <v>#N/A</v>
      </c>
      <c r="AH311" s="16" t="s">
        <v>703</v>
      </c>
      <c r="AI311" s="35" t="e">
        <f t="shared" si="34"/>
        <v>#N/A</v>
      </c>
    </row>
    <row r="312" spans="1:35" x14ac:dyDescent="0.25">
      <c r="A312" s="14" t="s">
        <v>97</v>
      </c>
      <c r="B312" s="14">
        <v>40534</v>
      </c>
      <c r="C312" s="14">
        <v>24</v>
      </c>
      <c r="D312" s="14">
        <v>3</v>
      </c>
      <c r="E312" s="14">
        <v>207</v>
      </c>
      <c r="F312" s="15">
        <v>0.4385</v>
      </c>
      <c r="G312" s="15">
        <f t="shared" si="28"/>
        <v>2.2805017103762828</v>
      </c>
      <c r="H312" s="15">
        <f t="shared" si="29"/>
        <v>0.53599804424886932</v>
      </c>
      <c r="I312" s="15">
        <f t="shared" si="30"/>
        <v>1.865678449258837</v>
      </c>
      <c r="J312" s="15">
        <v>1.1830000000000001</v>
      </c>
      <c r="K312" s="14">
        <v>2</v>
      </c>
      <c r="L312" s="14" t="str">
        <f>VLOOKUP(A312,'B filtered'!$A:$K,1,0)</f>
        <v>DCX_RAT</v>
      </c>
      <c r="M312" s="14">
        <f>VLOOKUP(A312,'B filtered'!$A:$K,2,0)</f>
        <v>16</v>
      </c>
      <c r="N312" s="14">
        <f>VLOOKUP(A312,'B filtered'!$A:$K,3,0)</f>
        <v>3</v>
      </c>
      <c r="O312" s="14">
        <f>VLOOKUP(A312,'B filtered'!$A:$K,4,0)</f>
        <v>310</v>
      </c>
      <c r="P312" s="14">
        <f>VLOOKUP(A312,'B filtered'!$A:$K,5,0)</f>
        <v>40534</v>
      </c>
      <c r="Q312" s="15">
        <f>VLOOKUP(A312,'B filtered'!$A:$K,6,0)</f>
        <v>0.21410000000000001</v>
      </c>
      <c r="R312" s="15">
        <f t="shared" si="31"/>
        <v>4.6707146193367581</v>
      </c>
      <c r="S312" s="15">
        <f>VLOOKUP(A312,'B filtered'!$A:$K,7,0)</f>
        <v>0.31893341278117088</v>
      </c>
      <c r="T312" s="15">
        <f t="shared" si="32"/>
        <v>3.1354507239607656</v>
      </c>
      <c r="U312" s="15">
        <f>VLOOKUP(A312,'B filtered'!$A:$K,8,0)</f>
        <v>1.347</v>
      </c>
      <c r="V312" s="14">
        <f>VLOOKUP(A312,'B filtered'!$A:$K,9,0)</f>
        <v>3</v>
      </c>
      <c r="W312" s="14" t="str">
        <f>VLOOKUP(A312,'C filtered'!$A:$K,1,0)</f>
        <v>DCX_RAT</v>
      </c>
      <c r="X312" s="14">
        <f>VLOOKUP($A312,'C filtered'!$A:$K,2,0)</f>
        <v>23</v>
      </c>
      <c r="Y312" s="14">
        <f>VLOOKUP($A312,'C filtered'!$A:$K,3,0)</f>
        <v>3</v>
      </c>
      <c r="Z312" s="14">
        <f>VLOOKUP($A312,'C filtered'!$A:$K,4,0)</f>
        <v>237</v>
      </c>
      <c r="AA312" s="14">
        <f>VLOOKUP($A312,'C filtered'!$A:$K,5,0)</f>
        <v>40534</v>
      </c>
      <c r="AB312" s="15">
        <f>VLOOKUP($A312,'C filtered'!$A:$K,6,0)</f>
        <v>0.25540000000000002</v>
      </c>
      <c r="AC312" s="15">
        <f t="shared" si="33"/>
        <v>3.9154267815191854</v>
      </c>
      <c r="AD312" s="15">
        <f>VLOOKUP($A312,'C filtered'!$A:$K,7,0)</f>
        <v>0.48362052641545161</v>
      </c>
      <c r="AE312" s="15">
        <f>VLOOKUP($A312,'C filtered'!$A:$K,8,0)</f>
        <v>2.0677368833202818</v>
      </c>
      <c r="AF312" s="15">
        <f>VLOOKUP($A312,'C filtered'!$A:$K,9,0)</f>
        <v>1.4450000000000001</v>
      </c>
      <c r="AG312" s="14">
        <f>VLOOKUP($A312,'C filtered'!$A:$K,10,0)</f>
        <v>2</v>
      </c>
      <c r="AH312" s="16" t="s">
        <v>98</v>
      </c>
      <c r="AI312" s="35">
        <f t="shared" si="34"/>
        <v>2.3333333333333335</v>
      </c>
    </row>
    <row r="313" spans="1:35" x14ac:dyDescent="0.25">
      <c r="A313" s="14" t="s">
        <v>704</v>
      </c>
      <c r="B313" s="14">
        <v>67123</v>
      </c>
      <c r="C313" s="14">
        <v>319</v>
      </c>
      <c r="D313" s="14"/>
      <c r="E313" s="14">
        <v>206</v>
      </c>
      <c r="F313" s="15">
        <v>0.80179999999999996</v>
      </c>
      <c r="G313" s="15">
        <f t="shared" si="28"/>
        <v>1.2471938139186831</v>
      </c>
      <c r="H313" s="15">
        <f t="shared" si="29"/>
        <v>0.98007578535631334</v>
      </c>
      <c r="I313" s="15">
        <f t="shared" si="30"/>
        <v>1.0203292591668747</v>
      </c>
      <c r="J313" s="15">
        <v>1.2230000000000001</v>
      </c>
      <c r="K313" s="14">
        <v>2</v>
      </c>
      <c r="L313" s="14" t="str">
        <f>VLOOKUP(A313,'B filtered'!$A:$K,1,0)</f>
        <v>ODP2_RAT</v>
      </c>
      <c r="M313" s="14">
        <f>VLOOKUP(A313,'B filtered'!$A:$K,2,0)</f>
        <v>274</v>
      </c>
      <c r="N313" s="14">
        <f>VLOOKUP(A313,'B filtered'!$A:$K,3,0)</f>
        <v>0</v>
      </c>
      <c r="O313" s="14">
        <f>VLOOKUP(A313,'B filtered'!$A:$K,4,0)</f>
        <v>237</v>
      </c>
      <c r="P313" s="14">
        <f>VLOOKUP(A313,'B filtered'!$A:$K,5,0)</f>
        <v>67123</v>
      </c>
      <c r="Q313" s="15">
        <f>VLOOKUP(A313,'B filtered'!$A:$K,6,0)</f>
        <v>0.55089999999999995</v>
      </c>
      <c r="R313" s="15">
        <f t="shared" si="31"/>
        <v>1.815211472136504</v>
      </c>
      <c r="S313" s="15">
        <f>VLOOKUP(A313,'B filtered'!$A:$K,7,0)</f>
        <v>0.82064650677789353</v>
      </c>
      <c r="T313" s="15">
        <f t="shared" si="32"/>
        <v>1.2185514612452353</v>
      </c>
      <c r="U313" s="15">
        <f>VLOOKUP(A313,'B filtered'!$A:$K,8,0)</f>
        <v>1.1830000000000001</v>
      </c>
      <c r="V313" s="14">
        <f>VLOOKUP(A313,'B filtered'!$A:$K,9,0)</f>
        <v>2</v>
      </c>
      <c r="W313" s="14" t="str">
        <f>VLOOKUP(A313,'C filtered'!$A:$K,1,0)</f>
        <v>ODP2_RAT</v>
      </c>
      <c r="X313" s="14">
        <f>VLOOKUP($A313,'C filtered'!$A:$K,2,0)</f>
        <v>257</v>
      </c>
      <c r="Y313" s="14">
        <f>VLOOKUP($A313,'C filtered'!$A:$K,3,0)</f>
        <v>0</v>
      </c>
      <c r="Z313" s="14">
        <f>VLOOKUP($A313,'C filtered'!$A:$K,4,0)</f>
        <v>300</v>
      </c>
      <c r="AA313" s="14">
        <f>VLOOKUP($A313,'C filtered'!$A:$K,5,0)</f>
        <v>67123</v>
      </c>
      <c r="AB313" s="15">
        <f>VLOOKUP($A313,'C filtered'!$A:$K,6,0)</f>
        <v>0.54600000000000004</v>
      </c>
      <c r="AC313" s="15">
        <f t="shared" si="33"/>
        <v>1.8315018315018314</v>
      </c>
      <c r="AD313" s="15">
        <f>VLOOKUP($A313,'C filtered'!$A:$K,7,0)</f>
        <v>1.0338950956258286</v>
      </c>
      <c r="AE313" s="15">
        <f>VLOOKUP($A313,'C filtered'!$A:$K,8,0)</f>
        <v>0.96721611721611711</v>
      </c>
      <c r="AF313" s="15">
        <f>VLOOKUP($A313,'C filtered'!$A:$K,9,0)</f>
        <v>1.242</v>
      </c>
      <c r="AG313" s="14">
        <f>VLOOKUP($A313,'C filtered'!$A:$K,10,0)</f>
        <v>2</v>
      </c>
      <c r="AH313" s="16" t="s">
        <v>705</v>
      </c>
      <c r="AI313" s="35">
        <f t="shared" si="34"/>
        <v>2</v>
      </c>
    </row>
    <row r="314" spans="1:35" x14ac:dyDescent="0.25">
      <c r="A314" s="14" t="s">
        <v>708</v>
      </c>
      <c r="B314" s="14">
        <v>68686</v>
      </c>
      <c r="C314" s="14">
        <v>322</v>
      </c>
      <c r="D314" s="14"/>
      <c r="E314" s="14">
        <v>205</v>
      </c>
      <c r="F314" s="15">
        <v>0.83709999999999996</v>
      </c>
      <c r="G314" s="15">
        <f t="shared" si="28"/>
        <v>1.1946004061641382</v>
      </c>
      <c r="H314" s="15">
        <f t="shared" si="29"/>
        <v>1.0232245446766899</v>
      </c>
      <c r="I314" s="15">
        <f t="shared" si="30"/>
        <v>0.97730259228288141</v>
      </c>
      <c r="J314" s="15">
        <v>1.155</v>
      </c>
      <c r="K314" s="14">
        <v>2</v>
      </c>
      <c r="L314" s="14" t="str">
        <f>VLOOKUP(A314,'B filtered'!$A:$K,1,0)</f>
        <v>ALBU_RAT</v>
      </c>
      <c r="M314" s="14">
        <f>VLOOKUP(A314,'B filtered'!$A:$K,2,0)</f>
        <v>218</v>
      </c>
      <c r="N314" s="14">
        <f>VLOOKUP(A314,'B filtered'!$A:$K,3,0)</f>
        <v>0</v>
      </c>
      <c r="O314" s="14">
        <f>VLOOKUP(A314,'B filtered'!$A:$K,4,0)</f>
        <v>308</v>
      </c>
      <c r="P314" s="14">
        <f>VLOOKUP(A314,'B filtered'!$A:$K,5,0)</f>
        <v>68686</v>
      </c>
      <c r="Q314" s="15">
        <f>VLOOKUP(A314,'B filtered'!$A:$K,6,0)</f>
        <v>0.67479999999999996</v>
      </c>
      <c r="R314" s="15">
        <f t="shared" si="31"/>
        <v>1.4819205690574986</v>
      </c>
      <c r="S314" s="15">
        <f>VLOOKUP(A314,'B filtered'!$A:$K,7,0)</f>
        <v>1.0052137643378518</v>
      </c>
      <c r="T314" s="15">
        <f t="shared" si="32"/>
        <v>0.99481327800829888</v>
      </c>
      <c r="U314" s="15">
        <f>VLOOKUP(A314,'B filtered'!$A:$K,8,0)</f>
        <v>1.123</v>
      </c>
      <c r="V314" s="14">
        <f>VLOOKUP(A314,'B filtered'!$A:$K,9,0)</f>
        <v>2</v>
      </c>
      <c r="W314" s="14" t="e">
        <f>VLOOKUP(A314,'C filtered'!$A:$K,1,0)</f>
        <v>#N/A</v>
      </c>
      <c r="X314" s="14" t="e">
        <f>VLOOKUP($A314,'C filtered'!$A:$K,2,0)</f>
        <v>#N/A</v>
      </c>
      <c r="Y314" s="14" t="e">
        <f>VLOOKUP($A314,'C filtered'!$A:$K,3,0)</f>
        <v>#N/A</v>
      </c>
      <c r="Z314" s="14" t="e">
        <f>VLOOKUP($A314,'C filtered'!$A:$K,4,0)</f>
        <v>#N/A</v>
      </c>
      <c r="AA314" s="14" t="e">
        <f>VLOOKUP($A314,'C filtered'!$A:$K,5,0)</f>
        <v>#N/A</v>
      </c>
      <c r="AB314" s="15" t="e">
        <f>VLOOKUP($A314,'C filtered'!$A:$K,6,0)</f>
        <v>#N/A</v>
      </c>
      <c r="AC314" s="15" t="e">
        <f t="shared" si="33"/>
        <v>#N/A</v>
      </c>
      <c r="AD314" s="15" t="e">
        <f>VLOOKUP($A314,'C filtered'!$A:$K,7,0)</f>
        <v>#N/A</v>
      </c>
      <c r="AE314" s="15" t="e">
        <f>VLOOKUP($A314,'C filtered'!$A:$K,8,0)</f>
        <v>#N/A</v>
      </c>
      <c r="AF314" s="15" t="e">
        <f>VLOOKUP($A314,'C filtered'!$A:$K,9,0)</f>
        <v>#N/A</v>
      </c>
      <c r="AG314" s="14" t="e">
        <f>VLOOKUP($A314,'C filtered'!$A:$K,10,0)</f>
        <v>#N/A</v>
      </c>
      <c r="AH314" s="16" t="s">
        <v>709</v>
      </c>
      <c r="AI314" s="35" t="e">
        <f t="shared" si="34"/>
        <v>#N/A</v>
      </c>
    </row>
    <row r="315" spans="1:35" x14ac:dyDescent="0.25">
      <c r="A315" s="14" t="s">
        <v>710</v>
      </c>
      <c r="B315" s="14">
        <v>54460</v>
      </c>
      <c r="C315" s="14">
        <v>323</v>
      </c>
      <c r="D315" s="14"/>
      <c r="E315" s="14">
        <v>204</v>
      </c>
      <c r="F315" s="15">
        <v>0.93940000000000001</v>
      </c>
      <c r="G315" s="15">
        <f t="shared" si="28"/>
        <v>1.0645092612305727</v>
      </c>
      <c r="H315" s="15">
        <f t="shared" si="29"/>
        <v>1.148270382593815</v>
      </c>
      <c r="I315" s="15">
        <f t="shared" si="30"/>
        <v>0.87087502661273153</v>
      </c>
      <c r="J315" s="15">
        <v>1.0860000000000001</v>
      </c>
      <c r="K315" s="14">
        <v>5</v>
      </c>
      <c r="L315" s="14" t="str">
        <f>VLOOKUP(A315,'B filtered'!$A:$K,1,0)</f>
        <v>SNPH_RAT</v>
      </c>
      <c r="M315" s="14">
        <f>VLOOKUP(A315,'B filtered'!$A:$K,2,0)</f>
        <v>233</v>
      </c>
      <c r="N315" s="14">
        <f>VLOOKUP(A315,'B filtered'!$A:$K,3,0)</f>
        <v>0</v>
      </c>
      <c r="O315" s="14">
        <f>VLOOKUP(A315,'B filtered'!$A:$K,4,0)</f>
        <v>291</v>
      </c>
      <c r="P315" s="14">
        <f>VLOOKUP(A315,'B filtered'!$A:$K,5,0)</f>
        <v>54460</v>
      </c>
      <c r="Q315" s="15">
        <f>VLOOKUP(A315,'B filtered'!$A:$K,6,0)</f>
        <v>0.72160000000000002</v>
      </c>
      <c r="R315" s="15">
        <f t="shared" si="31"/>
        <v>1.3858093126385809</v>
      </c>
      <c r="S315" s="15">
        <f>VLOOKUP(A315,'B filtered'!$A:$K,7,0)</f>
        <v>1.0749292417697005</v>
      </c>
      <c r="T315" s="15">
        <f t="shared" si="32"/>
        <v>0.93029379157427949</v>
      </c>
      <c r="U315" s="15">
        <f>VLOOKUP(A315,'B filtered'!$A:$K,8,0)</f>
        <v>1.1100000000000001</v>
      </c>
      <c r="V315" s="14">
        <f>VLOOKUP(A315,'B filtered'!$A:$K,9,0)</f>
        <v>3</v>
      </c>
      <c r="W315" s="14" t="str">
        <f>VLOOKUP(A315,'C filtered'!$A:$K,1,0)</f>
        <v>SNPH_RAT</v>
      </c>
      <c r="X315" s="14">
        <f>VLOOKUP($A315,'C filtered'!$A:$K,2,0)</f>
        <v>281</v>
      </c>
      <c r="Y315" s="14">
        <f>VLOOKUP($A315,'C filtered'!$A:$K,3,0)</f>
        <v>0</v>
      </c>
      <c r="Z315" s="14">
        <f>VLOOKUP($A315,'C filtered'!$A:$K,4,0)</f>
        <v>280</v>
      </c>
      <c r="AA315" s="14">
        <f>VLOOKUP($A315,'C filtered'!$A:$K,5,0)</f>
        <v>54460</v>
      </c>
      <c r="AB315" s="15">
        <f>VLOOKUP($A315,'C filtered'!$A:$K,6,0)</f>
        <v>0.69279999999999997</v>
      </c>
      <c r="AC315" s="15">
        <f t="shared" si="33"/>
        <v>1.4434180138568129</v>
      </c>
      <c r="AD315" s="15">
        <f>VLOOKUP($A315,'C filtered'!$A:$K,7,0)</f>
        <v>1.3118727513728459</v>
      </c>
      <c r="AE315" s="15">
        <f>VLOOKUP($A315,'C filtered'!$A:$K,8,0)</f>
        <v>0.76226905311778304</v>
      </c>
      <c r="AF315" s="15">
        <f>VLOOKUP($A315,'C filtered'!$A:$K,9,0)</f>
        <v>1.2450000000000001</v>
      </c>
      <c r="AG315" s="14">
        <f>VLOOKUP($A315,'C filtered'!$A:$K,10,0)</f>
        <v>3</v>
      </c>
      <c r="AH315" s="16" t="s">
        <v>711</v>
      </c>
      <c r="AI315" s="35">
        <f t="shared" si="34"/>
        <v>3.6666666666666665</v>
      </c>
    </row>
    <row r="316" spans="1:35" x14ac:dyDescent="0.25">
      <c r="A316" s="14" t="s">
        <v>712</v>
      </c>
      <c r="B316" s="14">
        <v>69309</v>
      </c>
      <c r="C316" s="14">
        <v>324</v>
      </c>
      <c r="D316" s="14"/>
      <c r="E316" s="14">
        <v>202</v>
      </c>
      <c r="F316" s="15">
        <v>0.64139999999999997</v>
      </c>
      <c r="G316" s="15">
        <f t="shared" si="28"/>
        <v>1.5590894917368259</v>
      </c>
      <c r="H316" s="15">
        <f t="shared" si="29"/>
        <v>0.78401173450678396</v>
      </c>
      <c r="I316" s="15">
        <f t="shared" si="30"/>
        <v>1.2754911131898972</v>
      </c>
      <c r="J316" s="15">
        <v>1.1850000000000001</v>
      </c>
      <c r="K316" s="14">
        <v>3</v>
      </c>
      <c r="L316" s="14" t="e">
        <f>VLOOKUP(A316,'B filtered'!$A:$K,1,0)</f>
        <v>#N/A</v>
      </c>
      <c r="M316" s="14" t="e">
        <f>VLOOKUP(A316,'B filtered'!$A:$K,2,0)</f>
        <v>#N/A</v>
      </c>
      <c r="N316" s="14" t="e">
        <f>VLOOKUP(A316,'B filtered'!$A:$K,3,0)</f>
        <v>#N/A</v>
      </c>
      <c r="O316" s="14" t="e">
        <f>VLOOKUP(A316,'B filtered'!$A:$K,4,0)</f>
        <v>#N/A</v>
      </c>
      <c r="P316" s="14" t="e">
        <f>VLOOKUP(A316,'B filtered'!$A:$K,5,0)</f>
        <v>#N/A</v>
      </c>
      <c r="Q316" s="15" t="e">
        <f>VLOOKUP(A316,'B filtered'!$A:$K,6,0)</f>
        <v>#N/A</v>
      </c>
      <c r="R316" s="15" t="e">
        <f t="shared" si="31"/>
        <v>#N/A</v>
      </c>
      <c r="S316" s="15" t="e">
        <f>VLOOKUP(A316,'B filtered'!$A:$K,7,0)</f>
        <v>#N/A</v>
      </c>
      <c r="T316" s="15" t="e">
        <f t="shared" si="32"/>
        <v>#N/A</v>
      </c>
      <c r="U316" s="15" t="e">
        <f>VLOOKUP(A316,'B filtered'!$A:$K,8,0)</f>
        <v>#N/A</v>
      </c>
      <c r="V316" s="14" t="e">
        <f>VLOOKUP(A316,'B filtered'!$A:$K,9,0)</f>
        <v>#N/A</v>
      </c>
      <c r="W316" s="14" t="e">
        <f>VLOOKUP(A316,'C filtered'!$A:$K,1,0)</f>
        <v>#N/A</v>
      </c>
      <c r="X316" s="14" t="e">
        <f>VLOOKUP($A316,'C filtered'!$A:$K,2,0)</f>
        <v>#N/A</v>
      </c>
      <c r="Y316" s="14" t="e">
        <f>VLOOKUP($A316,'C filtered'!$A:$K,3,0)</f>
        <v>#N/A</v>
      </c>
      <c r="Z316" s="14" t="e">
        <f>VLOOKUP($A316,'C filtered'!$A:$K,4,0)</f>
        <v>#N/A</v>
      </c>
      <c r="AA316" s="14" t="e">
        <f>VLOOKUP($A316,'C filtered'!$A:$K,5,0)</f>
        <v>#N/A</v>
      </c>
      <c r="AB316" s="15" t="e">
        <f>VLOOKUP($A316,'C filtered'!$A:$K,6,0)</f>
        <v>#N/A</v>
      </c>
      <c r="AC316" s="15" t="e">
        <f t="shared" si="33"/>
        <v>#N/A</v>
      </c>
      <c r="AD316" s="15" t="e">
        <f>VLOOKUP($A316,'C filtered'!$A:$K,7,0)</f>
        <v>#N/A</v>
      </c>
      <c r="AE316" s="15" t="e">
        <f>VLOOKUP($A316,'C filtered'!$A:$K,8,0)</f>
        <v>#N/A</v>
      </c>
      <c r="AF316" s="15" t="e">
        <f>VLOOKUP($A316,'C filtered'!$A:$K,9,0)</f>
        <v>#N/A</v>
      </c>
      <c r="AG316" s="14" t="e">
        <f>VLOOKUP($A316,'C filtered'!$A:$K,10,0)</f>
        <v>#N/A</v>
      </c>
      <c r="AH316" s="16" t="s">
        <v>713</v>
      </c>
      <c r="AI316" s="35" t="e">
        <f t="shared" si="34"/>
        <v>#N/A</v>
      </c>
    </row>
    <row r="317" spans="1:35" x14ac:dyDescent="0.25">
      <c r="A317" s="14" t="s">
        <v>716</v>
      </c>
      <c r="B317" s="14">
        <v>33292</v>
      </c>
      <c r="C317" s="14">
        <v>326</v>
      </c>
      <c r="D317" s="14"/>
      <c r="E317" s="14">
        <v>200</v>
      </c>
      <c r="F317" s="15">
        <v>0.53769999999999996</v>
      </c>
      <c r="G317" s="15">
        <f t="shared" si="28"/>
        <v>1.859773107680863</v>
      </c>
      <c r="H317" s="15">
        <f t="shared" si="29"/>
        <v>0.65725461435032384</v>
      </c>
      <c r="I317" s="15">
        <f t="shared" si="30"/>
        <v>1.5214803793937142</v>
      </c>
      <c r="J317" s="15">
        <v>1.0820000000000001</v>
      </c>
      <c r="K317" s="14">
        <v>4</v>
      </c>
      <c r="L317" s="14" t="str">
        <f>VLOOKUP(A317,'B filtered'!$A:$K,1,0)</f>
        <v>PHB2_RAT</v>
      </c>
      <c r="M317" s="14">
        <f>VLOOKUP(A317,'B filtered'!$A:$K,2,0)</f>
        <v>292</v>
      </c>
      <c r="N317" s="14">
        <f>VLOOKUP(A317,'B filtered'!$A:$K,3,0)</f>
        <v>0</v>
      </c>
      <c r="O317" s="14">
        <f>VLOOKUP(A317,'B filtered'!$A:$K,4,0)</f>
        <v>224</v>
      </c>
      <c r="P317" s="14">
        <f>VLOOKUP(A317,'B filtered'!$A:$K,5,0)</f>
        <v>33292</v>
      </c>
      <c r="Q317" s="15">
        <f>VLOOKUP(A317,'B filtered'!$A:$K,6,0)</f>
        <v>0.50629999999999997</v>
      </c>
      <c r="R317" s="15">
        <f t="shared" si="31"/>
        <v>1.9751135690302193</v>
      </c>
      <c r="S317" s="15">
        <f>VLOOKUP(A317,'B filtered'!$A:$K,7,0)</f>
        <v>0.75420825264412328</v>
      </c>
      <c r="T317" s="15">
        <f t="shared" si="32"/>
        <v>1.3258937388899863</v>
      </c>
      <c r="U317" s="15">
        <f>VLOOKUP(A317,'B filtered'!$A:$K,8,0)</f>
        <v>1.087</v>
      </c>
      <c r="V317" s="14">
        <f>VLOOKUP(A317,'B filtered'!$A:$K,9,0)</f>
        <v>4</v>
      </c>
      <c r="W317" s="14" t="str">
        <f>VLOOKUP(A317,'C filtered'!$A:$K,1,0)</f>
        <v>PHB2_RAT</v>
      </c>
      <c r="X317" s="14">
        <f>VLOOKUP($A317,'C filtered'!$A:$K,2,0)</f>
        <v>226</v>
      </c>
      <c r="Y317" s="14">
        <f>VLOOKUP($A317,'C filtered'!$A:$K,3,0)</f>
        <v>0</v>
      </c>
      <c r="Z317" s="14">
        <f>VLOOKUP($A317,'C filtered'!$A:$K,4,0)</f>
        <v>358</v>
      </c>
      <c r="AA317" s="14">
        <f>VLOOKUP($A317,'C filtered'!$A:$K,5,0)</f>
        <v>33292</v>
      </c>
      <c r="AB317" s="15">
        <f>VLOOKUP($A317,'C filtered'!$A:$K,6,0)</f>
        <v>0.54359999999999997</v>
      </c>
      <c r="AC317" s="15">
        <f t="shared" si="33"/>
        <v>1.8395879323031641</v>
      </c>
      <c r="AD317" s="15">
        <f>VLOOKUP($A317,'C filtered'!$A:$K,7,0)</f>
        <v>1.0293505017989018</v>
      </c>
      <c r="AE317" s="15">
        <f>VLOOKUP($A317,'C filtered'!$A:$K,8,0)</f>
        <v>0.9714863870493009</v>
      </c>
      <c r="AF317" s="15">
        <f>VLOOKUP($A317,'C filtered'!$A:$K,9,0)</f>
        <v>1.042</v>
      </c>
      <c r="AG317" s="14">
        <f>VLOOKUP($A317,'C filtered'!$A:$K,10,0)</f>
        <v>2</v>
      </c>
      <c r="AH317" s="16" t="s">
        <v>717</v>
      </c>
      <c r="AI317" s="35">
        <f t="shared" si="34"/>
        <v>3.3333333333333335</v>
      </c>
    </row>
    <row r="318" spans="1:35" x14ac:dyDescent="0.25">
      <c r="A318" s="14" t="s">
        <v>714</v>
      </c>
      <c r="B318" s="14">
        <v>31946</v>
      </c>
      <c r="C318" s="14">
        <v>325</v>
      </c>
      <c r="D318" s="14">
        <v>1</v>
      </c>
      <c r="E318" s="14">
        <v>200</v>
      </c>
      <c r="F318" s="15">
        <v>0.76770000000000005</v>
      </c>
      <c r="G318" s="15">
        <f t="shared" si="28"/>
        <v>1.3025921583952065</v>
      </c>
      <c r="H318" s="15">
        <f t="shared" si="29"/>
        <v>0.93839383938393839</v>
      </c>
      <c r="I318" s="15">
        <f t="shared" si="30"/>
        <v>1.0656506447831184</v>
      </c>
      <c r="J318" s="15">
        <v>1.0329999999999999</v>
      </c>
      <c r="K318" s="14">
        <v>5</v>
      </c>
      <c r="L318" s="14" t="str">
        <f>VLOOKUP(A318,'B filtered'!$A:$K,1,0)</f>
        <v>MARE3_RAT</v>
      </c>
      <c r="M318" s="14">
        <f>VLOOKUP(A318,'B filtered'!$A:$K,2,0)</f>
        <v>282</v>
      </c>
      <c r="N318" s="14">
        <f>VLOOKUP(A318,'B filtered'!$A:$K,3,0)</f>
        <v>1</v>
      </c>
      <c r="O318" s="14">
        <f>VLOOKUP(A318,'B filtered'!$A:$K,4,0)</f>
        <v>233</v>
      </c>
      <c r="P318" s="14">
        <f>VLOOKUP(A318,'B filtered'!$A:$K,5,0)</f>
        <v>31946</v>
      </c>
      <c r="Q318" s="15">
        <f>VLOOKUP(A318,'B filtered'!$A:$K,6,0)</f>
        <v>0.57869999999999999</v>
      </c>
      <c r="R318" s="15">
        <f t="shared" si="31"/>
        <v>1.7280110592707794</v>
      </c>
      <c r="S318" s="15">
        <f>VLOOKUP(A318,'B filtered'!$A:$K,7,0)</f>
        <v>0.86205869208997465</v>
      </c>
      <c r="T318" s="15">
        <f t="shared" si="32"/>
        <v>1.1600138240884741</v>
      </c>
      <c r="U318" s="15">
        <f>VLOOKUP(A318,'B filtered'!$A:$K,8,0)</f>
        <v>1.1890000000000001</v>
      </c>
      <c r="V318" s="14">
        <f>VLOOKUP(A318,'B filtered'!$A:$K,9,0)</f>
        <v>4</v>
      </c>
      <c r="W318" s="14" t="str">
        <f>VLOOKUP(A318,'C filtered'!$A:$K,1,0)</f>
        <v>MARE3_RAT</v>
      </c>
      <c r="X318" s="14">
        <f>VLOOKUP($A318,'C filtered'!$A:$K,2,0)</f>
        <v>327</v>
      </c>
      <c r="Y318" s="14">
        <f>VLOOKUP($A318,'C filtered'!$A:$K,3,0)</f>
        <v>1</v>
      </c>
      <c r="Z318" s="14">
        <f>VLOOKUP($A318,'C filtered'!$A:$K,4,0)</f>
        <v>222</v>
      </c>
      <c r="AA318" s="14">
        <f>VLOOKUP($A318,'C filtered'!$A:$K,5,0)</f>
        <v>31946</v>
      </c>
      <c r="AB318" s="15">
        <f>VLOOKUP($A318,'C filtered'!$A:$K,6,0)</f>
        <v>0.72140000000000004</v>
      </c>
      <c r="AC318" s="15">
        <f t="shared" si="33"/>
        <v>1.386193512614361</v>
      </c>
      <c r="AD318" s="15">
        <f>VLOOKUP($A318,'C filtered'!$A:$K,7,0)</f>
        <v>1.3660291611437227</v>
      </c>
      <c r="AE318" s="15">
        <f>VLOOKUP($A318,'C filtered'!$A:$K,8,0)</f>
        <v>0.73204879401164402</v>
      </c>
      <c r="AF318" s="15">
        <f>VLOOKUP($A318,'C filtered'!$A:$K,9,0)</f>
        <v>1.1060000000000001</v>
      </c>
      <c r="AG318" s="14">
        <f>VLOOKUP($A318,'C filtered'!$A:$K,10,0)</f>
        <v>2</v>
      </c>
      <c r="AH318" s="16" t="s">
        <v>715</v>
      </c>
      <c r="AI318" s="35">
        <f t="shared" si="34"/>
        <v>3.6666666666666665</v>
      </c>
    </row>
    <row r="319" spans="1:35" x14ac:dyDescent="0.25">
      <c r="A319" s="14" t="s">
        <v>718</v>
      </c>
      <c r="B319" s="14">
        <v>21880</v>
      </c>
      <c r="C319" s="14">
        <v>328</v>
      </c>
      <c r="D319" s="14"/>
      <c r="E319" s="14">
        <v>198</v>
      </c>
      <c r="F319" s="15">
        <v>1.371</v>
      </c>
      <c r="G319" s="15">
        <f t="shared" si="28"/>
        <v>0.7293946024799417</v>
      </c>
      <c r="H319" s="15">
        <f t="shared" si="29"/>
        <v>1.6758342500916756</v>
      </c>
      <c r="I319" s="15">
        <f t="shared" si="30"/>
        <v>0.59671772428884029</v>
      </c>
      <c r="J319" s="15">
        <v>1.0940000000000001</v>
      </c>
      <c r="K319" s="14">
        <v>5</v>
      </c>
      <c r="L319" s="14" t="str">
        <f>VLOOKUP(A319,'B filtered'!$A:$K,1,0)</f>
        <v>RL9_RAT</v>
      </c>
      <c r="M319" s="14">
        <f>VLOOKUP(A319,'B filtered'!$A:$K,2,0)</f>
        <v>167</v>
      </c>
      <c r="N319" s="14">
        <f>VLOOKUP(A319,'B filtered'!$A:$K,3,0)</f>
        <v>0</v>
      </c>
      <c r="O319" s="14">
        <f>VLOOKUP(A319,'B filtered'!$A:$K,4,0)</f>
        <v>402</v>
      </c>
      <c r="P319" s="14">
        <f>VLOOKUP(A319,'B filtered'!$A:$K,5,0)</f>
        <v>21880</v>
      </c>
      <c r="Q319" s="15">
        <f>VLOOKUP(A319,'B filtered'!$A:$K,6,0)</f>
        <v>0.91620000000000001</v>
      </c>
      <c r="R319" s="15">
        <f t="shared" si="31"/>
        <v>1.0914647456887143</v>
      </c>
      <c r="S319" s="15">
        <f>VLOOKUP(A319,'B filtered'!$A:$K,7,0)</f>
        <v>1.3648145389542679</v>
      </c>
      <c r="T319" s="15">
        <f t="shared" si="32"/>
        <v>0.73270028378083385</v>
      </c>
      <c r="U319" s="15">
        <f>VLOOKUP(A319,'B filtered'!$A:$K,8,0)</f>
        <v>1.0429999999999999</v>
      </c>
      <c r="V319" s="14">
        <f>VLOOKUP(A319,'B filtered'!$A:$K,9,0)</f>
        <v>5</v>
      </c>
      <c r="W319" s="14" t="str">
        <f>VLOOKUP(A319,'C filtered'!$A:$K,1,0)</f>
        <v>RL9_RAT</v>
      </c>
      <c r="X319" s="14">
        <f>VLOOKUP($A319,'C filtered'!$A:$K,2,0)</f>
        <v>256</v>
      </c>
      <c r="Y319" s="14">
        <f>VLOOKUP($A319,'C filtered'!$A:$K,3,0)</f>
        <v>0</v>
      </c>
      <c r="Z319" s="14">
        <f>VLOOKUP($A319,'C filtered'!$A:$K,4,0)</f>
        <v>301</v>
      </c>
      <c r="AA319" s="14">
        <f>VLOOKUP($A319,'C filtered'!$A:$K,5,0)</f>
        <v>21880</v>
      </c>
      <c r="AB319" s="15">
        <f>VLOOKUP($A319,'C filtered'!$A:$K,6,0)</f>
        <v>0.59730000000000005</v>
      </c>
      <c r="AC319" s="15">
        <f t="shared" si="33"/>
        <v>1.6742005692281934</v>
      </c>
      <c r="AD319" s="15">
        <f>VLOOKUP($A319,'C filtered'!$A:$K,7,0)</f>
        <v>1.1310357886763871</v>
      </c>
      <c r="AE319" s="15">
        <f>VLOOKUP($A319,'C filtered'!$A:$K,8,0)</f>
        <v>0.88414532060940898</v>
      </c>
      <c r="AF319" s="15">
        <f>VLOOKUP($A319,'C filtered'!$A:$K,9,0)</f>
        <v>1.1299999999999999</v>
      </c>
      <c r="AG319" s="14">
        <f>VLOOKUP($A319,'C filtered'!$A:$K,10,0)</f>
        <v>5</v>
      </c>
      <c r="AH319" s="16" t="s">
        <v>719</v>
      </c>
      <c r="AI319" s="35">
        <f t="shared" si="34"/>
        <v>5</v>
      </c>
    </row>
    <row r="320" spans="1:35" x14ac:dyDescent="0.25">
      <c r="A320" s="14" t="s">
        <v>720</v>
      </c>
      <c r="B320" s="14">
        <v>100124</v>
      </c>
      <c r="C320" s="14">
        <v>331</v>
      </c>
      <c r="D320" s="14"/>
      <c r="E320" s="14">
        <v>195</v>
      </c>
      <c r="F320" s="15">
        <v>0.46229999999999999</v>
      </c>
      <c r="G320" s="15">
        <f t="shared" si="28"/>
        <v>2.1630975556997623</v>
      </c>
      <c r="H320" s="15">
        <f t="shared" si="29"/>
        <v>0.56508984231756509</v>
      </c>
      <c r="I320" s="15">
        <f t="shared" si="30"/>
        <v>1.7696301103179752</v>
      </c>
      <c r="J320" s="15">
        <v>1.042</v>
      </c>
      <c r="K320" s="14">
        <v>2</v>
      </c>
      <c r="L320" s="14" t="e">
        <f>VLOOKUP(A320,'B filtered'!$A:$K,1,0)</f>
        <v>#N/A</v>
      </c>
      <c r="M320" s="14" t="e">
        <f>VLOOKUP(A320,'B filtered'!$A:$K,2,0)</f>
        <v>#N/A</v>
      </c>
      <c r="N320" s="14" t="e">
        <f>VLOOKUP(A320,'B filtered'!$A:$K,3,0)</f>
        <v>#N/A</v>
      </c>
      <c r="O320" s="14" t="e">
        <f>VLOOKUP(A320,'B filtered'!$A:$K,4,0)</f>
        <v>#N/A</v>
      </c>
      <c r="P320" s="14" t="e">
        <f>VLOOKUP(A320,'B filtered'!$A:$K,5,0)</f>
        <v>#N/A</v>
      </c>
      <c r="Q320" s="15" t="e">
        <f>VLOOKUP(A320,'B filtered'!$A:$K,6,0)</f>
        <v>#N/A</v>
      </c>
      <c r="R320" s="15" t="e">
        <f t="shared" si="31"/>
        <v>#N/A</v>
      </c>
      <c r="S320" s="15" t="e">
        <f>VLOOKUP(A320,'B filtered'!$A:$K,7,0)</f>
        <v>#N/A</v>
      </c>
      <c r="T320" s="15" t="e">
        <f t="shared" si="32"/>
        <v>#N/A</v>
      </c>
      <c r="U320" s="15" t="e">
        <f>VLOOKUP(A320,'B filtered'!$A:$K,8,0)</f>
        <v>#N/A</v>
      </c>
      <c r="V320" s="14" t="e">
        <f>VLOOKUP(A320,'B filtered'!$A:$K,9,0)</f>
        <v>#N/A</v>
      </c>
      <c r="W320" s="14" t="e">
        <f>VLOOKUP(A320,'C filtered'!$A:$K,1,0)</f>
        <v>#N/A</v>
      </c>
      <c r="X320" s="14" t="e">
        <f>VLOOKUP($A320,'C filtered'!$A:$K,2,0)</f>
        <v>#N/A</v>
      </c>
      <c r="Y320" s="14" t="e">
        <f>VLOOKUP($A320,'C filtered'!$A:$K,3,0)</f>
        <v>#N/A</v>
      </c>
      <c r="Z320" s="14" t="e">
        <f>VLOOKUP($A320,'C filtered'!$A:$K,4,0)</f>
        <v>#N/A</v>
      </c>
      <c r="AA320" s="14" t="e">
        <f>VLOOKUP($A320,'C filtered'!$A:$K,5,0)</f>
        <v>#N/A</v>
      </c>
      <c r="AB320" s="15" t="e">
        <f>VLOOKUP($A320,'C filtered'!$A:$K,6,0)</f>
        <v>#N/A</v>
      </c>
      <c r="AC320" s="15" t="e">
        <f t="shared" si="33"/>
        <v>#N/A</v>
      </c>
      <c r="AD320" s="15" t="e">
        <f>VLOOKUP($A320,'C filtered'!$A:$K,7,0)</f>
        <v>#N/A</v>
      </c>
      <c r="AE320" s="15" t="e">
        <f>VLOOKUP($A320,'C filtered'!$A:$K,8,0)</f>
        <v>#N/A</v>
      </c>
      <c r="AF320" s="15" t="e">
        <f>VLOOKUP($A320,'C filtered'!$A:$K,9,0)</f>
        <v>#N/A</v>
      </c>
      <c r="AG320" s="14" t="e">
        <f>VLOOKUP($A320,'C filtered'!$A:$K,10,0)</f>
        <v>#N/A</v>
      </c>
      <c r="AH320" s="16" t="s">
        <v>721</v>
      </c>
      <c r="AI320" s="35" t="e">
        <f t="shared" si="34"/>
        <v>#N/A</v>
      </c>
    </row>
    <row r="321" spans="1:35" x14ac:dyDescent="0.25">
      <c r="A321" s="14" t="s">
        <v>722</v>
      </c>
      <c r="B321" s="14">
        <v>33233</v>
      </c>
      <c r="C321" s="14">
        <v>332</v>
      </c>
      <c r="D321" s="14"/>
      <c r="E321" s="14">
        <v>195</v>
      </c>
      <c r="F321" s="15">
        <v>0.4244</v>
      </c>
      <c r="G321" s="15">
        <f t="shared" si="28"/>
        <v>2.3562676720075402</v>
      </c>
      <c r="H321" s="15">
        <f t="shared" si="29"/>
        <v>0.51876298740985205</v>
      </c>
      <c r="I321" s="15">
        <f t="shared" si="30"/>
        <v>1.9276625824693687</v>
      </c>
      <c r="J321" s="15">
        <v>1.135</v>
      </c>
      <c r="K321" s="14">
        <v>5</v>
      </c>
      <c r="L321" s="14" t="str">
        <f>VLOOKUP(A321,'B filtered'!$A:$K,1,0)</f>
        <v>CDK5_RAT</v>
      </c>
      <c r="M321" s="14">
        <f>VLOOKUP(A321,'B filtered'!$A:$K,2,0)</f>
        <v>242</v>
      </c>
      <c r="N321" s="14">
        <f>VLOOKUP(A321,'B filtered'!$A:$K,3,0)</f>
        <v>0</v>
      </c>
      <c r="O321" s="14">
        <f>VLOOKUP(A321,'B filtered'!$A:$K,4,0)</f>
        <v>279</v>
      </c>
      <c r="P321" s="14">
        <f>VLOOKUP(A321,'B filtered'!$A:$K,5,0)</f>
        <v>33233</v>
      </c>
      <c r="Q321" s="15">
        <f>VLOOKUP(A321,'B filtered'!$A:$K,6,0)</f>
        <v>0.3523</v>
      </c>
      <c r="R321" s="15">
        <f t="shared" si="31"/>
        <v>2.8384899233607719</v>
      </c>
      <c r="S321" s="15">
        <f>VLOOKUP(A321,'B filtered'!$A:$K,7,0)</f>
        <v>0.52480262177863846</v>
      </c>
      <c r="T321" s="15">
        <f t="shared" si="32"/>
        <v>1.9054782855520862</v>
      </c>
      <c r="U321" s="15">
        <f>VLOOKUP(A321,'B filtered'!$A:$K,8,0)</f>
        <v>1.141</v>
      </c>
      <c r="V321" s="14">
        <f>VLOOKUP(A321,'B filtered'!$A:$K,9,0)</f>
        <v>7</v>
      </c>
      <c r="W321" s="14" t="str">
        <f>VLOOKUP(A321,'C filtered'!$A:$K,1,0)</f>
        <v>CDK5_RAT</v>
      </c>
      <c r="X321" s="14">
        <f>VLOOKUP($A321,'C filtered'!$A:$K,2,0)</f>
        <v>231</v>
      </c>
      <c r="Y321" s="14">
        <f>VLOOKUP($A321,'C filtered'!$A:$K,3,0)</f>
        <v>0</v>
      </c>
      <c r="Z321" s="14">
        <f>VLOOKUP($A321,'C filtered'!$A:$K,4,0)</f>
        <v>350</v>
      </c>
      <c r="AA321" s="14">
        <f>VLOOKUP($A321,'C filtered'!$A:$K,5,0)</f>
        <v>33233</v>
      </c>
      <c r="AB321" s="15">
        <f>VLOOKUP($A321,'C filtered'!$A:$K,6,0)</f>
        <v>0.30420000000000003</v>
      </c>
      <c r="AC321" s="15">
        <f t="shared" si="33"/>
        <v>3.2873109796186717</v>
      </c>
      <c r="AD321" s="15">
        <f>VLOOKUP($A321,'C filtered'!$A:$K,7,0)</f>
        <v>0.57602726756296163</v>
      </c>
      <c r="AE321" s="15">
        <f>VLOOKUP($A321,'C filtered'!$A:$K,8,0)</f>
        <v>1.7360289283366204</v>
      </c>
      <c r="AF321" s="15">
        <f>VLOOKUP($A321,'C filtered'!$A:$K,9,0)</f>
        <v>1.163</v>
      </c>
      <c r="AG321" s="14">
        <f>VLOOKUP($A321,'C filtered'!$A:$K,10,0)</f>
        <v>5</v>
      </c>
      <c r="AH321" s="16" t="s">
        <v>723</v>
      </c>
      <c r="AI321" s="35">
        <f t="shared" si="34"/>
        <v>5.666666666666667</v>
      </c>
    </row>
    <row r="322" spans="1:35" x14ac:dyDescent="0.25">
      <c r="A322" s="14" t="s">
        <v>726</v>
      </c>
      <c r="B322" s="14">
        <v>59006</v>
      </c>
      <c r="C322" s="14">
        <v>337</v>
      </c>
      <c r="D322" s="14"/>
      <c r="E322" s="14">
        <v>191</v>
      </c>
      <c r="F322" s="15">
        <v>2028000</v>
      </c>
      <c r="G322" s="15">
        <f t="shared" si="28"/>
        <v>4.9309664694280082E-7</v>
      </c>
      <c r="H322" s="15">
        <f t="shared" si="29"/>
        <v>2478914.5581224789</v>
      </c>
      <c r="I322" s="15">
        <f t="shared" si="30"/>
        <v>4.0340236686390535E-7</v>
      </c>
      <c r="J322" s="15">
        <v>48660</v>
      </c>
      <c r="K322" s="14">
        <v>2</v>
      </c>
      <c r="L322" s="14" t="str">
        <f>VLOOKUP(A322,'B filtered'!$A:$K,1,0)</f>
        <v>SIN1_RAT</v>
      </c>
      <c r="M322" s="14">
        <f>VLOOKUP(A322,'B filtered'!$A:$K,2,0)</f>
        <v>323</v>
      </c>
      <c r="N322" s="14">
        <f>VLOOKUP(A322,'B filtered'!$A:$K,3,0)</f>
        <v>0</v>
      </c>
      <c r="O322" s="14">
        <f>VLOOKUP(A322,'B filtered'!$A:$K,4,0)</f>
        <v>192</v>
      </c>
      <c r="P322" s="14">
        <f>VLOOKUP(A322,'B filtered'!$A:$K,5,0)</f>
        <v>59006</v>
      </c>
      <c r="Q322" s="15">
        <f>VLOOKUP(A322,'B filtered'!$A:$K,6,0)</f>
        <v>678500</v>
      </c>
      <c r="R322" s="15">
        <f t="shared" si="31"/>
        <v>1.4738393515106854E-6</v>
      </c>
      <c r="S322" s="15">
        <f>VLOOKUP(A322,'B filtered'!$A:$K,7,0)</f>
        <v>1010725.4580664382</v>
      </c>
      <c r="T322" s="15">
        <f t="shared" si="32"/>
        <v>9.8938835666912311E-7</v>
      </c>
      <c r="U322" s="15">
        <f>VLOOKUP(A322,'B filtered'!$A:$K,8,0)</f>
        <v>25660</v>
      </c>
      <c r="V322" s="14">
        <f>VLOOKUP(A322,'B filtered'!$A:$K,9,0)</f>
        <v>2</v>
      </c>
      <c r="W322" s="14" t="e">
        <f>VLOOKUP(A322,'C filtered'!$A:$K,1,0)</f>
        <v>#N/A</v>
      </c>
      <c r="X322" s="14" t="e">
        <f>VLOOKUP($A322,'C filtered'!$A:$K,2,0)</f>
        <v>#N/A</v>
      </c>
      <c r="Y322" s="14" t="e">
        <f>VLOOKUP($A322,'C filtered'!$A:$K,3,0)</f>
        <v>#N/A</v>
      </c>
      <c r="Z322" s="14" t="e">
        <f>VLOOKUP($A322,'C filtered'!$A:$K,4,0)</f>
        <v>#N/A</v>
      </c>
      <c r="AA322" s="14" t="e">
        <f>VLOOKUP($A322,'C filtered'!$A:$K,5,0)</f>
        <v>#N/A</v>
      </c>
      <c r="AB322" s="15" t="e">
        <f>VLOOKUP($A322,'C filtered'!$A:$K,6,0)</f>
        <v>#N/A</v>
      </c>
      <c r="AC322" s="15" t="e">
        <f t="shared" si="33"/>
        <v>#N/A</v>
      </c>
      <c r="AD322" s="15" t="e">
        <f>VLOOKUP($A322,'C filtered'!$A:$K,7,0)</f>
        <v>#N/A</v>
      </c>
      <c r="AE322" s="15" t="e">
        <f>VLOOKUP($A322,'C filtered'!$A:$K,8,0)</f>
        <v>#N/A</v>
      </c>
      <c r="AF322" s="15" t="e">
        <f>VLOOKUP($A322,'C filtered'!$A:$K,9,0)</f>
        <v>#N/A</v>
      </c>
      <c r="AG322" s="14" t="e">
        <f>VLOOKUP($A322,'C filtered'!$A:$K,10,0)</f>
        <v>#N/A</v>
      </c>
      <c r="AH322" s="16" t="s">
        <v>727</v>
      </c>
      <c r="AI322" s="35" t="e">
        <f t="shared" si="34"/>
        <v>#N/A</v>
      </c>
    </row>
    <row r="323" spans="1:35" x14ac:dyDescent="0.25">
      <c r="A323" s="14" t="s">
        <v>728</v>
      </c>
      <c r="B323" s="14">
        <v>30737</v>
      </c>
      <c r="C323" s="14">
        <v>339</v>
      </c>
      <c r="D323" s="14"/>
      <c r="E323" s="14">
        <v>190</v>
      </c>
      <c r="F323" s="15">
        <v>0.76819999999999999</v>
      </c>
      <c r="G323" s="15">
        <f t="shared" ref="G323:G386" si="35">1/F323</f>
        <v>1.3017443374121322</v>
      </c>
      <c r="H323" s="15">
        <f t="shared" ref="H323:H386" si="36">F323/F$1</f>
        <v>0.93900501161227223</v>
      </c>
      <c r="I323" s="15">
        <f t="shared" ref="I323:I386" si="37">1/H323</f>
        <v>1.0649570424368655</v>
      </c>
      <c r="J323" s="15">
        <v>1.1140000000000001</v>
      </c>
      <c r="K323" s="14">
        <v>4</v>
      </c>
      <c r="L323" s="14" t="str">
        <f>VLOOKUP(A323,'B filtered'!$A:$K,1,0)</f>
        <v>VDAC1_RAT</v>
      </c>
      <c r="M323" s="14">
        <f>VLOOKUP(A323,'B filtered'!$A:$K,2,0)</f>
        <v>204</v>
      </c>
      <c r="N323" s="14">
        <f>VLOOKUP(A323,'B filtered'!$A:$K,3,0)</f>
        <v>0</v>
      </c>
      <c r="O323" s="14">
        <f>VLOOKUP(A323,'B filtered'!$A:$K,4,0)</f>
        <v>319</v>
      </c>
      <c r="P323" s="14">
        <f>VLOOKUP(A323,'B filtered'!$A:$K,5,0)</f>
        <v>30737</v>
      </c>
      <c r="Q323" s="15">
        <f>VLOOKUP(A323,'B filtered'!$A:$K,6,0)</f>
        <v>0.74490000000000001</v>
      </c>
      <c r="R323" s="15">
        <f t="shared" ref="R323:R386" si="38">1/Q323</f>
        <v>1.3424620754463685</v>
      </c>
      <c r="S323" s="15">
        <f>VLOOKUP(A323,'B filtered'!$A:$K,7,0)</f>
        <v>1.1096380157902577</v>
      </c>
      <c r="T323" s="15">
        <f t="shared" ref="T323:T386" si="39">1/S323</f>
        <v>0.9011947912471473</v>
      </c>
      <c r="U323" s="15">
        <f>VLOOKUP(A323,'B filtered'!$A:$K,8,0)</f>
        <v>1.069</v>
      </c>
      <c r="V323" s="14">
        <f>VLOOKUP(A323,'B filtered'!$A:$K,9,0)</f>
        <v>4</v>
      </c>
      <c r="W323" s="14" t="str">
        <f>VLOOKUP(A323,'C filtered'!$A:$K,1,0)</f>
        <v>VDAC1_RAT</v>
      </c>
      <c r="X323" s="14">
        <f>VLOOKUP($A323,'C filtered'!$A:$K,2,0)</f>
        <v>255</v>
      </c>
      <c r="Y323" s="14">
        <f>VLOOKUP($A323,'C filtered'!$A:$K,3,0)</f>
        <v>0</v>
      </c>
      <c r="Z323" s="14">
        <f>VLOOKUP($A323,'C filtered'!$A:$K,4,0)</f>
        <v>302</v>
      </c>
      <c r="AA323" s="14">
        <f>VLOOKUP($A323,'C filtered'!$A:$K,5,0)</f>
        <v>30737</v>
      </c>
      <c r="AB323" s="15">
        <f>VLOOKUP($A323,'C filtered'!$A:$K,6,0)</f>
        <v>0.53439999999999999</v>
      </c>
      <c r="AC323" s="15">
        <f t="shared" ref="AC323:AC386" si="40">1/AB323</f>
        <v>1.8712574850299402</v>
      </c>
      <c r="AD323" s="15">
        <f>VLOOKUP($A323,'C filtered'!$A:$K,7,0)</f>
        <v>1.0119295587956827</v>
      </c>
      <c r="AE323" s="15">
        <f>VLOOKUP($A323,'C filtered'!$A:$K,8,0)</f>
        <v>0.98821107784431128</v>
      </c>
      <c r="AF323" s="15">
        <f>VLOOKUP($A323,'C filtered'!$A:$K,9,0)</f>
        <v>1.1299999999999999</v>
      </c>
      <c r="AG323" s="14">
        <f>VLOOKUP($A323,'C filtered'!$A:$K,10,0)</f>
        <v>3</v>
      </c>
      <c r="AH323" s="16" t="s">
        <v>729</v>
      </c>
      <c r="AI323" s="35">
        <f t="shared" ref="AI323:AI386" si="41">AVERAGE(K323,V323,AG323)</f>
        <v>3.6666666666666665</v>
      </c>
    </row>
    <row r="324" spans="1:35" x14ac:dyDescent="0.25">
      <c r="A324" s="14" t="s">
        <v>549</v>
      </c>
      <c r="B324" s="14">
        <v>36960</v>
      </c>
      <c r="C324" s="14">
        <v>210</v>
      </c>
      <c r="D324" s="14">
        <v>3</v>
      </c>
      <c r="E324" s="14">
        <v>189</v>
      </c>
      <c r="F324" s="15">
        <v>0.86370000000000002</v>
      </c>
      <c r="G324" s="15">
        <f t="shared" si="35"/>
        <v>1.1578094245687161</v>
      </c>
      <c r="H324" s="15">
        <f t="shared" si="36"/>
        <v>1.0557389072240557</v>
      </c>
      <c r="I324" s="15">
        <f t="shared" si="37"/>
        <v>0.94720389023966656</v>
      </c>
      <c r="J324" s="15">
        <v>1.056</v>
      </c>
      <c r="K324" s="14">
        <v>2</v>
      </c>
      <c r="L324" s="14" t="str">
        <f>VLOOKUP(A324,'B filtered'!$A:$K,1,0)</f>
        <v>PP1G_RAT</v>
      </c>
      <c r="M324" s="14">
        <f>VLOOKUP(A324,'B filtered'!$A:$K,2,0)</f>
        <v>247</v>
      </c>
      <c r="N324" s="14">
        <f>VLOOKUP(A324,'B filtered'!$A:$K,3,0)</f>
        <v>3</v>
      </c>
      <c r="O324" s="14">
        <f>VLOOKUP(A324,'B filtered'!$A:$K,4,0)</f>
        <v>132</v>
      </c>
      <c r="P324" s="14">
        <f>VLOOKUP(A324,'B filtered'!$A:$K,5,0)</f>
        <v>36960</v>
      </c>
      <c r="Q324" s="15">
        <f>VLOOKUP(A324,'B filtered'!$A:$K,6,0)</f>
        <v>0.7056</v>
      </c>
      <c r="R324" s="15">
        <f t="shared" si="38"/>
        <v>1.4172335600907029</v>
      </c>
      <c r="S324" s="15">
        <f>VLOOKUP(A324,'B filtered'!$A:$K,7,0)</f>
        <v>1.051094890510949</v>
      </c>
      <c r="T324" s="15">
        <f t="shared" si="39"/>
        <v>0.95138888888888884</v>
      </c>
      <c r="U324" s="15">
        <f>VLOOKUP(A324,'B filtered'!$A:$K,8,0)</f>
        <v>1.2070000000000001</v>
      </c>
      <c r="V324" s="14">
        <f>VLOOKUP(A324,'B filtered'!$A:$K,9,0)</f>
        <v>2</v>
      </c>
      <c r="W324" s="14" t="str">
        <f>VLOOKUP(A324,'C filtered'!$A:$K,1,0)</f>
        <v>PP1G_RAT</v>
      </c>
      <c r="X324" s="14">
        <f>VLOOKUP($A324,'C filtered'!$A:$K,2,0)</f>
        <v>170</v>
      </c>
      <c r="Y324" s="14">
        <f>VLOOKUP($A324,'C filtered'!$A:$K,3,0)</f>
        <v>3</v>
      </c>
      <c r="Z324" s="14">
        <f>VLOOKUP($A324,'C filtered'!$A:$K,4,0)</f>
        <v>385</v>
      </c>
      <c r="AA324" s="14">
        <f>VLOOKUP($A324,'C filtered'!$A:$K,5,0)</f>
        <v>36960</v>
      </c>
      <c r="AB324" s="15">
        <f>VLOOKUP($A324,'C filtered'!$A:$K,6,0)</f>
        <v>0.69110000000000005</v>
      </c>
      <c r="AC324" s="15">
        <f t="shared" si="40"/>
        <v>1.4469686007813629</v>
      </c>
      <c r="AD324" s="15">
        <f>VLOOKUP($A324,'C filtered'!$A:$K,7,0)</f>
        <v>1.3086536640787729</v>
      </c>
      <c r="AE324" s="15">
        <f>VLOOKUP($A324,'C filtered'!$A:$K,8,0)</f>
        <v>0.76414411807263782</v>
      </c>
      <c r="AF324" s="15">
        <f>VLOOKUP($A324,'C filtered'!$A:$K,9,0)</f>
        <v>1.1459999999999999</v>
      </c>
      <c r="AG324" s="14">
        <f>VLOOKUP($A324,'C filtered'!$A:$K,10,0)</f>
        <v>4</v>
      </c>
      <c r="AH324" s="16" t="s">
        <v>550</v>
      </c>
      <c r="AI324" s="35">
        <f t="shared" si="41"/>
        <v>2.6666666666666665</v>
      </c>
    </row>
    <row r="325" spans="1:35" x14ac:dyDescent="0.25">
      <c r="A325" s="14" t="s">
        <v>730</v>
      </c>
      <c r="B325" s="14">
        <v>52231</v>
      </c>
      <c r="C325" s="14">
        <v>340</v>
      </c>
      <c r="D325" s="14"/>
      <c r="E325" s="14">
        <v>188</v>
      </c>
      <c r="F325" s="15">
        <v>0.82940000000000003</v>
      </c>
      <c r="G325" s="15">
        <f t="shared" si="35"/>
        <v>1.2056908608632746</v>
      </c>
      <c r="H325" s="15">
        <f t="shared" si="36"/>
        <v>1.0138124923603471</v>
      </c>
      <c r="I325" s="15">
        <f t="shared" si="37"/>
        <v>0.98637569327224506</v>
      </c>
      <c r="J325" s="15">
        <v>1.1579999999999999</v>
      </c>
      <c r="K325" s="14">
        <v>4</v>
      </c>
      <c r="L325" s="14" t="str">
        <f>VLOOKUP(A325,'B filtered'!$A:$K,1,0)</f>
        <v>S61A1_RAT</v>
      </c>
      <c r="M325" s="14">
        <f>VLOOKUP(A325,'B filtered'!$A:$K,2,0)</f>
        <v>253</v>
      </c>
      <c r="N325" s="14">
        <f>VLOOKUP(A325,'B filtered'!$A:$K,3,0)</f>
        <v>0</v>
      </c>
      <c r="O325" s="14">
        <f>VLOOKUP(A325,'B filtered'!$A:$K,4,0)</f>
        <v>263</v>
      </c>
      <c r="P325" s="14">
        <f>VLOOKUP(A325,'B filtered'!$A:$K,5,0)</f>
        <v>52231</v>
      </c>
      <c r="Q325" s="15">
        <f>VLOOKUP(A325,'B filtered'!$A:$K,6,0)</f>
        <v>0.60919999999999996</v>
      </c>
      <c r="R325" s="15">
        <f t="shared" si="38"/>
        <v>1.6414970453053186</v>
      </c>
      <c r="S325" s="15">
        <f>VLOOKUP(A325,'B filtered'!$A:$K,7,0)</f>
        <v>0.90749292417697003</v>
      </c>
      <c r="T325" s="15">
        <f t="shared" si="39"/>
        <v>1.1019369665134604</v>
      </c>
      <c r="U325" s="15">
        <f>VLOOKUP(A325,'B filtered'!$A:$K,8,0)</f>
        <v>1.3620000000000001</v>
      </c>
      <c r="V325" s="14">
        <f>VLOOKUP(A325,'B filtered'!$A:$K,9,0)</f>
        <v>4</v>
      </c>
      <c r="W325" s="14" t="str">
        <f>VLOOKUP(A325,'C filtered'!$A:$K,1,0)</f>
        <v>S61A1_RAT</v>
      </c>
      <c r="X325" s="14">
        <f>VLOOKUP($A325,'C filtered'!$A:$K,2,0)</f>
        <v>505</v>
      </c>
      <c r="Y325" s="14">
        <f>VLOOKUP($A325,'C filtered'!$A:$K,3,0)</f>
        <v>0</v>
      </c>
      <c r="Z325" s="14">
        <f>VLOOKUP($A325,'C filtered'!$A:$K,4,0)</f>
        <v>112</v>
      </c>
      <c r="AA325" s="14">
        <f>VLOOKUP($A325,'C filtered'!$A:$K,5,0)</f>
        <v>52231</v>
      </c>
      <c r="AB325" s="15">
        <f>VLOOKUP($A325,'C filtered'!$A:$K,6,0)</f>
        <v>0.63739999999999997</v>
      </c>
      <c r="AC325" s="15">
        <f t="shared" si="40"/>
        <v>1.5688735487919674</v>
      </c>
      <c r="AD325" s="15">
        <f>VLOOKUP($A325,'C filtered'!$A:$K,7,0)</f>
        <v>1.2069683772012876</v>
      </c>
      <c r="AE325" s="15">
        <f>VLOOKUP($A325,'C filtered'!$A:$K,8,0)</f>
        <v>0.82852212111703805</v>
      </c>
      <c r="AF325" s="15">
        <f>VLOOKUP($A325,'C filtered'!$A:$K,9,0)</f>
        <v>1.32</v>
      </c>
      <c r="AG325" s="14">
        <f>VLOOKUP($A325,'C filtered'!$A:$K,10,0)</f>
        <v>3</v>
      </c>
      <c r="AH325" s="16" t="s">
        <v>731</v>
      </c>
      <c r="AI325" s="35">
        <f t="shared" si="41"/>
        <v>3.6666666666666665</v>
      </c>
    </row>
    <row r="326" spans="1:35" x14ac:dyDescent="0.25">
      <c r="A326" s="14" t="s">
        <v>734</v>
      </c>
      <c r="B326" s="14">
        <v>40753</v>
      </c>
      <c r="C326" s="14">
        <v>342</v>
      </c>
      <c r="D326" s="14"/>
      <c r="E326" s="14">
        <v>186</v>
      </c>
      <c r="F326" s="15">
        <v>0.51359999999999995</v>
      </c>
      <c r="G326" s="15">
        <f t="shared" si="35"/>
        <v>1.9470404984423677</v>
      </c>
      <c r="H326" s="15">
        <f t="shared" si="36"/>
        <v>0.62779611294462767</v>
      </c>
      <c r="I326" s="15">
        <f t="shared" si="37"/>
        <v>1.5928738317757012</v>
      </c>
      <c r="J326" s="15">
        <v>1.19</v>
      </c>
      <c r="K326" s="14">
        <v>3</v>
      </c>
      <c r="L326" s="14" t="str">
        <f>VLOOKUP(A326,'B filtered'!$A:$K,1,0)</f>
        <v>NDRG2_RAT</v>
      </c>
      <c r="M326" s="14">
        <f>VLOOKUP(A326,'B filtered'!$A:$K,2,0)</f>
        <v>311</v>
      </c>
      <c r="N326" s="14">
        <f>VLOOKUP(A326,'B filtered'!$A:$K,3,0)</f>
        <v>0</v>
      </c>
      <c r="O326" s="14">
        <f>VLOOKUP(A326,'B filtered'!$A:$K,4,0)</f>
        <v>204</v>
      </c>
      <c r="P326" s="14">
        <f>VLOOKUP(A326,'B filtered'!$A:$K,5,0)</f>
        <v>40753</v>
      </c>
      <c r="Q326" s="15">
        <f>VLOOKUP(A326,'B filtered'!$A:$K,6,0)</f>
        <v>0.36809999999999998</v>
      </c>
      <c r="R326" s="15">
        <f t="shared" si="38"/>
        <v>2.7166530834012499</v>
      </c>
      <c r="S326" s="15">
        <f>VLOOKUP(A326,'B filtered'!$A:$K,7,0)</f>
        <v>0.54833904364665575</v>
      </c>
      <c r="T326" s="15">
        <f t="shared" si="39"/>
        <v>1.8236892148872588</v>
      </c>
      <c r="U326" s="15">
        <f>VLOOKUP(A326,'B filtered'!$A:$K,8,0)</f>
        <v>1.0409999999999999</v>
      </c>
      <c r="V326" s="14">
        <f>VLOOKUP(A326,'B filtered'!$A:$K,9,0)</f>
        <v>2</v>
      </c>
      <c r="W326" s="14" t="str">
        <f>VLOOKUP(A326,'C filtered'!$A:$K,1,0)</f>
        <v>NDRG2_RAT</v>
      </c>
      <c r="X326" s="14">
        <f>VLOOKUP($A326,'C filtered'!$A:$K,2,0)</f>
        <v>282</v>
      </c>
      <c r="Y326" s="14">
        <f>VLOOKUP($A326,'C filtered'!$A:$K,3,0)</f>
        <v>0</v>
      </c>
      <c r="Z326" s="14">
        <f>VLOOKUP($A326,'C filtered'!$A:$K,4,0)</f>
        <v>277</v>
      </c>
      <c r="AA326" s="14">
        <f>VLOOKUP($A326,'C filtered'!$A:$K,5,0)</f>
        <v>40753</v>
      </c>
      <c r="AB326" s="15">
        <f>VLOOKUP($A326,'C filtered'!$A:$K,6,0)</f>
        <v>0.27650000000000002</v>
      </c>
      <c r="AC326" s="15">
        <f t="shared" si="40"/>
        <v>3.6166365280289328</v>
      </c>
      <c r="AD326" s="15">
        <f>VLOOKUP($A326,'C filtered'!$A:$K,7,0)</f>
        <v>0.52357508047718238</v>
      </c>
      <c r="AE326" s="15">
        <f>VLOOKUP($A326,'C filtered'!$A:$K,8,0)</f>
        <v>1.9099457504520794</v>
      </c>
      <c r="AF326" s="15">
        <f>VLOOKUP($A326,'C filtered'!$A:$K,9,0)</f>
        <v>1.2030000000000001</v>
      </c>
      <c r="AG326" s="14">
        <f>VLOOKUP($A326,'C filtered'!$A:$K,10,0)</f>
        <v>3</v>
      </c>
      <c r="AH326" s="16" t="s">
        <v>735</v>
      </c>
      <c r="AI326" s="35">
        <f t="shared" si="41"/>
        <v>2.6666666666666665</v>
      </c>
    </row>
    <row r="327" spans="1:35" x14ac:dyDescent="0.25">
      <c r="A327" s="14" t="s">
        <v>736</v>
      </c>
      <c r="B327" s="14">
        <v>40878</v>
      </c>
      <c r="C327" s="14">
        <v>343</v>
      </c>
      <c r="D327" s="14"/>
      <c r="E327" s="14">
        <v>184</v>
      </c>
      <c r="F327" s="15">
        <v>0.4007</v>
      </c>
      <c r="G327" s="15">
        <f t="shared" si="35"/>
        <v>2.4956326428749689</v>
      </c>
      <c r="H327" s="15">
        <f t="shared" si="36"/>
        <v>0.48979342378682311</v>
      </c>
      <c r="I327" s="15">
        <f t="shared" si="37"/>
        <v>2.0416770651360121</v>
      </c>
      <c r="J327" s="15">
        <v>1.1279999999999999</v>
      </c>
      <c r="K327" s="14">
        <v>3</v>
      </c>
      <c r="L327" s="14" t="str">
        <f>VLOOKUP(A327,'B filtered'!$A:$K,1,0)</f>
        <v>NECA1_RAT</v>
      </c>
      <c r="M327" s="14">
        <f>VLOOKUP(A327,'B filtered'!$A:$K,2,0)</f>
        <v>239</v>
      </c>
      <c r="N327" s="14">
        <f>VLOOKUP(A327,'B filtered'!$A:$K,3,0)</f>
        <v>0</v>
      </c>
      <c r="O327" s="14">
        <f>VLOOKUP(A327,'B filtered'!$A:$K,4,0)</f>
        <v>285</v>
      </c>
      <c r="P327" s="14">
        <f>VLOOKUP(A327,'B filtered'!$A:$K,5,0)</f>
        <v>40878</v>
      </c>
      <c r="Q327" s="15">
        <f>VLOOKUP(A327,'B filtered'!$A:$K,6,0)</f>
        <v>0.57909999999999995</v>
      </c>
      <c r="R327" s="15">
        <f t="shared" si="38"/>
        <v>1.7268174753928511</v>
      </c>
      <c r="S327" s="15">
        <f>VLOOKUP(A327,'B filtered'!$A:$K,7,0)</f>
        <v>0.86265455087144338</v>
      </c>
      <c r="T327" s="15">
        <f t="shared" si="39"/>
        <v>1.1592125712312209</v>
      </c>
      <c r="U327" s="15">
        <f>VLOOKUP(A327,'B filtered'!$A:$K,8,0)</f>
        <v>1.2529999999999999</v>
      </c>
      <c r="V327" s="14">
        <f>VLOOKUP(A327,'B filtered'!$A:$K,9,0)</f>
        <v>3</v>
      </c>
      <c r="W327" s="14" t="str">
        <f>VLOOKUP(A327,'C filtered'!$A:$K,1,0)</f>
        <v>NECA1_RAT</v>
      </c>
      <c r="X327" s="14">
        <f>VLOOKUP($A327,'C filtered'!$A:$K,2,0)</f>
        <v>343</v>
      </c>
      <c r="Y327" s="14">
        <f>VLOOKUP($A327,'C filtered'!$A:$K,3,0)</f>
        <v>0</v>
      </c>
      <c r="Z327" s="14">
        <f>VLOOKUP($A327,'C filtered'!$A:$K,4,0)</f>
        <v>206</v>
      </c>
      <c r="AA327" s="14">
        <f>VLOOKUP($A327,'C filtered'!$A:$K,5,0)</f>
        <v>40878</v>
      </c>
      <c r="AB327" s="15">
        <f>VLOOKUP($A327,'C filtered'!$A:$K,6,0)</f>
        <v>0.28179999999999999</v>
      </c>
      <c r="AC327" s="15">
        <f t="shared" si="40"/>
        <v>3.5486160397444997</v>
      </c>
      <c r="AD327" s="15">
        <f>VLOOKUP($A327,'C filtered'!$A:$K,7,0)</f>
        <v>0.53361105851164548</v>
      </c>
      <c r="AE327" s="15">
        <f>VLOOKUP($A327,'C filtered'!$A:$K,8,0)</f>
        <v>1.8740241305890704</v>
      </c>
      <c r="AF327" s="15">
        <f>VLOOKUP($A327,'C filtered'!$A:$K,9,0)</f>
        <v>1.216</v>
      </c>
      <c r="AG327" s="14">
        <f>VLOOKUP($A327,'C filtered'!$A:$K,10,0)</f>
        <v>2</v>
      </c>
      <c r="AH327" s="16" t="s">
        <v>737</v>
      </c>
      <c r="AI327" s="35">
        <f t="shared" si="41"/>
        <v>2.6666666666666665</v>
      </c>
    </row>
    <row r="328" spans="1:35" x14ac:dyDescent="0.25">
      <c r="A328" s="14" t="s">
        <v>738</v>
      </c>
      <c r="B328" s="14">
        <v>28169</v>
      </c>
      <c r="C328" s="14">
        <v>345</v>
      </c>
      <c r="D328" s="14"/>
      <c r="E328" s="14">
        <v>183</v>
      </c>
      <c r="F328" s="15">
        <v>1.4059999999999999</v>
      </c>
      <c r="G328" s="15">
        <f t="shared" si="35"/>
        <v>0.71123755334281658</v>
      </c>
      <c r="H328" s="15">
        <f t="shared" si="36"/>
        <v>1.7186163060750517</v>
      </c>
      <c r="I328" s="15">
        <f t="shared" si="37"/>
        <v>0.58186344238975829</v>
      </c>
      <c r="J328" s="15">
        <v>1.0509999999999999</v>
      </c>
      <c r="K328" s="14">
        <v>2</v>
      </c>
      <c r="L328" s="14" t="str">
        <f>VLOOKUP(A328,'B filtered'!$A:$K,1,0)</f>
        <v>TFAM_RAT</v>
      </c>
      <c r="M328" s="14">
        <f>VLOOKUP(A328,'B filtered'!$A:$K,2,0)</f>
        <v>415</v>
      </c>
      <c r="N328" s="14">
        <f>VLOOKUP(A328,'B filtered'!$A:$K,3,0)</f>
        <v>0</v>
      </c>
      <c r="O328" s="14">
        <f>VLOOKUP(A328,'B filtered'!$A:$K,4,0)</f>
        <v>124</v>
      </c>
      <c r="P328" s="14">
        <f>VLOOKUP(A328,'B filtered'!$A:$K,5,0)</f>
        <v>28169</v>
      </c>
      <c r="Q328" s="15">
        <f>VLOOKUP(A328,'B filtered'!$A:$K,6,0)</f>
        <v>0.86299999999999999</v>
      </c>
      <c r="R328" s="15">
        <f t="shared" si="38"/>
        <v>1.1587485515643106</v>
      </c>
      <c r="S328" s="15">
        <f>VLOOKUP(A328,'B filtered'!$A:$K,7,0)</f>
        <v>1.2855653210189184</v>
      </c>
      <c r="T328" s="15">
        <f t="shared" si="39"/>
        <v>0.77786790266512174</v>
      </c>
      <c r="U328" s="15">
        <f>VLOOKUP(A328,'B filtered'!$A:$K,8,0)</f>
        <v>1.042</v>
      </c>
      <c r="V328" s="14">
        <f>VLOOKUP(A328,'B filtered'!$A:$K,9,0)</f>
        <v>2</v>
      </c>
      <c r="W328" s="14" t="str">
        <f>VLOOKUP(A328,'C filtered'!$A:$K,1,0)</f>
        <v>TFAM_RAT</v>
      </c>
      <c r="X328" s="14">
        <f>VLOOKUP($A328,'C filtered'!$A:$K,2,0)</f>
        <v>447</v>
      </c>
      <c r="Y328" s="14">
        <f>VLOOKUP($A328,'C filtered'!$A:$K,3,0)</f>
        <v>0</v>
      </c>
      <c r="Z328" s="14">
        <f>VLOOKUP($A328,'C filtered'!$A:$K,4,0)</f>
        <v>145</v>
      </c>
      <c r="AA328" s="14">
        <f>VLOOKUP($A328,'C filtered'!$A:$K,5,0)</f>
        <v>28169</v>
      </c>
      <c r="AB328" s="15">
        <f>VLOOKUP($A328,'C filtered'!$A:$K,6,0)</f>
        <v>0.34310000000000002</v>
      </c>
      <c r="AC328" s="15">
        <f t="shared" si="40"/>
        <v>2.914602156805596</v>
      </c>
      <c r="AD328" s="15">
        <f>VLOOKUP($A328,'C filtered'!$A:$K,7,0)</f>
        <v>0.6496875591743988</v>
      </c>
      <c r="AE328" s="15">
        <f>VLOOKUP($A328,'C filtered'!$A:$K,8,0)</f>
        <v>1.5392013990090352</v>
      </c>
      <c r="AF328" s="15">
        <f>VLOOKUP($A328,'C filtered'!$A:$K,9,0)</f>
        <v>1.198</v>
      </c>
      <c r="AG328" s="14">
        <f>VLOOKUP($A328,'C filtered'!$A:$K,10,0)</f>
        <v>2</v>
      </c>
      <c r="AH328" s="16" t="s">
        <v>739</v>
      </c>
      <c r="AI328" s="35">
        <f t="shared" si="41"/>
        <v>2</v>
      </c>
    </row>
    <row r="329" spans="1:35" x14ac:dyDescent="0.25">
      <c r="A329" s="14" t="s">
        <v>740</v>
      </c>
      <c r="B329" s="14">
        <v>85745</v>
      </c>
      <c r="C329" s="14">
        <v>347</v>
      </c>
      <c r="D329" s="14"/>
      <c r="E329" s="14">
        <v>182</v>
      </c>
      <c r="F329" s="15">
        <v>1.0149999999999999</v>
      </c>
      <c r="G329" s="15">
        <f t="shared" si="35"/>
        <v>0.98522167487684742</v>
      </c>
      <c r="H329" s="15">
        <f t="shared" si="36"/>
        <v>1.2406796235179072</v>
      </c>
      <c r="I329" s="15">
        <f t="shared" si="37"/>
        <v>0.80600985221674892</v>
      </c>
      <c r="J329" s="15">
        <v>1.0780000000000001</v>
      </c>
      <c r="K329" s="14">
        <v>2</v>
      </c>
      <c r="L329" s="14" t="str">
        <f>VLOOKUP(A329,'B filtered'!$A:$K,1,0)</f>
        <v>MAGD1_RAT</v>
      </c>
      <c r="M329" s="14">
        <f>VLOOKUP(A329,'B filtered'!$A:$K,2,0)</f>
        <v>296</v>
      </c>
      <c r="N329" s="14">
        <f>VLOOKUP(A329,'B filtered'!$A:$K,3,0)</f>
        <v>0</v>
      </c>
      <c r="O329" s="14">
        <f>VLOOKUP(A329,'B filtered'!$A:$K,4,0)</f>
        <v>221</v>
      </c>
      <c r="P329" s="14">
        <f>VLOOKUP(A329,'B filtered'!$A:$K,5,0)</f>
        <v>85745</v>
      </c>
      <c r="Q329" s="15">
        <f>VLOOKUP(A329,'B filtered'!$A:$K,6,0)</f>
        <v>1.0669999999999999</v>
      </c>
      <c r="R329" s="15">
        <f t="shared" si="38"/>
        <v>0.93720712277413309</v>
      </c>
      <c r="S329" s="15">
        <f>VLOOKUP(A329,'B filtered'!$A:$K,7,0)</f>
        <v>1.5894532995680022</v>
      </c>
      <c r="T329" s="15">
        <f t="shared" si="39"/>
        <v>0.62914714151827567</v>
      </c>
      <c r="U329" s="15">
        <f>VLOOKUP(A329,'B filtered'!$A:$K,8,0)</f>
        <v>1.403</v>
      </c>
      <c r="V329" s="14">
        <f>VLOOKUP(A329,'B filtered'!$A:$K,9,0)</f>
        <v>2</v>
      </c>
      <c r="W329" s="14" t="e">
        <f>VLOOKUP(A329,'C filtered'!$A:$K,1,0)</f>
        <v>#N/A</v>
      </c>
      <c r="X329" s="14" t="e">
        <f>VLOOKUP($A329,'C filtered'!$A:$K,2,0)</f>
        <v>#N/A</v>
      </c>
      <c r="Y329" s="14" t="e">
        <f>VLOOKUP($A329,'C filtered'!$A:$K,3,0)</f>
        <v>#N/A</v>
      </c>
      <c r="Z329" s="14" t="e">
        <f>VLOOKUP($A329,'C filtered'!$A:$K,4,0)</f>
        <v>#N/A</v>
      </c>
      <c r="AA329" s="14" t="e">
        <f>VLOOKUP($A329,'C filtered'!$A:$K,5,0)</f>
        <v>#N/A</v>
      </c>
      <c r="AB329" s="15" t="e">
        <f>VLOOKUP($A329,'C filtered'!$A:$K,6,0)</f>
        <v>#N/A</v>
      </c>
      <c r="AC329" s="15" t="e">
        <f t="shared" si="40"/>
        <v>#N/A</v>
      </c>
      <c r="AD329" s="15" t="e">
        <f>VLOOKUP($A329,'C filtered'!$A:$K,7,0)</f>
        <v>#N/A</v>
      </c>
      <c r="AE329" s="15" t="e">
        <f>VLOOKUP($A329,'C filtered'!$A:$K,8,0)</f>
        <v>#N/A</v>
      </c>
      <c r="AF329" s="15" t="e">
        <f>VLOOKUP($A329,'C filtered'!$A:$K,9,0)</f>
        <v>#N/A</v>
      </c>
      <c r="AG329" s="14" t="e">
        <f>VLOOKUP($A329,'C filtered'!$A:$K,10,0)</f>
        <v>#N/A</v>
      </c>
      <c r="AH329" s="16" t="s">
        <v>741</v>
      </c>
      <c r="AI329" s="35" t="e">
        <f t="shared" si="41"/>
        <v>#N/A</v>
      </c>
    </row>
    <row r="330" spans="1:35" x14ac:dyDescent="0.25">
      <c r="A330" s="14" t="s">
        <v>742</v>
      </c>
      <c r="B330" s="14">
        <v>32041</v>
      </c>
      <c r="C330" s="14">
        <v>349</v>
      </c>
      <c r="D330" s="14"/>
      <c r="E330" s="14">
        <v>181</v>
      </c>
      <c r="F330" s="15">
        <v>0.75509999999999999</v>
      </c>
      <c r="G330" s="15">
        <f t="shared" si="35"/>
        <v>1.3243279035889286</v>
      </c>
      <c r="H330" s="15">
        <f t="shared" si="36"/>
        <v>0.92299229922992287</v>
      </c>
      <c r="I330" s="15">
        <f t="shared" si="37"/>
        <v>1.0834326579261027</v>
      </c>
      <c r="J330" s="15">
        <v>1.085</v>
      </c>
      <c r="K330" s="14">
        <v>4</v>
      </c>
      <c r="L330" s="14" t="str">
        <f>VLOOKUP(A330,'B filtered'!$A:$K,1,0)</f>
        <v>PGAM5_RAT</v>
      </c>
      <c r="M330" s="14">
        <f>VLOOKUP(A330,'B filtered'!$A:$K,2,0)</f>
        <v>343</v>
      </c>
      <c r="N330" s="14">
        <f>VLOOKUP(A330,'B filtered'!$A:$K,3,0)</f>
        <v>0</v>
      </c>
      <c r="O330" s="14">
        <f>VLOOKUP(A330,'B filtered'!$A:$K,4,0)</f>
        <v>173</v>
      </c>
      <c r="P330" s="14">
        <f>VLOOKUP(A330,'B filtered'!$A:$K,5,0)</f>
        <v>32041</v>
      </c>
      <c r="Q330" s="15">
        <f>VLOOKUP(A330,'B filtered'!$A:$K,6,0)</f>
        <v>0.60699999999999998</v>
      </c>
      <c r="R330" s="15">
        <f t="shared" si="38"/>
        <v>1.6474464579901154</v>
      </c>
      <c r="S330" s="15">
        <f>VLOOKUP(A330,'B filtered'!$A:$K,7,0)</f>
        <v>0.90421570087889169</v>
      </c>
      <c r="T330" s="15">
        <f t="shared" si="39"/>
        <v>1.1059308072487644</v>
      </c>
      <c r="U330" s="15">
        <f>VLOOKUP(A330,'B filtered'!$A:$K,8,0)</f>
        <v>1.1220000000000001</v>
      </c>
      <c r="V330" s="14">
        <f>VLOOKUP(A330,'B filtered'!$A:$K,9,0)</f>
        <v>3</v>
      </c>
      <c r="W330" s="14" t="str">
        <f>VLOOKUP(A330,'C filtered'!$A:$K,1,0)</f>
        <v>PGAM5_RAT</v>
      </c>
      <c r="X330" s="14">
        <f>VLOOKUP($A330,'C filtered'!$A:$K,2,0)</f>
        <v>262</v>
      </c>
      <c r="Y330" s="14">
        <f>VLOOKUP($A330,'C filtered'!$A:$K,3,0)</f>
        <v>0</v>
      </c>
      <c r="Z330" s="14">
        <f>VLOOKUP($A330,'C filtered'!$A:$K,4,0)</f>
        <v>294</v>
      </c>
      <c r="AA330" s="14">
        <f>VLOOKUP($A330,'C filtered'!$A:$K,5,0)</f>
        <v>32041</v>
      </c>
      <c r="AB330" s="15">
        <f>VLOOKUP($A330,'C filtered'!$A:$K,6,0)</f>
        <v>0.37</v>
      </c>
      <c r="AC330" s="15">
        <f t="shared" si="40"/>
        <v>2.7027027027027026</v>
      </c>
      <c r="AD330" s="15">
        <f>VLOOKUP($A330,'C filtered'!$A:$K,7,0)</f>
        <v>0.7006248816512024</v>
      </c>
      <c r="AE330" s="15">
        <f>VLOOKUP($A330,'C filtered'!$A:$K,8,0)</f>
        <v>1.4272972972972973</v>
      </c>
      <c r="AF330" s="15">
        <f>VLOOKUP($A330,'C filtered'!$A:$K,9,0)</f>
        <v>1.099</v>
      </c>
      <c r="AG330" s="14">
        <f>VLOOKUP($A330,'C filtered'!$A:$K,10,0)</f>
        <v>8</v>
      </c>
      <c r="AH330" s="16" t="s">
        <v>743</v>
      </c>
      <c r="AI330" s="35">
        <f t="shared" si="41"/>
        <v>5</v>
      </c>
    </row>
    <row r="331" spans="1:35" x14ac:dyDescent="0.25">
      <c r="A331" s="14" t="s">
        <v>744</v>
      </c>
      <c r="B331" s="14">
        <v>152191</v>
      </c>
      <c r="C331" s="14">
        <v>351</v>
      </c>
      <c r="D331" s="14"/>
      <c r="E331" s="14">
        <v>179</v>
      </c>
      <c r="F331" s="15">
        <v>1.268</v>
      </c>
      <c r="G331" s="15">
        <f t="shared" si="35"/>
        <v>0.78864353312302837</v>
      </c>
      <c r="H331" s="15">
        <f t="shared" si="36"/>
        <v>1.5499327710548831</v>
      </c>
      <c r="I331" s="15">
        <f t="shared" si="37"/>
        <v>0.6451892744479496</v>
      </c>
      <c r="J331" s="15">
        <v>1.1479999999999999</v>
      </c>
      <c r="K331" s="14">
        <v>2</v>
      </c>
      <c r="L331" s="14" t="e">
        <f>VLOOKUP(A331,'B filtered'!$A:$K,1,0)</f>
        <v>#N/A</v>
      </c>
      <c r="M331" s="14" t="e">
        <f>VLOOKUP(A331,'B filtered'!$A:$K,2,0)</f>
        <v>#N/A</v>
      </c>
      <c r="N331" s="14" t="e">
        <f>VLOOKUP(A331,'B filtered'!$A:$K,3,0)</f>
        <v>#N/A</v>
      </c>
      <c r="O331" s="14" t="e">
        <f>VLOOKUP(A331,'B filtered'!$A:$K,4,0)</f>
        <v>#N/A</v>
      </c>
      <c r="P331" s="14" t="e">
        <f>VLOOKUP(A331,'B filtered'!$A:$K,5,0)</f>
        <v>#N/A</v>
      </c>
      <c r="Q331" s="15" t="e">
        <f>VLOOKUP(A331,'B filtered'!$A:$K,6,0)</f>
        <v>#N/A</v>
      </c>
      <c r="R331" s="15" t="e">
        <f t="shared" si="38"/>
        <v>#N/A</v>
      </c>
      <c r="S331" s="15" t="e">
        <f>VLOOKUP(A331,'B filtered'!$A:$K,7,0)</f>
        <v>#N/A</v>
      </c>
      <c r="T331" s="15" t="e">
        <f t="shared" si="39"/>
        <v>#N/A</v>
      </c>
      <c r="U331" s="15" t="e">
        <f>VLOOKUP(A331,'B filtered'!$A:$K,8,0)</f>
        <v>#N/A</v>
      </c>
      <c r="V331" s="14" t="e">
        <f>VLOOKUP(A331,'B filtered'!$A:$K,9,0)</f>
        <v>#N/A</v>
      </c>
      <c r="W331" s="14" t="str">
        <f>VLOOKUP(A331,'C filtered'!$A:$K,1,0)</f>
        <v>MBB1A_RAT</v>
      </c>
      <c r="X331" s="14">
        <f>VLOOKUP($A331,'C filtered'!$A:$K,2,0)</f>
        <v>323</v>
      </c>
      <c r="Y331" s="14">
        <f>VLOOKUP($A331,'C filtered'!$A:$K,3,0)</f>
        <v>0</v>
      </c>
      <c r="Z331" s="14">
        <f>VLOOKUP($A331,'C filtered'!$A:$K,4,0)</f>
        <v>227</v>
      </c>
      <c r="AA331" s="14">
        <f>VLOOKUP($A331,'C filtered'!$A:$K,5,0)</f>
        <v>152191</v>
      </c>
      <c r="AB331" s="15">
        <f>VLOOKUP($A331,'C filtered'!$A:$K,6,0)</f>
        <v>0.71799999999999997</v>
      </c>
      <c r="AC331" s="15">
        <f t="shared" si="40"/>
        <v>1.392757660167131</v>
      </c>
      <c r="AD331" s="15">
        <f>VLOOKUP($A331,'C filtered'!$A:$K,7,0)</f>
        <v>1.3595909865555764</v>
      </c>
      <c r="AE331" s="15">
        <f>VLOOKUP($A331,'C filtered'!$A:$K,8,0)</f>
        <v>0.73551532033426192</v>
      </c>
      <c r="AF331" s="15">
        <f>VLOOKUP($A331,'C filtered'!$A:$K,9,0)</f>
        <v>1.2110000000000001</v>
      </c>
      <c r="AG331" s="14">
        <f>VLOOKUP($A331,'C filtered'!$A:$K,10,0)</f>
        <v>2</v>
      </c>
      <c r="AH331" s="16" t="s">
        <v>745</v>
      </c>
      <c r="AI331" s="35" t="e">
        <f t="shared" si="41"/>
        <v>#N/A</v>
      </c>
    </row>
    <row r="332" spans="1:35" x14ac:dyDescent="0.25">
      <c r="A332" s="14" t="s">
        <v>746</v>
      </c>
      <c r="B332" s="14">
        <v>31809</v>
      </c>
      <c r="C332" s="14">
        <v>352</v>
      </c>
      <c r="D332" s="14"/>
      <c r="E332" s="14">
        <v>175</v>
      </c>
      <c r="F332" s="15">
        <v>0.31569999999999998</v>
      </c>
      <c r="G332" s="15">
        <f t="shared" si="35"/>
        <v>3.1675641431738994</v>
      </c>
      <c r="H332" s="15">
        <f t="shared" si="36"/>
        <v>0.38589414497005253</v>
      </c>
      <c r="I332" s="15">
        <f t="shared" si="37"/>
        <v>2.5913842255305672</v>
      </c>
      <c r="J332" s="15">
        <v>1.1759999999999999</v>
      </c>
      <c r="K332" s="14">
        <v>3</v>
      </c>
      <c r="L332" s="14" t="str">
        <f>VLOOKUP(A332,'B filtered'!$A:$K,1,0)</f>
        <v>SDHB_RAT</v>
      </c>
      <c r="M332" s="14">
        <f>VLOOKUP(A332,'B filtered'!$A:$K,2,0)</f>
        <v>315</v>
      </c>
      <c r="N332" s="14">
        <f>VLOOKUP(A332,'B filtered'!$A:$K,3,0)</f>
        <v>0</v>
      </c>
      <c r="O332" s="14">
        <f>VLOOKUP(A332,'B filtered'!$A:$K,4,0)</f>
        <v>200</v>
      </c>
      <c r="P332" s="14">
        <f>VLOOKUP(A332,'B filtered'!$A:$K,5,0)</f>
        <v>31809</v>
      </c>
      <c r="Q332" s="15">
        <f>VLOOKUP(A332,'B filtered'!$A:$K,6,0)</f>
        <v>0.23960000000000001</v>
      </c>
      <c r="R332" s="15">
        <f t="shared" si="38"/>
        <v>4.1736227045075127</v>
      </c>
      <c r="S332" s="15">
        <f>VLOOKUP(A332,'B filtered'!$A:$K,7,0)</f>
        <v>0.35691941009980638</v>
      </c>
      <c r="T332" s="15">
        <f t="shared" si="39"/>
        <v>2.8017529215358929</v>
      </c>
      <c r="U332" s="15">
        <f>VLOOKUP(A332,'B filtered'!$A:$K,8,0)</f>
        <v>1.6080000000000001</v>
      </c>
      <c r="V332" s="14">
        <f>VLOOKUP(A332,'B filtered'!$A:$K,9,0)</f>
        <v>2</v>
      </c>
      <c r="W332" s="14" t="e">
        <f>VLOOKUP(A332,'C filtered'!$A:$K,1,0)</f>
        <v>#N/A</v>
      </c>
      <c r="X332" s="14" t="e">
        <f>VLOOKUP($A332,'C filtered'!$A:$K,2,0)</f>
        <v>#N/A</v>
      </c>
      <c r="Y332" s="14" t="e">
        <f>VLOOKUP($A332,'C filtered'!$A:$K,3,0)</f>
        <v>#N/A</v>
      </c>
      <c r="Z332" s="14" t="e">
        <f>VLOOKUP($A332,'C filtered'!$A:$K,4,0)</f>
        <v>#N/A</v>
      </c>
      <c r="AA332" s="14" t="e">
        <f>VLOOKUP($A332,'C filtered'!$A:$K,5,0)</f>
        <v>#N/A</v>
      </c>
      <c r="AB332" s="15" t="e">
        <f>VLOOKUP($A332,'C filtered'!$A:$K,6,0)</f>
        <v>#N/A</v>
      </c>
      <c r="AC332" s="15" t="e">
        <f t="shared" si="40"/>
        <v>#N/A</v>
      </c>
      <c r="AD332" s="15" t="e">
        <f>VLOOKUP($A332,'C filtered'!$A:$K,7,0)</f>
        <v>#N/A</v>
      </c>
      <c r="AE332" s="15" t="e">
        <f>VLOOKUP($A332,'C filtered'!$A:$K,8,0)</f>
        <v>#N/A</v>
      </c>
      <c r="AF332" s="15" t="e">
        <f>VLOOKUP($A332,'C filtered'!$A:$K,9,0)</f>
        <v>#N/A</v>
      </c>
      <c r="AG332" s="14" t="e">
        <f>VLOOKUP($A332,'C filtered'!$A:$K,10,0)</f>
        <v>#N/A</v>
      </c>
      <c r="AH332" s="16" t="s">
        <v>747</v>
      </c>
      <c r="AI332" s="35" t="e">
        <f t="shared" si="41"/>
        <v>#N/A</v>
      </c>
    </row>
    <row r="333" spans="1:35" x14ac:dyDescent="0.25">
      <c r="A333" s="14" t="s">
        <v>748</v>
      </c>
      <c r="B333" s="14">
        <v>40572</v>
      </c>
      <c r="C333" s="14">
        <v>353</v>
      </c>
      <c r="D333" s="14"/>
      <c r="E333" s="14">
        <v>174</v>
      </c>
      <c r="F333" s="15">
        <v>0.64800000000000002</v>
      </c>
      <c r="G333" s="15">
        <f t="shared" si="35"/>
        <v>1.5432098765432098</v>
      </c>
      <c r="H333" s="15">
        <f t="shared" si="36"/>
        <v>0.79207920792079201</v>
      </c>
      <c r="I333" s="15">
        <f t="shared" si="37"/>
        <v>1.2625000000000002</v>
      </c>
      <c r="J333" s="15">
        <v>1.0569999999999999</v>
      </c>
      <c r="K333" s="14">
        <v>4</v>
      </c>
      <c r="L333" s="14" t="str">
        <f>VLOOKUP(A333,'B filtered'!$A:$K,1,0)</f>
        <v>SEPT3_RAT</v>
      </c>
      <c r="M333" s="14">
        <f>VLOOKUP(A333,'B filtered'!$A:$K,2,0)</f>
        <v>462</v>
      </c>
      <c r="N333" s="14">
        <f>VLOOKUP(A333,'B filtered'!$A:$K,3,0)</f>
        <v>0</v>
      </c>
      <c r="O333" s="14">
        <f>VLOOKUP(A333,'B filtered'!$A:$K,4,0)</f>
        <v>103</v>
      </c>
      <c r="P333" s="14">
        <f>VLOOKUP(A333,'B filtered'!$A:$K,5,0)</f>
        <v>40572</v>
      </c>
      <c r="Q333" s="15">
        <f>VLOOKUP(A333,'B filtered'!$A:$K,6,0)</f>
        <v>0.52070000000000005</v>
      </c>
      <c r="R333" s="15">
        <f t="shared" si="38"/>
        <v>1.9204916458613404</v>
      </c>
      <c r="S333" s="15">
        <f>VLOOKUP(A333,'B filtered'!$A:$K,7,0)</f>
        <v>0.77565916877699992</v>
      </c>
      <c r="T333" s="15">
        <f t="shared" si="39"/>
        <v>1.2892260418667179</v>
      </c>
      <c r="U333" s="15">
        <f>VLOOKUP(A333,'B filtered'!$A:$K,8,0)</f>
        <v>1.1060000000000001</v>
      </c>
      <c r="V333" s="14">
        <f>VLOOKUP(A333,'B filtered'!$A:$K,9,0)</f>
        <v>3</v>
      </c>
      <c r="W333" s="14" t="str">
        <f>VLOOKUP(A333,'C filtered'!$A:$K,1,0)</f>
        <v>SEPT3_RAT</v>
      </c>
      <c r="X333" s="14">
        <f>VLOOKUP($A333,'C filtered'!$A:$K,2,0)</f>
        <v>325</v>
      </c>
      <c r="Y333" s="14">
        <f>VLOOKUP($A333,'C filtered'!$A:$K,3,0)</f>
        <v>0</v>
      </c>
      <c r="Z333" s="14">
        <f>VLOOKUP($A333,'C filtered'!$A:$K,4,0)</f>
        <v>226</v>
      </c>
      <c r="AA333" s="14">
        <f>VLOOKUP($A333,'C filtered'!$A:$K,5,0)</f>
        <v>40572</v>
      </c>
      <c r="AB333" s="15">
        <f>VLOOKUP($A333,'C filtered'!$A:$K,6,0)</f>
        <v>0.39</v>
      </c>
      <c r="AC333" s="15">
        <f t="shared" si="40"/>
        <v>2.5641025641025639</v>
      </c>
      <c r="AD333" s="15">
        <f>VLOOKUP($A333,'C filtered'!$A:$K,7,0)</f>
        <v>0.73849649687559171</v>
      </c>
      <c r="AE333" s="15">
        <f>VLOOKUP($A333,'C filtered'!$A:$K,8,0)</f>
        <v>1.3541025641025641</v>
      </c>
      <c r="AF333" s="15">
        <f>VLOOKUP($A333,'C filtered'!$A:$K,9,0)</f>
        <v>1.0309999999999999</v>
      </c>
      <c r="AG333" s="14">
        <f>VLOOKUP($A333,'C filtered'!$A:$K,10,0)</f>
        <v>3</v>
      </c>
      <c r="AH333" s="16" t="s">
        <v>749</v>
      </c>
      <c r="AI333" s="35">
        <f t="shared" si="41"/>
        <v>3.3333333333333335</v>
      </c>
    </row>
    <row r="334" spans="1:35" x14ac:dyDescent="0.25">
      <c r="A334" s="14" t="s">
        <v>750</v>
      </c>
      <c r="B334" s="14">
        <v>165965</v>
      </c>
      <c r="C334" s="14">
        <v>354</v>
      </c>
      <c r="D334" s="14"/>
      <c r="E334" s="14">
        <v>174</v>
      </c>
      <c r="F334" s="15">
        <v>0.83350000000000002</v>
      </c>
      <c r="G334" s="15">
        <f t="shared" si="35"/>
        <v>1.1997600479904018</v>
      </c>
      <c r="H334" s="15">
        <f t="shared" si="36"/>
        <v>1.0188241046326854</v>
      </c>
      <c r="I334" s="15">
        <f t="shared" si="37"/>
        <v>0.98152369526094796</v>
      </c>
      <c r="J334" s="15">
        <v>1.298</v>
      </c>
      <c r="K334" s="14">
        <v>2</v>
      </c>
      <c r="L334" s="14" t="str">
        <f>VLOOKUP(A334,'B filtered'!$A:$K,1,0)</f>
        <v>NMDE2_RAT</v>
      </c>
      <c r="M334" s="14">
        <f>VLOOKUP(A334,'B filtered'!$A:$K,2,0)</f>
        <v>360</v>
      </c>
      <c r="N334" s="14">
        <f>VLOOKUP(A334,'B filtered'!$A:$K,3,0)</f>
        <v>0</v>
      </c>
      <c r="O334" s="14">
        <f>VLOOKUP(A334,'B filtered'!$A:$K,4,0)</f>
        <v>162</v>
      </c>
      <c r="P334" s="14">
        <f>VLOOKUP(A334,'B filtered'!$A:$K,5,0)</f>
        <v>165965</v>
      </c>
      <c r="Q334" s="15">
        <f>VLOOKUP(A334,'B filtered'!$A:$K,6,0)</f>
        <v>1.042</v>
      </c>
      <c r="R334" s="15">
        <f t="shared" si="38"/>
        <v>0.95969289827255277</v>
      </c>
      <c r="S334" s="15">
        <f>VLOOKUP(A334,'B filtered'!$A:$K,7,0)</f>
        <v>1.5522121257262029</v>
      </c>
      <c r="T334" s="15">
        <f t="shared" si="39"/>
        <v>0.64424184261036466</v>
      </c>
      <c r="U334" s="15">
        <f>VLOOKUP(A334,'B filtered'!$A:$K,8,0)</f>
        <v>1.1919999999999999</v>
      </c>
      <c r="V334" s="14">
        <f>VLOOKUP(A334,'B filtered'!$A:$K,9,0)</f>
        <v>3</v>
      </c>
      <c r="W334" s="14" t="str">
        <f>VLOOKUP(A334,'C filtered'!$A:$K,1,0)</f>
        <v>NMDE2_RAT</v>
      </c>
      <c r="X334" s="14">
        <f>VLOOKUP($A334,'C filtered'!$A:$K,2,0)</f>
        <v>369</v>
      </c>
      <c r="Y334" s="14">
        <f>VLOOKUP($A334,'C filtered'!$A:$K,3,0)</f>
        <v>0</v>
      </c>
      <c r="Z334" s="14">
        <f>VLOOKUP($A334,'C filtered'!$A:$K,4,0)</f>
        <v>188</v>
      </c>
      <c r="AA334" s="14">
        <f>VLOOKUP($A334,'C filtered'!$A:$K,5,0)</f>
        <v>165965</v>
      </c>
      <c r="AB334" s="15">
        <f>VLOOKUP($A334,'C filtered'!$A:$K,6,0)</f>
        <v>0.60650000000000004</v>
      </c>
      <c r="AC334" s="15">
        <f t="shared" si="40"/>
        <v>1.6488046166529264</v>
      </c>
      <c r="AD334" s="15">
        <f>VLOOKUP($A334,'C filtered'!$A:$K,7,0)</f>
        <v>1.1484567316796062</v>
      </c>
      <c r="AE334" s="15">
        <f>VLOOKUP($A334,'C filtered'!$A:$K,8,0)</f>
        <v>0.87073371805441058</v>
      </c>
      <c r="AF334" s="15">
        <f>VLOOKUP($A334,'C filtered'!$A:$K,9,0)</f>
        <v>1.087</v>
      </c>
      <c r="AG334" s="14">
        <f>VLOOKUP($A334,'C filtered'!$A:$K,10,0)</f>
        <v>2</v>
      </c>
      <c r="AH334" s="16" t="s">
        <v>751</v>
      </c>
      <c r="AI334" s="35">
        <f t="shared" si="41"/>
        <v>2.3333333333333335</v>
      </c>
    </row>
    <row r="335" spans="1:35" x14ac:dyDescent="0.25">
      <c r="A335" s="14" t="s">
        <v>754</v>
      </c>
      <c r="B335" s="14">
        <v>67402</v>
      </c>
      <c r="C335" s="14">
        <v>362</v>
      </c>
      <c r="D335" s="14"/>
      <c r="E335" s="14">
        <v>171</v>
      </c>
      <c r="F335" s="15">
        <v>0.51539999999999997</v>
      </c>
      <c r="G335" s="15">
        <f t="shared" si="35"/>
        <v>1.9402405898331394</v>
      </c>
      <c r="H335" s="15">
        <f t="shared" si="36"/>
        <v>0.62999633296662993</v>
      </c>
      <c r="I335" s="15">
        <f t="shared" si="37"/>
        <v>1.5873108265424913</v>
      </c>
      <c r="J335" s="15">
        <v>1.6990000000000001</v>
      </c>
      <c r="K335" s="14">
        <v>2</v>
      </c>
      <c r="L335" s="14" t="e">
        <f>VLOOKUP(A335,'B filtered'!$A:$K,1,0)</f>
        <v>#N/A</v>
      </c>
      <c r="M335" s="14" t="e">
        <f>VLOOKUP(A335,'B filtered'!$A:$K,2,0)</f>
        <v>#N/A</v>
      </c>
      <c r="N335" s="14" t="e">
        <f>VLOOKUP(A335,'B filtered'!$A:$K,3,0)</f>
        <v>#N/A</v>
      </c>
      <c r="O335" s="14" t="e">
        <f>VLOOKUP(A335,'B filtered'!$A:$K,4,0)</f>
        <v>#N/A</v>
      </c>
      <c r="P335" s="14" t="e">
        <f>VLOOKUP(A335,'B filtered'!$A:$K,5,0)</f>
        <v>#N/A</v>
      </c>
      <c r="Q335" s="15" t="e">
        <f>VLOOKUP(A335,'B filtered'!$A:$K,6,0)</f>
        <v>#N/A</v>
      </c>
      <c r="R335" s="15" t="e">
        <f t="shared" si="38"/>
        <v>#N/A</v>
      </c>
      <c r="S335" s="15" t="e">
        <f>VLOOKUP(A335,'B filtered'!$A:$K,7,0)</f>
        <v>#N/A</v>
      </c>
      <c r="T335" s="15" t="e">
        <f t="shared" si="39"/>
        <v>#N/A</v>
      </c>
      <c r="U335" s="15" t="e">
        <f>VLOOKUP(A335,'B filtered'!$A:$K,8,0)</f>
        <v>#N/A</v>
      </c>
      <c r="V335" s="14" t="e">
        <f>VLOOKUP(A335,'B filtered'!$A:$K,9,0)</f>
        <v>#N/A</v>
      </c>
      <c r="W335" s="14" t="str">
        <f>VLOOKUP(A335,'C filtered'!$A:$K,1,0)</f>
        <v>TOM70_RAT</v>
      </c>
      <c r="X335" s="14">
        <f>VLOOKUP($A335,'C filtered'!$A:$K,2,0)</f>
        <v>384</v>
      </c>
      <c r="Y335" s="14">
        <f>VLOOKUP($A335,'C filtered'!$A:$K,3,0)</f>
        <v>0</v>
      </c>
      <c r="Z335" s="14">
        <f>VLOOKUP($A335,'C filtered'!$A:$K,4,0)</f>
        <v>178</v>
      </c>
      <c r="AA335" s="14">
        <f>VLOOKUP($A335,'C filtered'!$A:$K,5,0)</f>
        <v>67402</v>
      </c>
      <c r="AB335" s="15">
        <f>VLOOKUP($A335,'C filtered'!$A:$K,6,0)</f>
        <v>0.38879999999999998</v>
      </c>
      <c r="AC335" s="15">
        <f t="shared" si="40"/>
        <v>2.57201646090535</v>
      </c>
      <c r="AD335" s="15">
        <f>VLOOKUP($A335,'C filtered'!$A:$K,7,0)</f>
        <v>0.73622419996212829</v>
      </c>
      <c r="AE335" s="15">
        <f>VLOOKUP($A335,'C filtered'!$A:$K,8,0)</f>
        <v>1.3582818930041154</v>
      </c>
      <c r="AF335" s="15">
        <f>VLOOKUP($A335,'C filtered'!$A:$K,9,0)</f>
        <v>1.2130000000000001</v>
      </c>
      <c r="AG335" s="14">
        <f>VLOOKUP($A335,'C filtered'!$A:$K,10,0)</f>
        <v>2</v>
      </c>
      <c r="AH335" s="16" t="s">
        <v>755</v>
      </c>
      <c r="AI335" s="35" t="e">
        <f t="shared" si="41"/>
        <v>#N/A</v>
      </c>
    </row>
    <row r="336" spans="1:35" x14ac:dyDescent="0.25">
      <c r="A336" s="14" t="s">
        <v>758</v>
      </c>
      <c r="B336" s="14">
        <v>90703</v>
      </c>
      <c r="C336" s="14">
        <v>365</v>
      </c>
      <c r="D336" s="14"/>
      <c r="E336" s="14">
        <v>169</v>
      </c>
      <c r="F336" s="15">
        <v>0.90529999999999999</v>
      </c>
      <c r="G336" s="15">
        <f t="shared" si="35"/>
        <v>1.1046062078868883</v>
      </c>
      <c r="H336" s="15">
        <f t="shared" si="36"/>
        <v>1.1065884366214398</v>
      </c>
      <c r="I336" s="15">
        <f t="shared" si="37"/>
        <v>0.90367833867226344</v>
      </c>
      <c r="J336" s="15">
        <v>1.0129999999999999</v>
      </c>
      <c r="K336" s="14">
        <v>2</v>
      </c>
      <c r="L336" s="14" t="e">
        <f>VLOOKUP(A336,'B filtered'!$A:$K,1,0)</f>
        <v>#N/A</v>
      </c>
      <c r="M336" s="14" t="e">
        <f>VLOOKUP(A336,'B filtered'!$A:$K,2,0)</f>
        <v>#N/A</v>
      </c>
      <c r="N336" s="14" t="e">
        <f>VLOOKUP(A336,'B filtered'!$A:$K,3,0)</f>
        <v>#N/A</v>
      </c>
      <c r="O336" s="14" t="e">
        <f>VLOOKUP(A336,'B filtered'!$A:$K,4,0)</f>
        <v>#N/A</v>
      </c>
      <c r="P336" s="14" t="e">
        <f>VLOOKUP(A336,'B filtered'!$A:$K,5,0)</f>
        <v>#N/A</v>
      </c>
      <c r="Q336" s="15" t="e">
        <f>VLOOKUP(A336,'B filtered'!$A:$K,6,0)</f>
        <v>#N/A</v>
      </c>
      <c r="R336" s="15" t="e">
        <f t="shared" si="38"/>
        <v>#N/A</v>
      </c>
      <c r="S336" s="15" t="e">
        <f>VLOOKUP(A336,'B filtered'!$A:$K,7,0)</f>
        <v>#N/A</v>
      </c>
      <c r="T336" s="15" t="e">
        <f t="shared" si="39"/>
        <v>#N/A</v>
      </c>
      <c r="U336" s="15" t="e">
        <f>VLOOKUP(A336,'B filtered'!$A:$K,8,0)</f>
        <v>#N/A</v>
      </c>
      <c r="V336" s="14" t="e">
        <f>VLOOKUP(A336,'B filtered'!$A:$K,9,0)</f>
        <v>#N/A</v>
      </c>
      <c r="W336" s="14" t="str">
        <f>VLOOKUP(A336,'C filtered'!$A:$K,1,0)</f>
        <v>TOP1_RAT</v>
      </c>
      <c r="X336" s="14">
        <f>VLOOKUP($A336,'C filtered'!$A:$K,2,0)</f>
        <v>367</v>
      </c>
      <c r="Y336" s="14">
        <f>VLOOKUP($A336,'C filtered'!$A:$K,3,0)</f>
        <v>1</v>
      </c>
      <c r="Z336" s="14">
        <f>VLOOKUP($A336,'C filtered'!$A:$K,4,0)</f>
        <v>189</v>
      </c>
      <c r="AA336" s="14">
        <f>VLOOKUP($A336,'C filtered'!$A:$K,5,0)</f>
        <v>90703</v>
      </c>
      <c r="AB336" s="15">
        <f>VLOOKUP($A336,'C filtered'!$A:$K,6,0)</f>
        <v>0.83979999999999999</v>
      </c>
      <c r="AC336" s="15">
        <f t="shared" si="40"/>
        <v>1.1907597046915932</v>
      </c>
      <c r="AD336" s="15">
        <f>VLOOKUP($A336,'C filtered'!$A:$K,7,0)</f>
        <v>1.5902291232721075</v>
      </c>
      <c r="AE336" s="15">
        <f>VLOOKUP($A336,'C filtered'!$A:$K,8,0)</f>
        <v>0.62884020004763042</v>
      </c>
      <c r="AF336" s="15">
        <f>VLOOKUP($A336,'C filtered'!$A:$K,9,0)</f>
        <v>1.149</v>
      </c>
      <c r="AG336" s="14">
        <f>VLOOKUP($A336,'C filtered'!$A:$K,10,0)</f>
        <v>2</v>
      </c>
      <c r="AH336" s="16" t="s">
        <v>759</v>
      </c>
      <c r="AI336" s="35" t="e">
        <f t="shared" si="41"/>
        <v>#N/A</v>
      </c>
    </row>
    <row r="337" spans="1:35" x14ac:dyDescent="0.25">
      <c r="A337" s="14" t="s">
        <v>756</v>
      </c>
      <c r="B337" s="14">
        <v>48285</v>
      </c>
      <c r="C337" s="14">
        <v>364</v>
      </c>
      <c r="D337" s="14"/>
      <c r="E337" s="14">
        <v>169</v>
      </c>
      <c r="F337" s="15">
        <v>0.1898</v>
      </c>
      <c r="G337" s="15">
        <f t="shared" si="35"/>
        <v>5.2687038988408856</v>
      </c>
      <c r="H337" s="15">
        <f t="shared" si="36"/>
        <v>0.23200097787556531</v>
      </c>
      <c r="I337" s="15">
        <f t="shared" si="37"/>
        <v>4.3103266596417287</v>
      </c>
      <c r="J337" s="15">
        <v>1.417</v>
      </c>
      <c r="K337" s="14">
        <v>4</v>
      </c>
      <c r="L337" s="14" t="str">
        <f>VLOOKUP(A337,'B filtered'!$A:$K,1,0)</f>
        <v>KHDR1_RAT</v>
      </c>
      <c r="M337" s="14">
        <f>VLOOKUP(A337,'B filtered'!$A:$K,2,0)</f>
        <v>537</v>
      </c>
      <c r="N337" s="14">
        <f>VLOOKUP(A337,'B filtered'!$A:$K,3,0)</f>
        <v>0</v>
      </c>
      <c r="O337" s="14">
        <f>VLOOKUP(A337,'B filtered'!$A:$K,4,0)</f>
        <v>77</v>
      </c>
      <c r="P337" s="14">
        <f>VLOOKUP(A337,'B filtered'!$A:$K,5,0)</f>
        <v>48285</v>
      </c>
      <c r="Q337" s="15">
        <f>VLOOKUP(A337,'B filtered'!$A:$K,6,0)</f>
        <v>5.0380000000000001E-2</v>
      </c>
      <c r="R337" s="15">
        <f t="shared" si="38"/>
        <v>19.84914648670107</v>
      </c>
      <c r="S337" s="15">
        <f>VLOOKUP(A337,'B filtered'!$A:$K,7,0)</f>
        <v>7.504841352599434E-2</v>
      </c>
      <c r="T337" s="15">
        <f t="shared" si="39"/>
        <v>13.324732036522429</v>
      </c>
      <c r="U337" s="15">
        <f>VLOOKUP(A337,'B filtered'!$A:$K,8,0)</f>
        <v>1.823</v>
      </c>
      <c r="V337" s="14">
        <f>VLOOKUP(A337,'B filtered'!$A:$K,9,0)</f>
        <v>3</v>
      </c>
      <c r="W337" s="14" t="str">
        <f>VLOOKUP(A337,'C filtered'!$A:$K,1,0)</f>
        <v>KHDR1_RAT</v>
      </c>
      <c r="X337" s="14">
        <f>VLOOKUP($A337,'C filtered'!$A:$K,2,0)</f>
        <v>519</v>
      </c>
      <c r="Y337" s="14">
        <f>VLOOKUP($A337,'C filtered'!$A:$K,3,0)</f>
        <v>0</v>
      </c>
      <c r="Z337" s="14">
        <f>VLOOKUP($A337,'C filtered'!$A:$K,4,0)</f>
        <v>107</v>
      </c>
      <c r="AA337" s="14">
        <f>VLOOKUP($A337,'C filtered'!$A:$K,5,0)</f>
        <v>48285</v>
      </c>
      <c r="AB337" s="15">
        <f>VLOOKUP($A337,'C filtered'!$A:$K,6,0)</f>
        <v>9.3530000000000002E-2</v>
      </c>
      <c r="AC337" s="15">
        <f t="shared" si="40"/>
        <v>10.691756655618518</v>
      </c>
      <c r="AD337" s="15">
        <f>VLOOKUP($A337,'C filtered'!$A:$K,7,0)</f>
        <v>0.17710660859685665</v>
      </c>
      <c r="AE337" s="15">
        <f>VLOOKUP($A337,'C filtered'!$A:$K,8,0)</f>
        <v>5.6463166898321395</v>
      </c>
      <c r="AF337" s="15">
        <f>VLOOKUP($A337,'C filtered'!$A:$K,9,0)</f>
        <v>1.669</v>
      </c>
      <c r="AG337" s="14">
        <f>VLOOKUP($A337,'C filtered'!$A:$K,10,0)</f>
        <v>4</v>
      </c>
      <c r="AH337" s="16" t="s">
        <v>757</v>
      </c>
      <c r="AI337" s="35">
        <f t="shared" si="41"/>
        <v>3.6666666666666665</v>
      </c>
    </row>
    <row r="338" spans="1:35" x14ac:dyDescent="0.25">
      <c r="A338" s="14" t="s">
        <v>760</v>
      </c>
      <c r="B338" s="14">
        <v>109463</v>
      </c>
      <c r="C338" s="14">
        <v>366</v>
      </c>
      <c r="D338" s="14">
        <v>1</v>
      </c>
      <c r="E338" s="14">
        <v>168</v>
      </c>
      <c r="F338" s="15">
        <v>0.90559999999999996</v>
      </c>
      <c r="G338" s="15">
        <f t="shared" si="35"/>
        <v>1.1042402826855124</v>
      </c>
      <c r="H338" s="15">
        <f t="shared" si="36"/>
        <v>1.1069551399584401</v>
      </c>
      <c r="I338" s="15">
        <f t="shared" si="37"/>
        <v>0.90337897526501787</v>
      </c>
      <c r="J338" s="15">
        <v>1.24</v>
      </c>
      <c r="K338" s="14">
        <v>2</v>
      </c>
      <c r="L338" s="14" t="str">
        <f>VLOOKUP(A338,'B filtered'!$A:$K,1,0)</f>
        <v>KINH_RAT</v>
      </c>
      <c r="M338" s="14">
        <f>VLOOKUP(A338,'B filtered'!$A:$K,2,0)</f>
        <v>403</v>
      </c>
      <c r="N338" s="14">
        <f>VLOOKUP(A338,'B filtered'!$A:$K,3,0)</f>
        <v>3</v>
      </c>
      <c r="O338" s="14">
        <f>VLOOKUP(A338,'B filtered'!$A:$K,4,0)</f>
        <v>64</v>
      </c>
      <c r="P338" s="14">
        <f>VLOOKUP(A338,'B filtered'!$A:$K,5,0)</f>
        <v>109463</v>
      </c>
      <c r="Q338" s="15">
        <f>VLOOKUP(A338,'B filtered'!$A:$K,6,0)</f>
        <v>0.78159999999999996</v>
      </c>
      <c r="R338" s="15">
        <f t="shared" si="38"/>
        <v>1.2794268167860798</v>
      </c>
      <c r="S338" s="15">
        <f>VLOOKUP(A338,'B filtered'!$A:$K,7,0)</f>
        <v>1.1643080589900192</v>
      </c>
      <c r="T338" s="15">
        <f t="shared" si="39"/>
        <v>0.85887922210849554</v>
      </c>
      <c r="U338" s="15">
        <f>VLOOKUP(A338,'B filtered'!$A:$K,8,0)</f>
        <v>1.0089999999999999</v>
      </c>
      <c r="V338" s="14">
        <f>VLOOKUP(A338,'B filtered'!$A:$K,9,0)</f>
        <v>2</v>
      </c>
      <c r="W338" s="14" t="e">
        <f>VLOOKUP(A338,'C filtered'!$A:$K,1,0)</f>
        <v>#N/A</v>
      </c>
      <c r="X338" s="14" t="e">
        <f>VLOOKUP($A338,'C filtered'!$A:$K,2,0)</f>
        <v>#N/A</v>
      </c>
      <c r="Y338" s="14" t="e">
        <f>VLOOKUP($A338,'C filtered'!$A:$K,3,0)</f>
        <v>#N/A</v>
      </c>
      <c r="Z338" s="14" t="e">
        <f>VLOOKUP($A338,'C filtered'!$A:$K,4,0)</f>
        <v>#N/A</v>
      </c>
      <c r="AA338" s="14" t="e">
        <f>VLOOKUP($A338,'C filtered'!$A:$K,5,0)</f>
        <v>#N/A</v>
      </c>
      <c r="AB338" s="15" t="e">
        <f>VLOOKUP($A338,'C filtered'!$A:$K,6,0)</f>
        <v>#N/A</v>
      </c>
      <c r="AC338" s="15" t="e">
        <f t="shared" si="40"/>
        <v>#N/A</v>
      </c>
      <c r="AD338" s="15" t="e">
        <f>VLOOKUP($A338,'C filtered'!$A:$K,7,0)</f>
        <v>#N/A</v>
      </c>
      <c r="AE338" s="15" t="e">
        <f>VLOOKUP($A338,'C filtered'!$A:$K,8,0)</f>
        <v>#N/A</v>
      </c>
      <c r="AF338" s="15" t="e">
        <f>VLOOKUP($A338,'C filtered'!$A:$K,9,0)</f>
        <v>#N/A</v>
      </c>
      <c r="AG338" s="14" t="e">
        <f>VLOOKUP($A338,'C filtered'!$A:$K,10,0)</f>
        <v>#N/A</v>
      </c>
      <c r="AH338" s="16" t="s">
        <v>761</v>
      </c>
      <c r="AI338" s="35" t="e">
        <f t="shared" si="41"/>
        <v>#N/A</v>
      </c>
    </row>
    <row r="339" spans="1:35" x14ac:dyDescent="0.25">
      <c r="A339" s="14" t="s">
        <v>533</v>
      </c>
      <c r="B339" s="14">
        <v>37307</v>
      </c>
      <c r="C339" s="14">
        <v>203</v>
      </c>
      <c r="D339" s="14">
        <v>2</v>
      </c>
      <c r="E339" s="14">
        <v>167</v>
      </c>
      <c r="F339" s="15">
        <v>0.38140000000000002</v>
      </c>
      <c r="G339" s="15">
        <f t="shared" si="35"/>
        <v>2.6219192448872572</v>
      </c>
      <c r="H339" s="15">
        <f t="shared" si="36"/>
        <v>0.46620217577313289</v>
      </c>
      <c r="I339" s="15">
        <f t="shared" si="37"/>
        <v>2.1449921342422651</v>
      </c>
      <c r="J339" s="15">
        <v>1.0840000000000001</v>
      </c>
      <c r="K339" s="14">
        <v>4</v>
      </c>
      <c r="L339" s="14" t="str">
        <f>VLOOKUP(A339,'B filtered'!$A:$K,1,0)</f>
        <v>GBB2_RAT</v>
      </c>
      <c r="M339" s="14">
        <f>VLOOKUP(A339,'B filtered'!$A:$K,2,0)</f>
        <v>163</v>
      </c>
      <c r="N339" s="14">
        <f>VLOOKUP(A339,'B filtered'!$A:$K,3,0)</f>
        <v>2</v>
      </c>
      <c r="O339" s="14">
        <f>VLOOKUP(A339,'B filtered'!$A:$K,4,0)</f>
        <v>315</v>
      </c>
      <c r="P339" s="14">
        <f>VLOOKUP(A339,'B filtered'!$A:$K,5,0)</f>
        <v>37307</v>
      </c>
      <c r="Q339" s="15">
        <f>VLOOKUP(A339,'B filtered'!$A:$K,6,0)</f>
        <v>0.25330000000000003</v>
      </c>
      <c r="R339" s="15">
        <f t="shared" si="38"/>
        <v>3.9478878799842079</v>
      </c>
      <c r="S339" s="15">
        <f>VLOOKUP(A339,'B filtered'!$A:$K,7,0)</f>
        <v>0.37732757336511252</v>
      </c>
      <c r="T339" s="15">
        <f t="shared" si="39"/>
        <v>2.6502171338333986</v>
      </c>
      <c r="U339" s="15">
        <f>VLOOKUP(A339,'B filtered'!$A:$K,8,0)</f>
        <v>1.26</v>
      </c>
      <c r="V339" s="14">
        <f>VLOOKUP(A339,'B filtered'!$A:$K,9,0)</f>
        <v>4</v>
      </c>
      <c r="W339" s="14" t="str">
        <f>VLOOKUP(A339,'C filtered'!$A:$K,1,0)</f>
        <v>GBB2_RAT</v>
      </c>
      <c r="X339" s="14">
        <f>VLOOKUP($A339,'C filtered'!$A:$K,2,0)</f>
        <v>159</v>
      </c>
      <c r="Y339" s="14">
        <f>VLOOKUP($A339,'C filtered'!$A:$K,3,0)</f>
        <v>2</v>
      </c>
      <c r="Z339" s="14">
        <f>VLOOKUP($A339,'C filtered'!$A:$K,4,0)</f>
        <v>281</v>
      </c>
      <c r="AA339" s="14">
        <f>VLOOKUP($A339,'C filtered'!$A:$K,5,0)</f>
        <v>37307</v>
      </c>
      <c r="AB339" s="15">
        <f>VLOOKUP($A339,'C filtered'!$A:$K,6,0)</f>
        <v>0.41870000000000002</v>
      </c>
      <c r="AC339" s="15">
        <f t="shared" si="40"/>
        <v>2.3883448770002387</v>
      </c>
      <c r="AD339" s="15">
        <f>VLOOKUP($A339,'C filtered'!$A:$K,7,0)</f>
        <v>0.79284226472259045</v>
      </c>
      <c r="AE339" s="15">
        <f>VLOOKUP($A339,'C filtered'!$A:$K,8,0)</f>
        <v>1.261284929543826</v>
      </c>
      <c r="AF339" s="15">
        <f>VLOOKUP($A339,'C filtered'!$A:$K,9,0)</f>
        <v>1.139</v>
      </c>
      <c r="AG339" s="14">
        <f>VLOOKUP($A339,'C filtered'!$A:$K,10,0)</f>
        <v>8</v>
      </c>
      <c r="AH339" s="16" t="s">
        <v>534</v>
      </c>
      <c r="AI339" s="35">
        <f t="shared" si="41"/>
        <v>5.333333333333333</v>
      </c>
    </row>
    <row r="340" spans="1:35" x14ac:dyDescent="0.25">
      <c r="A340" s="14" t="s">
        <v>764</v>
      </c>
      <c r="B340" s="14">
        <v>21104</v>
      </c>
      <c r="C340" s="14">
        <v>367</v>
      </c>
      <c r="D340" s="14"/>
      <c r="E340" s="14">
        <v>166</v>
      </c>
      <c r="F340" s="15">
        <v>1.2470000000000001</v>
      </c>
      <c r="G340" s="15">
        <f t="shared" si="35"/>
        <v>0.80192461908580581</v>
      </c>
      <c r="H340" s="15">
        <f t="shared" si="36"/>
        <v>1.5242635374648577</v>
      </c>
      <c r="I340" s="15">
        <f t="shared" si="37"/>
        <v>0.65605453087409782</v>
      </c>
      <c r="J340" s="15">
        <v>1.335</v>
      </c>
      <c r="K340" s="14">
        <v>3</v>
      </c>
      <c r="L340" s="14" t="str">
        <f>VLOOKUP(A340,'B filtered'!$A:$K,1,0)</f>
        <v>NOP16_RAT</v>
      </c>
      <c r="M340" s="14">
        <f>VLOOKUP(A340,'B filtered'!$A:$K,2,0)</f>
        <v>252</v>
      </c>
      <c r="N340" s="14">
        <f>VLOOKUP(A340,'B filtered'!$A:$K,3,0)</f>
        <v>0</v>
      </c>
      <c r="O340" s="14">
        <f>VLOOKUP(A340,'B filtered'!$A:$K,4,0)</f>
        <v>265</v>
      </c>
      <c r="P340" s="14">
        <f>VLOOKUP(A340,'B filtered'!$A:$K,5,0)</f>
        <v>21104</v>
      </c>
      <c r="Q340" s="15">
        <f>VLOOKUP(A340,'B filtered'!$A:$K,6,0)</f>
        <v>0.95599999999999996</v>
      </c>
      <c r="R340" s="15">
        <f t="shared" si="38"/>
        <v>1.0460251046025104</v>
      </c>
      <c r="S340" s="15">
        <f>VLOOKUP(A340,'B filtered'!$A:$K,7,0)</f>
        <v>1.4241024877104125</v>
      </c>
      <c r="T340" s="15">
        <f t="shared" si="39"/>
        <v>0.70219665271966536</v>
      </c>
      <c r="U340" s="15">
        <f>VLOOKUP(A340,'B filtered'!$A:$K,8,0)</f>
        <v>1.0469999999999999</v>
      </c>
      <c r="V340" s="14">
        <f>VLOOKUP(A340,'B filtered'!$A:$K,9,0)</f>
        <v>3</v>
      </c>
      <c r="W340" s="14" t="e">
        <f>VLOOKUP(A340,'C filtered'!$A:$K,1,0)</f>
        <v>#N/A</v>
      </c>
      <c r="X340" s="14" t="e">
        <f>VLOOKUP($A340,'C filtered'!$A:$K,2,0)</f>
        <v>#N/A</v>
      </c>
      <c r="Y340" s="14" t="e">
        <f>VLOOKUP($A340,'C filtered'!$A:$K,3,0)</f>
        <v>#N/A</v>
      </c>
      <c r="Z340" s="14" t="e">
        <f>VLOOKUP($A340,'C filtered'!$A:$K,4,0)</f>
        <v>#N/A</v>
      </c>
      <c r="AA340" s="14" t="e">
        <f>VLOOKUP($A340,'C filtered'!$A:$K,5,0)</f>
        <v>#N/A</v>
      </c>
      <c r="AB340" s="15" t="e">
        <f>VLOOKUP($A340,'C filtered'!$A:$K,6,0)</f>
        <v>#N/A</v>
      </c>
      <c r="AC340" s="15" t="e">
        <f t="shared" si="40"/>
        <v>#N/A</v>
      </c>
      <c r="AD340" s="15" t="e">
        <f>VLOOKUP($A340,'C filtered'!$A:$K,7,0)</f>
        <v>#N/A</v>
      </c>
      <c r="AE340" s="15" t="e">
        <f>VLOOKUP($A340,'C filtered'!$A:$K,8,0)</f>
        <v>#N/A</v>
      </c>
      <c r="AF340" s="15" t="e">
        <f>VLOOKUP($A340,'C filtered'!$A:$K,9,0)</f>
        <v>#N/A</v>
      </c>
      <c r="AG340" s="14" t="e">
        <f>VLOOKUP($A340,'C filtered'!$A:$K,10,0)</f>
        <v>#N/A</v>
      </c>
      <c r="AH340" s="16" t="s">
        <v>765</v>
      </c>
      <c r="AI340" s="35" t="e">
        <f t="shared" si="41"/>
        <v>#N/A</v>
      </c>
    </row>
    <row r="341" spans="1:35" x14ac:dyDescent="0.25">
      <c r="A341" s="14" t="s">
        <v>770</v>
      </c>
      <c r="B341" s="14">
        <v>43199</v>
      </c>
      <c r="C341" s="14">
        <v>373</v>
      </c>
      <c r="D341" s="14"/>
      <c r="E341" s="14">
        <v>163</v>
      </c>
      <c r="F341" s="15">
        <v>0.28670000000000001</v>
      </c>
      <c r="G341" s="15">
        <f t="shared" si="35"/>
        <v>3.487966515521451</v>
      </c>
      <c r="H341" s="15">
        <f t="shared" si="36"/>
        <v>0.35044615572668375</v>
      </c>
      <c r="I341" s="15">
        <f t="shared" si="37"/>
        <v>2.8535054063480993</v>
      </c>
      <c r="J341" s="15">
        <v>1.3340000000000001</v>
      </c>
      <c r="K341" s="14">
        <v>2</v>
      </c>
      <c r="L341" s="14" t="str">
        <f>VLOOKUP(A341,'B filtered'!$A:$K,1,0)</f>
        <v>ODPA_RAT</v>
      </c>
      <c r="M341" s="14">
        <f>VLOOKUP(A341,'B filtered'!$A:$K,2,0)</f>
        <v>313</v>
      </c>
      <c r="N341" s="14">
        <f>VLOOKUP(A341,'B filtered'!$A:$K,3,0)</f>
        <v>0</v>
      </c>
      <c r="O341" s="14">
        <f>VLOOKUP(A341,'B filtered'!$A:$K,4,0)</f>
        <v>203</v>
      </c>
      <c r="P341" s="14">
        <f>VLOOKUP(A341,'B filtered'!$A:$K,5,0)</f>
        <v>43199</v>
      </c>
      <c r="Q341" s="15">
        <f>VLOOKUP(A341,'B filtered'!$A:$K,6,0)</f>
        <v>0.2515</v>
      </c>
      <c r="R341" s="15">
        <f t="shared" si="38"/>
        <v>3.9761431411530817</v>
      </c>
      <c r="S341" s="15">
        <f>VLOOKUP(A341,'B filtered'!$A:$K,7,0)</f>
        <v>0.37464620884850292</v>
      </c>
      <c r="T341" s="15">
        <f t="shared" si="39"/>
        <v>2.6691848906560636</v>
      </c>
      <c r="U341" s="15">
        <f>VLOOKUP(A341,'B filtered'!$A:$K,8,0)</f>
        <v>1.3540000000000001</v>
      </c>
      <c r="V341" s="14">
        <f>VLOOKUP(A341,'B filtered'!$A:$K,9,0)</f>
        <v>3</v>
      </c>
      <c r="W341" s="14" t="str">
        <f>VLOOKUP(A341,'C filtered'!$A:$K,1,0)</f>
        <v>ODPA_RAT</v>
      </c>
      <c r="X341" s="14">
        <f>VLOOKUP($A341,'C filtered'!$A:$K,2,0)</f>
        <v>298</v>
      </c>
      <c r="Y341" s="14">
        <f>VLOOKUP($A341,'C filtered'!$A:$K,3,0)</f>
        <v>0</v>
      </c>
      <c r="Z341" s="14">
        <f>VLOOKUP($A341,'C filtered'!$A:$K,4,0)</f>
        <v>256</v>
      </c>
      <c r="AA341" s="14">
        <f>VLOOKUP($A341,'C filtered'!$A:$K,5,0)</f>
        <v>43199</v>
      </c>
      <c r="AB341" s="15">
        <f>VLOOKUP($A341,'C filtered'!$A:$K,6,0)</f>
        <v>0.2432</v>
      </c>
      <c r="AC341" s="15">
        <f t="shared" si="40"/>
        <v>4.1118421052631575</v>
      </c>
      <c r="AD341" s="15">
        <f>VLOOKUP($A341,'C filtered'!$A:$K,7,0)</f>
        <v>0.46051884112857411</v>
      </c>
      <c r="AE341" s="15">
        <f>VLOOKUP($A341,'C filtered'!$A:$K,8,0)</f>
        <v>2.1714638157894739</v>
      </c>
      <c r="AF341" s="15">
        <f>VLOOKUP($A341,'C filtered'!$A:$K,9,0)</f>
        <v>1.2290000000000001</v>
      </c>
      <c r="AG341" s="14">
        <f>VLOOKUP($A341,'C filtered'!$A:$K,10,0)</f>
        <v>3</v>
      </c>
      <c r="AH341" s="16" t="s">
        <v>771</v>
      </c>
      <c r="AI341" s="35">
        <f t="shared" si="41"/>
        <v>2.6666666666666665</v>
      </c>
    </row>
    <row r="342" spans="1:35" x14ac:dyDescent="0.25">
      <c r="A342" s="14" t="s">
        <v>768</v>
      </c>
      <c r="B342" s="14">
        <v>22292</v>
      </c>
      <c r="C342" s="14">
        <v>372</v>
      </c>
      <c r="D342" s="14"/>
      <c r="E342" s="14">
        <v>163</v>
      </c>
      <c r="F342" s="15">
        <v>1.3640000000000001</v>
      </c>
      <c r="G342" s="15">
        <f t="shared" si="35"/>
        <v>0.73313782991202336</v>
      </c>
      <c r="H342" s="15">
        <f t="shared" si="36"/>
        <v>1.6672778388950007</v>
      </c>
      <c r="I342" s="15">
        <f t="shared" si="37"/>
        <v>0.59978005865102635</v>
      </c>
      <c r="J342" s="15">
        <v>1.1279999999999999</v>
      </c>
      <c r="K342" s="14">
        <v>3</v>
      </c>
      <c r="L342" s="14" t="str">
        <f>VLOOKUP(A342,'B filtered'!$A:$K,1,0)</f>
        <v>GPX1_RAT</v>
      </c>
      <c r="M342" s="14">
        <f>VLOOKUP(A342,'B filtered'!$A:$K,2,0)</f>
        <v>219</v>
      </c>
      <c r="N342" s="14">
        <f>VLOOKUP(A342,'B filtered'!$A:$K,3,0)</f>
        <v>0</v>
      </c>
      <c r="O342" s="14">
        <f>VLOOKUP(A342,'B filtered'!$A:$K,4,0)</f>
        <v>308</v>
      </c>
      <c r="P342" s="14">
        <f>VLOOKUP(A342,'B filtered'!$A:$K,5,0)</f>
        <v>22292</v>
      </c>
      <c r="Q342" s="15">
        <f>VLOOKUP(A342,'B filtered'!$A:$K,6,0)</f>
        <v>1.075</v>
      </c>
      <c r="R342" s="15">
        <f t="shared" si="38"/>
        <v>0.93023255813953487</v>
      </c>
      <c r="S342" s="15">
        <f>VLOOKUP(A342,'B filtered'!$A:$K,7,0)</f>
        <v>1.6013704751973781</v>
      </c>
      <c r="T342" s="15">
        <f t="shared" si="39"/>
        <v>0.62446511627906987</v>
      </c>
      <c r="U342" s="15">
        <f>VLOOKUP(A342,'B filtered'!$A:$K,8,0)</f>
        <v>1.028</v>
      </c>
      <c r="V342" s="14">
        <f>VLOOKUP(A342,'B filtered'!$A:$K,9,0)</f>
        <v>6</v>
      </c>
      <c r="W342" s="14" t="str">
        <f>VLOOKUP(A342,'C filtered'!$A:$K,1,0)</f>
        <v>GPX1_RAT</v>
      </c>
      <c r="X342" s="14">
        <f>VLOOKUP($A342,'C filtered'!$A:$K,2,0)</f>
        <v>326</v>
      </c>
      <c r="Y342" s="14">
        <f>VLOOKUP($A342,'C filtered'!$A:$K,3,0)</f>
        <v>0</v>
      </c>
      <c r="Z342" s="14">
        <f>VLOOKUP($A342,'C filtered'!$A:$K,4,0)</f>
        <v>226</v>
      </c>
      <c r="AA342" s="14">
        <f>VLOOKUP($A342,'C filtered'!$A:$K,5,0)</f>
        <v>22292</v>
      </c>
      <c r="AB342" s="15">
        <f>VLOOKUP($A342,'C filtered'!$A:$K,6,0)</f>
        <v>0.51780000000000004</v>
      </c>
      <c r="AC342" s="15">
        <f t="shared" si="40"/>
        <v>1.9312475859405174</v>
      </c>
      <c r="AD342" s="15">
        <f>VLOOKUP($A342,'C filtered'!$A:$K,7,0)</f>
        <v>0.9804961181594396</v>
      </c>
      <c r="AE342" s="15">
        <f>VLOOKUP($A342,'C filtered'!$A:$K,8,0)</f>
        <v>1.0198918501351872</v>
      </c>
      <c r="AF342" s="15">
        <f>VLOOKUP($A342,'C filtered'!$A:$K,9,0)</f>
        <v>1.155</v>
      </c>
      <c r="AG342" s="14">
        <f>VLOOKUP($A342,'C filtered'!$A:$K,10,0)</f>
        <v>6</v>
      </c>
      <c r="AH342" s="16" t="s">
        <v>769</v>
      </c>
      <c r="AI342" s="35">
        <f t="shared" si="41"/>
        <v>5</v>
      </c>
    </row>
    <row r="343" spans="1:35" x14ac:dyDescent="0.25">
      <c r="A343" s="14" t="s">
        <v>778</v>
      </c>
      <c r="B343" s="14">
        <v>42708</v>
      </c>
      <c r="C343" s="14">
        <v>380</v>
      </c>
      <c r="D343" s="14"/>
      <c r="E343" s="14">
        <v>159</v>
      </c>
      <c r="F343" s="15">
        <v>0.18790000000000001</v>
      </c>
      <c r="G343" s="15">
        <f t="shared" si="35"/>
        <v>5.3219797764768488</v>
      </c>
      <c r="H343" s="15">
        <f t="shared" si="36"/>
        <v>0.22967852340789635</v>
      </c>
      <c r="I343" s="15">
        <f t="shared" si="37"/>
        <v>4.3539116551357102</v>
      </c>
      <c r="J343" s="15">
        <v>2.153</v>
      </c>
      <c r="K343" s="14">
        <v>2</v>
      </c>
      <c r="L343" s="14" t="str">
        <f>VLOOKUP(A343,'B filtered'!$A:$K,1,0)</f>
        <v>BACH_RAT</v>
      </c>
      <c r="M343" s="14">
        <f>VLOOKUP(A343,'B filtered'!$A:$K,2,0)</f>
        <v>353</v>
      </c>
      <c r="N343" s="14">
        <f>VLOOKUP(A343,'B filtered'!$A:$K,3,0)</f>
        <v>0</v>
      </c>
      <c r="O343" s="14">
        <f>VLOOKUP(A343,'B filtered'!$A:$K,4,0)</f>
        <v>165</v>
      </c>
      <c r="P343" s="14">
        <f>VLOOKUP(A343,'B filtered'!$A:$K,5,0)</f>
        <v>42708</v>
      </c>
      <c r="Q343" s="15">
        <f>VLOOKUP(A343,'B filtered'!$A:$K,6,0)</f>
        <v>0.23300000000000001</v>
      </c>
      <c r="R343" s="15">
        <f t="shared" si="38"/>
        <v>4.2918454935622314</v>
      </c>
      <c r="S343" s="15">
        <f>VLOOKUP(A343,'B filtered'!$A:$K,7,0)</f>
        <v>0.34708774020557132</v>
      </c>
      <c r="T343" s="15">
        <f t="shared" si="39"/>
        <v>2.8811158798283261</v>
      </c>
      <c r="U343" s="15">
        <f>VLOOKUP(A343,'B filtered'!$A:$K,8,0)</f>
        <v>1.603</v>
      </c>
      <c r="V343" s="14">
        <f>VLOOKUP(A343,'B filtered'!$A:$K,9,0)</f>
        <v>2</v>
      </c>
      <c r="W343" s="14" t="str">
        <f>VLOOKUP(A343,'C filtered'!$A:$K,1,0)</f>
        <v>BACH_RAT</v>
      </c>
      <c r="X343" s="14">
        <f>VLOOKUP($A343,'C filtered'!$A:$K,2,0)</f>
        <v>421</v>
      </c>
      <c r="Y343" s="14">
        <f>VLOOKUP($A343,'C filtered'!$A:$K,3,0)</f>
        <v>0</v>
      </c>
      <c r="Z343" s="14">
        <f>VLOOKUP($A343,'C filtered'!$A:$K,4,0)</f>
        <v>157</v>
      </c>
      <c r="AA343" s="14">
        <f>VLOOKUP($A343,'C filtered'!$A:$K,5,0)</f>
        <v>42708</v>
      </c>
      <c r="AB343" s="15">
        <f>VLOOKUP($A343,'C filtered'!$A:$K,6,0)</f>
        <v>0.19009999999999999</v>
      </c>
      <c r="AC343" s="15">
        <f t="shared" si="40"/>
        <v>5.2603892688058922</v>
      </c>
      <c r="AD343" s="15">
        <f>VLOOKUP($A343,'C filtered'!$A:$K,7,0)</f>
        <v>0.35996970270782047</v>
      </c>
      <c r="AE343" s="15">
        <f>VLOOKUP($A343,'C filtered'!$A:$K,8,0)</f>
        <v>2.7780115728563914</v>
      </c>
      <c r="AF343" s="15">
        <f>VLOOKUP($A343,'C filtered'!$A:$K,9,0)</f>
        <v>1.17</v>
      </c>
      <c r="AG343" s="14">
        <f>VLOOKUP($A343,'C filtered'!$A:$K,10,0)</f>
        <v>2</v>
      </c>
      <c r="AH343" s="16" t="s">
        <v>779</v>
      </c>
      <c r="AI343" s="35">
        <f t="shared" si="41"/>
        <v>2</v>
      </c>
    </row>
    <row r="344" spans="1:35" x14ac:dyDescent="0.25">
      <c r="A344" s="14" t="s">
        <v>776</v>
      </c>
      <c r="B344" s="14">
        <v>22899</v>
      </c>
      <c r="C344" s="14">
        <v>379</v>
      </c>
      <c r="D344" s="14"/>
      <c r="E344" s="14">
        <v>159</v>
      </c>
      <c r="F344" s="15">
        <v>0.56569999999999998</v>
      </c>
      <c r="G344" s="15">
        <f t="shared" si="35"/>
        <v>1.7677214071062402</v>
      </c>
      <c r="H344" s="15">
        <f t="shared" si="36"/>
        <v>0.69148025913702471</v>
      </c>
      <c r="I344" s="15">
        <f t="shared" si="37"/>
        <v>1.4461728831536151</v>
      </c>
      <c r="J344" s="15">
        <v>1.387</v>
      </c>
      <c r="K344" s="14">
        <v>2</v>
      </c>
      <c r="L344" s="14" t="str">
        <f>VLOOKUP(A344,'B filtered'!$A:$K,1,0)</f>
        <v>PPR1B_RAT</v>
      </c>
      <c r="M344" s="14">
        <f>VLOOKUP(A344,'B filtered'!$A:$K,2,0)</f>
        <v>575</v>
      </c>
      <c r="N344" s="14">
        <f>VLOOKUP(A344,'B filtered'!$A:$K,3,0)</f>
        <v>0</v>
      </c>
      <c r="O344" s="14">
        <f>VLOOKUP(A344,'B filtered'!$A:$K,4,0)</f>
        <v>64</v>
      </c>
      <c r="P344" s="14">
        <f>VLOOKUP(A344,'B filtered'!$A:$K,5,0)</f>
        <v>22899</v>
      </c>
      <c r="Q344" s="15">
        <f>VLOOKUP(A344,'B filtered'!$A:$K,6,0)</f>
        <v>0.58750000000000002</v>
      </c>
      <c r="R344" s="15">
        <f t="shared" si="38"/>
        <v>1.7021276595744681</v>
      </c>
      <c r="S344" s="15">
        <f>VLOOKUP(A344,'B filtered'!$A:$K,7,0)</f>
        <v>0.87516758528228811</v>
      </c>
      <c r="T344" s="15">
        <f t="shared" si="39"/>
        <v>1.1426382978723404</v>
      </c>
      <c r="U344" s="15">
        <f>VLOOKUP(A344,'B filtered'!$A:$K,8,0)</f>
        <v>1.052</v>
      </c>
      <c r="V344" s="14">
        <f>VLOOKUP(A344,'B filtered'!$A:$K,9,0)</f>
        <v>2</v>
      </c>
      <c r="W344" s="14" t="str">
        <f>VLOOKUP(A344,'C filtered'!$A:$K,1,0)</f>
        <v>PPR1B_RAT</v>
      </c>
      <c r="X344" s="14">
        <f>VLOOKUP($A344,'C filtered'!$A:$K,2,0)</f>
        <v>400</v>
      </c>
      <c r="Y344" s="14">
        <f>VLOOKUP($A344,'C filtered'!$A:$K,3,0)</f>
        <v>0</v>
      </c>
      <c r="Z344" s="14">
        <f>VLOOKUP($A344,'C filtered'!$A:$K,4,0)</f>
        <v>165</v>
      </c>
      <c r="AA344" s="14">
        <f>VLOOKUP($A344,'C filtered'!$A:$K,5,0)</f>
        <v>22899</v>
      </c>
      <c r="AB344" s="15">
        <f>VLOOKUP($A344,'C filtered'!$A:$K,6,0)</f>
        <v>0.82799999999999996</v>
      </c>
      <c r="AC344" s="15">
        <f t="shared" si="40"/>
        <v>1.2077294685990339</v>
      </c>
      <c r="AD344" s="15">
        <f>VLOOKUP($A344,'C filtered'!$A:$K,7,0)</f>
        <v>1.5678848702897177</v>
      </c>
      <c r="AE344" s="15">
        <f>VLOOKUP($A344,'C filtered'!$A:$K,8,0)</f>
        <v>0.63780193236714988</v>
      </c>
      <c r="AF344" s="15">
        <f>VLOOKUP($A344,'C filtered'!$A:$K,9,0)</f>
        <v>1.0640000000000001</v>
      </c>
      <c r="AG344" s="14">
        <f>VLOOKUP($A344,'C filtered'!$A:$K,10,0)</f>
        <v>3</v>
      </c>
      <c r="AH344" s="16" t="s">
        <v>777</v>
      </c>
      <c r="AI344" s="35">
        <f t="shared" si="41"/>
        <v>2.3333333333333335</v>
      </c>
    </row>
    <row r="345" spans="1:35" x14ac:dyDescent="0.25">
      <c r="A345" s="14" t="s">
        <v>780</v>
      </c>
      <c r="B345" s="14">
        <v>39880</v>
      </c>
      <c r="C345" s="14">
        <v>381</v>
      </c>
      <c r="D345" s="14"/>
      <c r="E345" s="14">
        <v>158</v>
      </c>
      <c r="F345" s="15">
        <v>1.014</v>
      </c>
      <c r="G345" s="15">
        <f t="shared" si="35"/>
        <v>0.98619329388560162</v>
      </c>
      <c r="H345" s="15">
        <f t="shared" si="36"/>
        <v>1.2394572790612395</v>
      </c>
      <c r="I345" s="15">
        <f t="shared" si="37"/>
        <v>0.80680473372781059</v>
      </c>
      <c r="J345" s="15">
        <v>1.107</v>
      </c>
      <c r="K345" s="14">
        <v>4</v>
      </c>
      <c r="L345" s="14" t="str">
        <f>VLOOKUP(A345,'B filtered'!$A:$K,1,0)</f>
        <v>EIF3H_RAT</v>
      </c>
      <c r="M345" s="14">
        <f>VLOOKUP(A345,'B filtered'!$A:$K,2,0)</f>
        <v>522</v>
      </c>
      <c r="N345" s="14">
        <f>VLOOKUP(A345,'B filtered'!$A:$K,3,0)</f>
        <v>0</v>
      </c>
      <c r="O345" s="14">
        <f>VLOOKUP(A345,'B filtered'!$A:$K,4,0)</f>
        <v>84</v>
      </c>
      <c r="P345" s="14">
        <f>VLOOKUP(A345,'B filtered'!$A:$K,5,0)</f>
        <v>39880</v>
      </c>
      <c r="Q345" s="15">
        <f>VLOOKUP(A345,'B filtered'!$A:$K,6,0)</f>
        <v>0.91659999999999997</v>
      </c>
      <c r="R345" s="15">
        <f t="shared" si="38"/>
        <v>1.0909884355225834</v>
      </c>
      <c r="S345" s="15">
        <f>VLOOKUP(A345,'B filtered'!$A:$K,7,0)</f>
        <v>1.3654103977357366</v>
      </c>
      <c r="T345" s="15">
        <f t="shared" si="39"/>
        <v>0.73238053676631032</v>
      </c>
      <c r="U345" s="15">
        <f>VLOOKUP(A345,'B filtered'!$A:$K,8,0)</f>
        <v>1.0720000000000001</v>
      </c>
      <c r="V345" s="14">
        <f>VLOOKUP(A345,'B filtered'!$A:$K,9,0)</f>
        <v>4</v>
      </c>
      <c r="W345" s="14" t="str">
        <f>VLOOKUP(A345,'C filtered'!$A:$K,1,0)</f>
        <v>EIF3H_RAT</v>
      </c>
      <c r="X345" s="14">
        <f>VLOOKUP($A345,'C filtered'!$A:$K,2,0)</f>
        <v>522</v>
      </c>
      <c r="Y345" s="14">
        <f>VLOOKUP($A345,'C filtered'!$A:$K,3,0)</f>
        <v>0</v>
      </c>
      <c r="Z345" s="14">
        <f>VLOOKUP($A345,'C filtered'!$A:$K,4,0)</f>
        <v>106</v>
      </c>
      <c r="AA345" s="14">
        <f>VLOOKUP($A345,'C filtered'!$A:$K,5,0)</f>
        <v>39880</v>
      </c>
      <c r="AB345" s="15">
        <f>VLOOKUP($A345,'C filtered'!$A:$K,6,0)</f>
        <v>0.47970000000000002</v>
      </c>
      <c r="AC345" s="15">
        <f t="shared" si="40"/>
        <v>2.0846362309776945</v>
      </c>
      <c r="AD345" s="15">
        <f>VLOOKUP($A345,'C filtered'!$A:$K,7,0)</f>
        <v>0.90835069115697786</v>
      </c>
      <c r="AE345" s="15">
        <f>VLOOKUP($A345,'C filtered'!$A:$K,8,0)</f>
        <v>1.1008963935793203</v>
      </c>
      <c r="AF345" s="15">
        <f>VLOOKUP($A345,'C filtered'!$A:$K,9,0)</f>
        <v>1.66</v>
      </c>
      <c r="AG345" s="14">
        <f>VLOOKUP($A345,'C filtered'!$A:$K,10,0)</f>
        <v>3</v>
      </c>
      <c r="AH345" s="16" t="s">
        <v>781</v>
      </c>
      <c r="AI345" s="35">
        <f t="shared" si="41"/>
        <v>3.6666666666666665</v>
      </c>
    </row>
    <row r="346" spans="1:35" x14ac:dyDescent="0.25">
      <c r="A346" s="14" t="s">
        <v>782</v>
      </c>
      <c r="B346" s="14">
        <v>22113</v>
      </c>
      <c r="C346" s="14">
        <v>383</v>
      </c>
      <c r="D346" s="14"/>
      <c r="E346" s="14">
        <v>156</v>
      </c>
      <c r="F346" s="15">
        <v>0.90849999999999997</v>
      </c>
      <c r="G346" s="15">
        <f t="shared" si="35"/>
        <v>1.1007154650522841</v>
      </c>
      <c r="H346" s="15">
        <f t="shared" si="36"/>
        <v>1.110499938882777</v>
      </c>
      <c r="I346" s="15">
        <f t="shared" si="37"/>
        <v>0.90049532195927373</v>
      </c>
      <c r="J346" s="15">
        <v>1.236</v>
      </c>
      <c r="K346" s="14">
        <v>5</v>
      </c>
      <c r="L346" s="14" t="str">
        <f>VLOOKUP(A346,'B filtered'!$A:$K,1,0)</f>
        <v>RS7_RAT</v>
      </c>
      <c r="M346" s="14">
        <f>VLOOKUP(A346,'B filtered'!$A:$K,2,0)</f>
        <v>265</v>
      </c>
      <c r="N346" s="14">
        <f>VLOOKUP(A346,'B filtered'!$A:$K,3,0)</f>
        <v>0</v>
      </c>
      <c r="O346" s="14">
        <f>VLOOKUP(A346,'B filtered'!$A:$K,4,0)</f>
        <v>254</v>
      </c>
      <c r="P346" s="14">
        <f>VLOOKUP(A346,'B filtered'!$A:$K,5,0)</f>
        <v>22113</v>
      </c>
      <c r="Q346" s="15">
        <f>VLOOKUP(A346,'B filtered'!$A:$K,6,0)</f>
        <v>0.69220000000000004</v>
      </c>
      <c r="R346" s="15">
        <f t="shared" si="38"/>
        <v>1.444669170759896</v>
      </c>
      <c r="S346" s="15">
        <f>VLOOKUP(A346,'B filtered'!$A:$K,7,0)</f>
        <v>1.0311336213317444</v>
      </c>
      <c r="T346" s="15">
        <f t="shared" si="39"/>
        <v>0.96980641433111825</v>
      </c>
      <c r="U346" s="15">
        <f>VLOOKUP(A346,'B filtered'!$A:$K,8,0)</f>
        <v>1.19</v>
      </c>
      <c r="V346" s="14">
        <f>VLOOKUP(A346,'B filtered'!$A:$K,9,0)</f>
        <v>6</v>
      </c>
      <c r="W346" s="14" t="str">
        <f>VLOOKUP(A346,'C filtered'!$A:$K,1,0)</f>
        <v>RS7_RAT</v>
      </c>
      <c r="X346" s="14">
        <f>VLOOKUP($A346,'C filtered'!$A:$K,2,0)</f>
        <v>187</v>
      </c>
      <c r="Y346" s="14">
        <f>VLOOKUP($A346,'C filtered'!$A:$K,3,0)</f>
        <v>0</v>
      </c>
      <c r="Z346" s="14">
        <f>VLOOKUP($A346,'C filtered'!$A:$K,4,0)</f>
        <v>441</v>
      </c>
      <c r="AA346" s="14">
        <f>VLOOKUP($A346,'C filtered'!$A:$K,5,0)</f>
        <v>22113</v>
      </c>
      <c r="AB346" s="15">
        <f>VLOOKUP($A346,'C filtered'!$A:$K,6,0)</f>
        <v>0.41599999999999998</v>
      </c>
      <c r="AC346" s="15">
        <f t="shared" si="40"/>
        <v>2.4038461538461537</v>
      </c>
      <c r="AD346" s="15">
        <f>VLOOKUP($A346,'C filtered'!$A:$K,7,0)</f>
        <v>0.7877295966672978</v>
      </c>
      <c r="AE346" s="15">
        <f>VLOOKUP($A346,'C filtered'!$A:$K,8,0)</f>
        <v>1.2694711538461538</v>
      </c>
      <c r="AF346" s="15">
        <f>VLOOKUP($A346,'C filtered'!$A:$K,9,0)</f>
        <v>1.089</v>
      </c>
      <c r="AG346" s="14">
        <f>VLOOKUP($A346,'C filtered'!$A:$K,10,0)</f>
        <v>9</v>
      </c>
      <c r="AH346" s="16" t="s">
        <v>783</v>
      </c>
      <c r="AI346" s="35">
        <f t="shared" si="41"/>
        <v>6.666666666666667</v>
      </c>
    </row>
    <row r="347" spans="1:35" x14ac:dyDescent="0.25">
      <c r="A347" s="14" t="s">
        <v>477</v>
      </c>
      <c r="B347" s="14">
        <v>77470</v>
      </c>
      <c r="C347" s="14">
        <v>179</v>
      </c>
      <c r="D347" s="14">
        <v>3</v>
      </c>
      <c r="E347" s="14">
        <v>154</v>
      </c>
      <c r="F347" s="15">
        <v>0.87209999999999999</v>
      </c>
      <c r="G347" s="15">
        <f t="shared" si="35"/>
        <v>1.1466574934067195</v>
      </c>
      <c r="H347" s="15">
        <f t="shared" si="36"/>
        <v>1.0660066006600659</v>
      </c>
      <c r="I347" s="15">
        <f t="shared" si="37"/>
        <v>0.93808049535603721</v>
      </c>
      <c r="J347" s="15">
        <v>1.0269999999999999</v>
      </c>
      <c r="K347" s="14">
        <v>3</v>
      </c>
      <c r="L347" s="14" t="str">
        <f>VLOOKUP(A347,'B filtered'!$A:$K,1,0)</f>
        <v>KPCD_RAT</v>
      </c>
      <c r="M347" s="14">
        <f>VLOOKUP(A347,'B filtered'!$A:$K,2,0)</f>
        <v>463</v>
      </c>
      <c r="N347" s="14">
        <f>VLOOKUP(A347,'B filtered'!$A:$K,3,0)</f>
        <v>0</v>
      </c>
      <c r="O347" s="14">
        <f>VLOOKUP(A347,'B filtered'!$A:$K,4,0)</f>
        <v>103</v>
      </c>
      <c r="P347" s="14">
        <f>VLOOKUP(A347,'B filtered'!$A:$K,5,0)</f>
        <v>77470</v>
      </c>
      <c r="Q347" s="15">
        <f>VLOOKUP(A347,'B filtered'!$A:$K,6,0)</f>
        <v>0.57709999999999995</v>
      </c>
      <c r="R347" s="15">
        <f t="shared" si="38"/>
        <v>1.7328019407381738</v>
      </c>
      <c r="S347" s="15">
        <f>VLOOKUP(A347,'B filtered'!$A:$K,7,0)</f>
        <v>0.85967525696409941</v>
      </c>
      <c r="T347" s="15">
        <f t="shared" si="39"/>
        <v>1.1632299428175361</v>
      </c>
      <c r="U347" s="15">
        <f>VLOOKUP(A347,'B filtered'!$A:$K,8,0)</f>
        <v>1.2350000000000001</v>
      </c>
      <c r="V347" s="14">
        <f>VLOOKUP(A347,'B filtered'!$A:$K,9,0)</f>
        <v>2</v>
      </c>
      <c r="W347" s="14" t="e">
        <f>VLOOKUP(A347,'C filtered'!$A:$K,1,0)</f>
        <v>#N/A</v>
      </c>
      <c r="X347" s="14" t="e">
        <f>VLOOKUP($A347,'C filtered'!$A:$K,2,0)</f>
        <v>#N/A</v>
      </c>
      <c r="Y347" s="14" t="e">
        <f>VLOOKUP($A347,'C filtered'!$A:$K,3,0)</f>
        <v>#N/A</v>
      </c>
      <c r="Z347" s="14" t="e">
        <f>VLOOKUP($A347,'C filtered'!$A:$K,4,0)</f>
        <v>#N/A</v>
      </c>
      <c r="AA347" s="14" t="e">
        <f>VLOOKUP($A347,'C filtered'!$A:$K,5,0)</f>
        <v>#N/A</v>
      </c>
      <c r="AB347" s="15" t="e">
        <f>VLOOKUP($A347,'C filtered'!$A:$K,6,0)</f>
        <v>#N/A</v>
      </c>
      <c r="AC347" s="15" t="e">
        <f t="shared" si="40"/>
        <v>#N/A</v>
      </c>
      <c r="AD347" s="15" t="e">
        <f>VLOOKUP($A347,'C filtered'!$A:$K,7,0)</f>
        <v>#N/A</v>
      </c>
      <c r="AE347" s="15" t="e">
        <f>VLOOKUP($A347,'C filtered'!$A:$K,8,0)</f>
        <v>#N/A</v>
      </c>
      <c r="AF347" s="15" t="e">
        <f>VLOOKUP($A347,'C filtered'!$A:$K,9,0)</f>
        <v>#N/A</v>
      </c>
      <c r="AG347" s="14" t="e">
        <f>VLOOKUP($A347,'C filtered'!$A:$K,10,0)</f>
        <v>#N/A</v>
      </c>
      <c r="AH347" s="16" t="s">
        <v>478</v>
      </c>
      <c r="AI347" s="35" t="e">
        <f t="shared" si="41"/>
        <v>#N/A</v>
      </c>
    </row>
    <row r="348" spans="1:35" x14ac:dyDescent="0.25">
      <c r="A348" s="14" t="s">
        <v>786</v>
      </c>
      <c r="B348" s="14">
        <v>35661</v>
      </c>
      <c r="C348" s="14">
        <v>390</v>
      </c>
      <c r="D348" s="14"/>
      <c r="E348" s="14">
        <v>151</v>
      </c>
      <c r="F348" s="15">
        <v>0.68600000000000005</v>
      </c>
      <c r="G348" s="15">
        <f t="shared" si="35"/>
        <v>1.4577259475218658</v>
      </c>
      <c r="H348" s="15">
        <f t="shared" si="36"/>
        <v>0.83852829727417189</v>
      </c>
      <c r="I348" s="15">
        <f t="shared" si="37"/>
        <v>1.1925655976676384</v>
      </c>
      <c r="J348" s="15">
        <v>1.194</v>
      </c>
      <c r="K348" s="14">
        <v>2</v>
      </c>
      <c r="L348" s="14" t="e">
        <f>VLOOKUP(A348,'B filtered'!$A:$K,1,0)</f>
        <v>#N/A</v>
      </c>
      <c r="M348" s="14" t="e">
        <f>VLOOKUP(A348,'B filtered'!$A:$K,2,0)</f>
        <v>#N/A</v>
      </c>
      <c r="N348" s="14" t="e">
        <f>VLOOKUP(A348,'B filtered'!$A:$K,3,0)</f>
        <v>#N/A</v>
      </c>
      <c r="O348" s="14" t="e">
        <f>VLOOKUP(A348,'B filtered'!$A:$K,4,0)</f>
        <v>#N/A</v>
      </c>
      <c r="P348" s="14" t="e">
        <f>VLOOKUP(A348,'B filtered'!$A:$K,5,0)</f>
        <v>#N/A</v>
      </c>
      <c r="Q348" s="15" t="e">
        <f>VLOOKUP(A348,'B filtered'!$A:$K,6,0)</f>
        <v>#N/A</v>
      </c>
      <c r="R348" s="15" t="e">
        <f t="shared" si="38"/>
        <v>#N/A</v>
      </c>
      <c r="S348" s="15" t="e">
        <f>VLOOKUP(A348,'B filtered'!$A:$K,7,0)</f>
        <v>#N/A</v>
      </c>
      <c r="T348" s="15" t="e">
        <f t="shared" si="39"/>
        <v>#N/A</v>
      </c>
      <c r="U348" s="15" t="e">
        <f>VLOOKUP(A348,'B filtered'!$A:$K,8,0)</f>
        <v>#N/A</v>
      </c>
      <c r="V348" s="14" t="e">
        <f>VLOOKUP(A348,'B filtered'!$A:$K,9,0)</f>
        <v>#N/A</v>
      </c>
      <c r="W348" s="14" t="e">
        <f>VLOOKUP(A348,'C filtered'!$A:$K,1,0)</f>
        <v>#N/A</v>
      </c>
      <c r="X348" s="14" t="e">
        <f>VLOOKUP($A348,'C filtered'!$A:$K,2,0)</f>
        <v>#N/A</v>
      </c>
      <c r="Y348" s="14" t="e">
        <f>VLOOKUP($A348,'C filtered'!$A:$K,3,0)</f>
        <v>#N/A</v>
      </c>
      <c r="Z348" s="14" t="e">
        <f>VLOOKUP($A348,'C filtered'!$A:$K,4,0)</f>
        <v>#N/A</v>
      </c>
      <c r="AA348" s="14" t="e">
        <f>VLOOKUP($A348,'C filtered'!$A:$K,5,0)</f>
        <v>#N/A</v>
      </c>
      <c r="AB348" s="15" t="e">
        <f>VLOOKUP($A348,'C filtered'!$A:$K,6,0)</f>
        <v>#N/A</v>
      </c>
      <c r="AC348" s="15" t="e">
        <f t="shared" si="40"/>
        <v>#N/A</v>
      </c>
      <c r="AD348" s="15" t="e">
        <f>VLOOKUP($A348,'C filtered'!$A:$K,7,0)</f>
        <v>#N/A</v>
      </c>
      <c r="AE348" s="15" t="e">
        <f>VLOOKUP($A348,'C filtered'!$A:$K,8,0)</f>
        <v>#N/A</v>
      </c>
      <c r="AF348" s="15" t="e">
        <f>VLOOKUP($A348,'C filtered'!$A:$K,9,0)</f>
        <v>#N/A</v>
      </c>
      <c r="AG348" s="14" t="e">
        <f>VLOOKUP($A348,'C filtered'!$A:$K,10,0)</f>
        <v>#N/A</v>
      </c>
      <c r="AH348" s="16" t="s">
        <v>787</v>
      </c>
      <c r="AI348" s="35" t="e">
        <f t="shared" si="41"/>
        <v>#N/A</v>
      </c>
    </row>
    <row r="349" spans="1:35" x14ac:dyDescent="0.25">
      <c r="A349" s="14" t="s">
        <v>788</v>
      </c>
      <c r="B349" s="14">
        <v>69900</v>
      </c>
      <c r="C349" s="14">
        <v>391</v>
      </c>
      <c r="D349" s="14"/>
      <c r="E349" s="14">
        <v>150</v>
      </c>
      <c r="F349" s="15">
        <v>0.36880000000000002</v>
      </c>
      <c r="G349" s="15">
        <f t="shared" si="35"/>
        <v>2.7114967462039044</v>
      </c>
      <c r="H349" s="15">
        <f t="shared" si="36"/>
        <v>0.45080063561911748</v>
      </c>
      <c r="I349" s="15">
        <f t="shared" si="37"/>
        <v>2.2182754880694144</v>
      </c>
      <c r="J349" s="15">
        <v>1.089</v>
      </c>
      <c r="K349" s="14">
        <v>2</v>
      </c>
      <c r="L349" s="14" t="e">
        <f>VLOOKUP(A349,'B filtered'!$A:$K,1,0)</f>
        <v>#N/A</v>
      </c>
      <c r="M349" s="14" t="e">
        <f>VLOOKUP(A349,'B filtered'!$A:$K,2,0)</f>
        <v>#N/A</v>
      </c>
      <c r="N349" s="14" t="e">
        <f>VLOOKUP(A349,'B filtered'!$A:$K,3,0)</f>
        <v>#N/A</v>
      </c>
      <c r="O349" s="14" t="e">
        <f>VLOOKUP(A349,'B filtered'!$A:$K,4,0)</f>
        <v>#N/A</v>
      </c>
      <c r="P349" s="14" t="e">
        <f>VLOOKUP(A349,'B filtered'!$A:$K,5,0)</f>
        <v>#N/A</v>
      </c>
      <c r="Q349" s="15" t="e">
        <f>VLOOKUP(A349,'B filtered'!$A:$K,6,0)</f>
        <v>#N/A</v>
      </c>
      <c r="R349" s="15" t="e">
        <f t="shared" si="38"/>
        <v>#N/A</v>
      </c>
      <c r="S349" s="15" t="e">
        <f>VLOOKUP(A349,'B filtered'!$A:$K,7,0)</f>
        <v>#N/A</v>
      </c>
      <c r="T349" s="15" t="e">
        <f t="shared" si="39"/>
        <v>#N/A</v>
      </c>
      <c r="U349" s="15" t="e">
        <f>VLOOKUP(A349,'B filtered'!$A:$K,8,0)</f>
        <v>#N/A</v>
      </c>
      <c r="V349" s="14" t="e">
        <f>VLOOKUP(A349,'B filtered'!$A:$K,9,0)</f>
        <v>#N/A</v>
      </c>
      <c r="W349" s="14" t="str">
        <f>VLOOKUP(A349,'C filtered'!$A:$K,1,0)</f>
        <v>S6A11_RAT</v>
      </c>
      <c r="X349" s="14">
        <f>VLOOKUP($A349,'C filtered'!$A:$K,2,0)</f>
        <v>336</v>
      </c>
      <c r="Y349" s="14">
        <f>VLOOKUP($A349,'C filtered'!$A:$K,3,0)</f>
        <v>0</v>
      </c>
      <c r="Z349" s="14">
        <f>VLOOKUP($A349,'C filtered'!$A:$K,4,0)</f>
        <v>215</v>
      </c>
      <c r="AA349" s="14">
        <f>VLOOKUP($A349,'C filtered'!$A:$K,5,0)</f>
        <v>69900</v>
      </c>
      <c r="AB349" s="15">
        <f>VLOOKUP($A349,'C filtered'!$A:$K,6,0)</f>
        <v>0.33</v>
      </c>
      <c r="AC349" s="15">
        <f t="shared" si="40"/>
        <v>3.0303030303030303</v>
      </c>
      <c r="AD349" s="15">
        <f>VLOOKUP($A349,'C filtered'!$A:$K,7,0)</f>
        <v>0.62488165120242378</v>
      </c>
      <c r="AE349" s="15">
        <f>VLOOKUP($A349,'C filtered'!$A:$K,8,0)</f>
        <v>1.6003030303030303</v>
      </c>
      <c r="AF349" s="15">
        <f>VLOOKUP($A349,'C filtered'!$A:$K,9,0)</f>
        <v>1.216</v>
      </c>
      <c r="AG349" s="14">
        <f>VLOOKUP($A349,'C filtered'!$A:$K,10,0)</f>
        <v>3</v>
      </c>
      <c r="AH349" s="16" t="s">
        <v>789</v>
      </c>
      <c r="AI349" s="35" t="e">
        <f t="shared" si="41"/>
        <v>#N/A</v>
      </c>
    </row>
    <row r="350" spans="1:35" x14ac:dyDescent="0.25">
      <c r="A350" s="14" t="s">
        <v>790</v>
      </c>
      <c r="B350" s="14">
        <v>156554</v>
      </c>
      <c r="C350" s="14">
        <v>392</v>
      </c>
      <c r="D350" s="14"/>
      <c r="E350" s="14">
        <v>150</v>
      </c>
      <c r="F350" s="15">
        <v>0.86899999999999999</v>
      </c>
      <c r="G350" s="15">
        <f t="shared" si="35"/>
        <v>1.1507479861910241</v>
      </c>
      <c r="H350" s="15">
        <f t="shared" si="36"/>
        <v>1.0622173328443956</v>
      </c>
      <c r="I350" s="15">
        <f t="shared" si="37"/>
        <v>0.94142692750287682</v>
      </c>
      <c r="J350" s="15">
        <v>1.292</v>
      </c>
      <c r="K350" s="14">
        <v>3</v>
      </c>
      <c r="L350" s="14" t="str">
        <f>VLOOKUP(A350,'B filtered'!$A:$K,1,0)</f>
        <v>LPPRC_RAT</v>
      </c>
      <c r="M350" s="14">
        <f>VLOOKUP(A350,'B filtered'!$A:$K,2,0)</f>
        <v>290</v>
      </c>
      <c r="N350" s="14">
        <f>VLOOKUP(A350,'B filtered'!$A:$K,3,0)</f>
        <v>0</v>
      </c>
      <c r="O350" s="14">
        <f>VLOOKUP(A350,'B filtered'!$A:$K,4,0)</f>
        <v>225</v>
      </c>
      <c r="P350" s="14">
        <f>VLOOKUP(A350,'B filtered'!$A:$K,5,0)</f>
        <v>156554</v>
      </c>
      <c r="Q350" s="15">
        <f>VLOOKUP(A350,'B filtered'!$A:$K,6,0)</f>
        <v>0.73350000000000004</v>
      </c>
      <c r="R350" s="15">
        <f t="shared" si="38"/>
        <v>1.3633265167007498</v>
      </c>
      <c r="S350" s="15">
        <f>VLOOKUP(A350,'B filtered'!$A:$K,7,0)</f>
        <v>1.0926560405183972</v>
      </c>
      <c r="T350" s="15">
        <f t="shared" si="39"/>
        <v>0.91520109066121336</v>
      </c>
      <c r="U350" s="15">
        <f>VLOOKUP(A350,'B filtered'!$A:$K,8,0)</f>
        <v>1.7569999999999999</v>
      </c>
      <c r="V350" s="14">
        <f>VLOOKUP(A350,'B filtered'!$A:$K,9,0)</f>
        <v>2</v>
      </c>
      <c r="W350" s="14" t="e">
        <f>VLOOKUP(A350,'C filtered'!$A:$K,1,0)</f>
        <v>#N/A</v>
      </c>
      <c r="X350" s="14" t="e">
        <f>VLOOKUP($A350,'C filtered'!$A:$K,2,0)</f>
        <v>#N/A</v>
      </c>
      <c r="Y350" s="14" t="e">
        <f>VLOOKUP($A350,'C filtered'!$A:$K,3,0)</f>
        <v>#N/A</v>
      </c>
      <c r="Z350" s="14" t="e">
        <f>VLOOKUP($A350,'C filtered'!$A:$K,4,0)</f>
        <v>#N/A</v>
      </c>
      <c r="AA350" s="14" t="e">
        <f>VLOOKUP($A350,'C filtered'!$A:$K,5,0)</f>
        <v>#N/A</v>
      </c>
      <c r="AB350" s="15" t="e">
        <f>VLOOKUP($A350,'C filtered'!$A:$K,6,0)</f>
        <v>#N/A</v>
      </c>
      <c r="AC350" s="15" t="e">
        <f t="shared" si="40"/>
        <v>#N/A</v>
      </c>
      <c r="AD350" s="15" t="e">
        <f>VLOOKUP($A350,'C filtered'!$A:$K,7,0)</f>
        <v>#N/A</v>
      </c>
      <c r="AE350" s="15" t="e">
        <f>VLOOKUP($A350,'C filtered'!$A:$K,8,0)</f>
        <v>#N/A</v>
      </c>
      <c r="AF350" s="15" t="e">
        <f>VLOOKUP($A350,'C filtered'!$A:$K,9,0)</f>
        <v>#N/A</v>
      </c>
      <c r="AG350" s="14" t="e">
        <f>VLOOKUP($A350,'C filtered'!$A:$K,10,0)</f>
        <v>#N/A</v>
      </c>
      <c r="AH350" s="16" t="s">
        <v>791</v>
      </c>
      <c r="AI350" s="35" t="e">
        <f t="shared" si="41"/>
        <v>#N/A</v>
      </c>
    </row>
    <row r="351" spans="1:35" x14ac:dyDescent="0.25">
      <c r="A351" s="14" t="s">
        <v>796</v>
      </c>
      <c r="B351" s="14">
        <v>138257</v>
      </c>
      <c r="C351" s="14">
        <v>400</v>
      </c>
      <c r="D351" s="14"/>
      <c r="E351" s="14">
        <v>146</v>
      </c>
      <c r="F351" s="15">
        <v>0.96640000000000004</v>
      </c>
      <c r="G351" s="15">
        <f t="shared" si="35"/>
        <v>1.0347682119205297</v>
      </c>
      <c r="H351" s="15">
        <f t="shared" si="36"/>
        <v>1.1812736829238479</v>
      </c>
      <c r="I351" s="15">
        <f t="shared" si="37"/>
        <v>0.84654387417218546</v>
      </c>
      <c r="J351" s="15">
        <v>1.0760000000000001</v>
      </c>
      <c r="K351" s="14">
        <v>2</v>
      </c>
      <c r="L351" s="14" t="e">
        <f>VLOOKUP(A351,'B filtered'!$A:$K,1,0)</f>
        <v>#N/A</v>
      </c>
      <c r="M351" s="14" t="e">
        <f>VLOOKUP(A351,'B filtered'!$A:$K,2,0)</f>
        <v>#N/A</v>
      </c>
      <c r="N351" s="14" t="e">
        <f>VLOOKUP(A351,'B filtered'!$A:$K,3,0)</f>
        <v>#N/A</v>
      </c>
      <c r="O351" s="14" t="e">
        <f>VLOOKUP(A351,'B filtered'!$A:$K,4,0)</f>
        <v>#N/A</v>
      </c>
      <c r="P351" s="14" t="e">
        <f>VLOOKUP(A351,'B filtered'!$A:$K,5,0)</f>
        <v>#N/A</v>
      </c>
      <c r="Q351" s="15" t="e">
        <f>VLOOKUP(A351,'B filtered'!$A:$K,6,0)</f>
        <v>#N/A</v>
      </c>
      <c r="R351" s="15" t="e">
        <f t="shared" si="38"/>
        <v>#N/A</v>
      </c>
      <c r="S351" s="15" t="e">
        <f>VLOOKUP(A351,'B filtered'!$A:$K,7,0)</f>
        <v>#N/A</v>
      </c>
      <c r="T351" s="15" t="e">
        <f t="shared" si="39"/>
        <v>#N/A</v>
      </c>
      <c r="U351" s="15" t="e">
        <f>VLOOKUP(A351,'B filtered'!$A:$K,8,0)</f>
        <v>#N/A</v>
      </c>
      <c r="V351" s="14" t="e">
        <f>VLOOKUP(A351,'B filtered'!$A:$K,9,0)</f>
        <v>#N/A</v>
      </c>
      <c r="W351" s="14" t="e">
        <f>VLOOKUP(A351,'C filtered'!$A:$K,1,0)</f>
        <v>#N/A</v>
      </c>
      <c r="X351" s="14" t="e">
        <f>VLOOKUP($A351,'C filtered'!$A:$K,2,0)</f>
        <v>#N/A</v>
      </c>
      <c r="Y351" s="14" t="e">
        <f>VLOOKUP($A351,'C filtered'!$A:$K,3,0)</f>
        <v>#N/A</v>
      </c>
      <c r="Z351" s="14" t="e">
        <f>VLOOKUP($A351,'C filtered'!$A:$K,4,0)</f>
        <v>#N/A</v>
      </c>
      <c r="AA351" s="14" t="e">
        <f>VLOOKUP($A351,'C filtered'!$A:$K,5,0)</f>
        <v>#N/A</v>
      </c>
      <c r="AB351" s="15" t="e">
        <f>VLOOKUP($A351,'C filtered'!$A:$K,6,0)</f>
        <v>#N/A</v>
      </c>
      <c r="AC351" s="15" t="e">
        <f t="shared" si="40"/>
        <v>#N/A</v>
      </c>
      <c r="AD351" s="15" t="e">
        <f>VLOOKUP($A351,'C filtered'!$A:$K,7,0)</f>
        <v>#N/A</v>
      </c>
      <c r="AE351" s="15" t="e">
        <f>VLOOKUP($A351,'C filtered'!$A:$K,8,0)</f>
        <v>#N/A</v>
      </c>
      <c r="AF351" s="15" t="e">
        <f>VLOOKUP($A351,'C filtered'!$A:$K,9,0)</f>
        <v>#N/A</v>
      </c>
      <c r="AG351" s="14" t="e">
        <f>VLOOKUP($A351,'C filtered'!$A:$K,10,0)</f>
        <v>#N/A</v>
      </c>
      <c r="AH351" s="16" t="s">
        <v>797</v>
      </c>
      <c r="AI351" s="35" t="e">
        <f t="shared" si="41"/>
        <v>#N/A</v>
      </c>
    </row>
    <row r="352" spans="1:35" x14ac:dyDescent="0.25">
      <c r="A352" s="14" t="s">
        <v>794</v>
      </c>
      <c r="B352" s="14">
        <v>32208</v>
      </c>
      <c r="C352" s="14">
        <v>399</v>
      </c>
      <c r="D352" s="14"/>
      <c r="E352" s="14">
        <v>146</v>
      </c>
      <c r="F352" s="15">
        <v>0.28699999999999998</v>
      </c>
      <c r="G352" s="15">
        <f t="shared" si="35"/>
        <v>3.4843205574912894</v>
      </c>
      <c r="H352" s="15">
        <f t="shared" si="36"/>
        <v>0.35081285906368409</v>
      </c>
      <c r="I352" s="15">
        <f t="shared" si="37"/>
        <v>2.8505226480836243</v>
      </c>
      <c r="J352" s="15">
        <v>1.4119999999999999</v>
      </c>
      <c r="K352" s="14">
        <v>2</v>
      </c>
      <c r="L352" s="14" t="str">
        <f>VLOOKUP(A352,'B filtered'!$A:$K,1,0)</f>
        <v>ERMIN_RAT</v>
      </c>
      <c r="M352" s="14">
        <f>VLOOKUP(A352,'B filtered'!$A:$K,2,0)</f>
        <v>394</v>
      </c>
      <c r="N352" s="14">
        <f>VLOOKUP(A352,'B filtered'!$A:$K,3,0)</f>
        <v>0</v>
      </c>
      <c r="O352" s="14">
        <f>VLOOKUP(A352,'B filtered'!$A:$K,4,0)</f>
        <v>136</v>
      </c>
      <c r="P352" s="14">
        <f>VLOOKUP(A352,'B filtered'!$A:$K,5,0)</f>
        <v>32208</v>
      </c>
      <c r="Q352" s="15">
        <f>VLOOKUP(A352,'B filtered'!$A:$K,6,0)</f>
        <v>0.50919999999999999</v>
      </c>
      <c r="R352" s="15">
        <f t="shared" si="38"/>
        <v>1.9638648860958368</v>
      </c>
      <c r="S352" s="15">
        <f>VLOOKUP(A352,'B filtered'!$A:$K,7,0)</f>
        <v>0.75852822880977211</v>
      </c>
      <c r="T352" s="15">
        <f t="shared" si="39"/>
        <v>1.3183424980361351</v>
      </c>
      <c r="U352" s="15">
        <f>VLOOKUP(A352,'B filtered'!$A:$K,8,0)</f>
        <v>1.204</v>
      </c>
      <c r="V352" s="14">
        <f>VLOOKUP(A352,'B filtered'!$A:$K,9,0)</f>
        <v>3</v>
      </c>
      <c r="W352" s="14" t="e">
        <f>VLOOKUP(A352,'C filtered'!$A:$K,1,0)</f>
        <v>#N/A</v>
      </c>
      <c r="X352" s="14" t="e">
        <f>VLOOKUP($A352,'C filtered'!$A:$K,2,0)</f>
        <v>#N/A</v>
      </c>
      <c r="Y352" s="14" t="e">
        <f>VLOOKUP($A352,'C filtered'!$A:$K,3,0)</f>
        <v>#N/A</v>
      </c>
      <c r="Z352" s="14" t="e">
        <f>VLOOKUP($A352,'C filtered'!$A:$K,4,0)</f>
        <v>#N/A</v>
      </c>
      <c r="AA352" s="14" t="e">
        <f>VLOOKUP($A352,'C filtered'!$A:$K,5,0)</f>
        <v>#N/A</v>
      </c>
      <c r="AB352" s="15" t="e">
        <f>VLOOKUP($A352,'C filtered'!$A:$K,6,0)</f>
        <v>#N/A</v>
      </c>
      <c r="AC352" s="15" t="e">
        <f t="shared" si="40"/>
        <v>#N/A</v>
      </c>
      <c r="AD352" s="15" t="e">
        <f>VLOOKUP($A352,'C filtered'!$A:$K,7,0)</f>
        <v>#N/A</v>
      </c>
      <c r="AE352" s="15" t="e">
        <f>VLOOKUP($A352,'C filtered'!$A:$K,8,0)</f>
        <v>#N/A</v>
      </c>
      <c r="AF352" s="15" t="e">
        <f>VLOOKUP($A352,'C filtered'!$A:$K,9,0)</f>
        <v>#N/A</v>
      </c>
      <c r="AG352" s="14" t="e">
        <f>VLOOKUP($A352,'C filtered'!$A:$K,10,0)</f>
        <v>#N/A</v>
      </c>
      <c r="AH352" s="16" t="s">
        <v>795</v>
      </c>
      <c r="AI352" s="35" t="e">
        <f t="shared" si="41"/>
        <v>#N/A</v>
      </c>
    </row>
    <row r="353" spans="1:35" x14ac:dyDescent="0.25">
      <c r="A353" s="14" t="s">
        <v>792</v>
      </c>
      <c r="B353" s="14">
        <v>29096</v>
      </c>
      <c r="C353" s="14">
        <v>397</v>
      </c>
      <c r="D353" s="14"/>
      <c r="E353" s="14">
        <v>146</v>
      </c>
      <c r="F353" s="15">
        <v>1.1319999999999999</v>
      </c>
      <c r="G353" s="15">
        <f t="shared" si="35"/>
        <v>0.88339222614840995</v>
      </c>
      <c r="H353" s="15">
        <f t="shared" si="36"/>
        <v>1.3836939249480502</v>
      </c>
      <c r="I353" s="15">
        <f t="shared" si="37"/>
        <v>0.72270318021201418</v>
      </c>
      <c r="J353" s="15">
        <v>1.0489999999999999</v>
      </c>
      <c r="K353" s="14">
        <v>2</v>
      </c>
      <c r="L353" s="14" t="str">
        <f>VLOOKUP(A353,'B filtered'!$A:$K,1,0)</f>
        <v>CAH2_RAT</v>
      </c>
      <c r="M353" s="14">
        <f>VLOOKUP(A353,'B filtered'!$A:$K,2,0)</f>
        <v>528</v>
      </c>
      <c r="N353" s="14">
        <f>VLOOKUP(A353,'B filtered'!$A:$K,3,0)</f>
        <v>0</v>
      </c>
      <c r="O353" s="14">
        <f>VLOOKUP(A353,'B filtered'!$A:$K,4,0)</f>
        <v>82</v>
      </c>
      <c r="P353" s="14">
        <f>VLOOKUP(A353,'B filtered'!$A:$K,5,0)</f>
        <v>29096</v>
      </c>
      <c r="Q353" s="15">
        <f>VLOOKUP(A353,'B filtered'!$A:$K,6,0)</f>
        <v>0.95579999999999998</v>
      </c>
      <c r="R353" s="15">
        <f t="shared" si="38"/>
        <v>1.0462439840970914</v>
      </c>
      <c r="S353" s="15">
        <f>VLOOKUP(A353,'B filtered'!$A:$K,7,0)</f>
        <v>1.4238045583196781</v>
      </c>
      <c r="T353" s="15">
        <f t="shared" si="39"/>
        <v>0.70234358652437756</v>
      </c>
      <c r="U353" s="15">
        <f>VLOOKUP(A353,'B filtered'!$A:$K,8,0)</f>
        <v>1.175</v>
      </c>
      <c r="V353" s="14">
        <f>VLOOKUP(A353,'B filtered'!$A:$K,9,0)</f>
        <v>3</v>
      </c>
      <c r="W353" s="14" t="str">
        <f>VLOOKUP(A353,'C filtered'!$A:$K,1,0)</f>
        <v>CAH2_RAT</v>
      </c>
      <c r="X353" s="14">
        <f>VLOOKUP($A353,'C filtered'!$A:$K,2,0)</f>
        <v>690</v>
      </c>
      <c r="Y353" s="14">
        <f>VLOOKUP($A353,'C filtered'!$A:$K,3,0)</f>
        <v>0</v>
      </c>
      <c r="Z353" s="14">
        <f>VLOOKUP($A353,'C filtered'!$A:$K,4,0)</f>
        <v>59</v>
      </c>
      <c r="AA353" s="14">
        <f>VLOOKUP($A353,'C filtered'!$A:$K,5,0)</f>
        <v>29096</v>
      </c>
      <c r="AB353" s="15">
        <f>VLOOKUP($A353,'C filtered'!$A:$K,6,0)</f>
        <v>0.48159999999999997</v>
      </c>
      <c r="AC353" s="15">
        <f t="shared" si="40"/>
        <v>2.0764119601328903</v>
      </c>
      <c r="AD353" s="15">
        <f>VLOOKUP($A353,'C filtered'!$A:$K,7,0)</f>
        <v>0.91194849460329475</v>
      </c>
      <c r="AE353" s="15">
        <f>VLOOKUP($A353,'C filtered'!$A:$K,8,0)</f>
        <v>1.0965531561461794</v>
      </c>
      <c r="AF353" s="15">
        <f>VLOOKUP($A353,'C filtered'!$A:$K,9,0)</f>
        <v>1.1559999999999999</v>
      </c>
      <c r="AG353" s="14">
        <f>VLOOKUP($A353,'C filtered'!$A:$K,10,0)</f>
        <v>3</v>
      </c>
      <c r="AH353" s="16" t="s">
        <v>793</v>
      </c>
      <c r="AI353" s="35">
        <f t="shared" si="41"/>
        <v>2.6666666666666665</v>
      </c>
    </row>
    <row r="354" spans="1:35" x14ac:dyDescent="0.25">
      <c r="A354" s="14" t="s">
        <v>798</v>
      </c>
      <c r="B354" s="14">
        <v>23912</v>
      </c>
      <c r="C354" s="14">
        <v>403</v>
      </c>
      <c r="D354" s="14"/>
      <c r="E354" s="14">
        <v>143</v>
      </c>
      <c r="F354" s="15">
        <v>7.54</v>
      </c>
      <c r="G354" s="15">
        <f t="shared" si="35"/>
        <v>0.13262599469496023</v>
      </c>
      <c r="H354" s="15">
        <f t="shared" si="36"/>
        <v>9.2164772032758826</v>
      </c>
      <c r="I354" s="15">
        <f t="shared" si="37"/>
        <v>0.10850132625994696</v>
      </c>
      <c r="J354" s="15">
        <v>7.1710000000000003</v>
      </c>
      <c r="K354" s="14">
        <v>2</v>
      </c>
      <c r="L354" s="14" t="e">
        <f>VLOOKUP(A354,'B filtered'!$A:$K,1,0)</f>
        <v>#N/A</v>
      </c>
      <c r="M354" s="14" t="e">
        <f>VLOOKUP(A354,'B filtered'!$A:$K,2,0)</f>
        <v>#N/A</v>
      </c>
      <c r="N354" s="14" t="e">
        <f>VLOOKUP(A354,'B filtered'!$A:$K,3,0)</f>
        <v>#N/A</v>
      </c>
      <c r="O354" s="14" t="e">
        <f>VLOOKUP(A354,'B filtered'!$A:$K,4,0)</f>
        <v>#N/A</v>
      </c>
      <c r="P354" s="14" t="e">
        <f>VLOOKUP(A354,'B filtered'!$A:$K,5,0)</f>
        <v>#N/A</v>
      </c>
      <c r="Q354" s="15" t="e">
        <f>VLOOKUP(A354,'B filtered'!$A:$K,6,0)</f>
        <v>#N/A</v>
      </c>
      <c r="R354" s="15" t="e">
        <f t="shared" si="38"/>
        <v>#N/A</v>
      </c>
      <c r="S354" s="15" t="e">
        <f>VLOOKUP(A354,'B filtered'!$A:$K,7,0)</f>
        <v>#N/A</v>
      </c>
      <c r="T354" s="15" t="e">
        <f t="shared" si="39"/>
        <v>#N/A</v>
      </c>
      <c r="U354" s="15" t="e">
        <f>VLOOKUP(A354,'B filtered'!$A:$K,8,0)</f>
        <v>#N/A</v>
      </c>
      <c r="V354" s="14" t="e">
        <f>VLOOKUP(A354,'B filtered'!$A:$K,9,0)</f>
        <v>#N/A</v>
      </c>
      <c r="W354" s="14" t="e">
        <f>VLOOKUP(A354,'C filtered'!$A:$K,1,0)</f>
        <v>#N/A</v>
      </c>
      <c r="X354" s="14" t="e">
        <f>VLOOKUP($A354,'C filtered'!$A:$K,2,0)</f>
        <v>#N/A</v>
      </c>
      <c r="Y354" s="14" t="e">
        <f>VLOOKUP($A354,'C filtered'!$A:$K,3,0)</f>
        <v>#N/A</v>
      </c>
      <c r="Z354" s="14" t="e">
        <f>VLOOKUP($A354,'C filtered'!$A:$K,4,0)</f>
        <v>#N/A</v>
      </c>
      <c r="AA354" s="14" t="e">
        <f>VLOOKUP($A354,'C filtered'!$A:$K,5,0)</f>
        <v>#N/A</v>
      </c>
      <c r="AB354" s="15" t="e">
        <f>VLOOKUP($A354,'C filtered'!$A:$K,6,0)</f>
        <v>#N/A</v>
      </c>
      <c r="AC354" s="15" t="e">
        <f t="shared" si="40"/>
        <v>#N/A</v>
      </c>
      <c r="AD354" s="15" t="e">
        <f>VLOOKUP($A354,'C filtered'!$A:$K,7,0)</f>
        <v>#N/A</v>
      </c>
      <c r="AE354" s="15" t="e">
        <f>VLOOKUP($A354,'C filtered'!$A:$K,8,0)</f>
        <v>#N/A</v>
      </c>
      <c r="AF354" s="15" t="e">
        <f>VLOOKUP($A354,'C filtered'!$A:$K,9,0)</f>
        <v>#N/A</v>
      </c>
      <c r="AG354" s="14" t="e">
        <f>VLOOKUP($A354,'C filtered'!$A:$K,10,0)</f>
        <v>#N/A</v>
      </c>
      <c r="AH354" s="16" t="s">
        <v>799</v>
      </c>
      <c r="AI354" s="35" t="e">
        <f t="shared" si="41"/>
        <v>#N/A</v>
      </c>
    </row>
    <row r="355" spans="1:35" x14ac:dyDescent="0.25">
      <c r="A355" s="14" t="s">
        <v>800</v>
      </c>
      <c r="B355" s="14">
        <v>20240</v>
      </c>
      <c r="C355" s="14">
        <v>406</v>
      </c>
      <c r="D355" s="14"/>
      <c r="E355" s="14">
        <v>141</v>
      </c>
      <c r="F355" s="15">
        <v>0.67279999999999995</v>
      </c>
      <c r="G355" s="15">
        <f t="shared" si="35"/>
        <v>1.4863258026159336</v>
      </c>
      <c r="H355" s="15">
        <f t="shared" si="36"/>
        <v>0.82239335044615558</v>
      </c>
      <c r="I355" s="15">
        <f t="shared" si="37"/>
        <v>1.2159631391200953</v>
      </c>
      <c r="J355" s="15">
        <v>1.2470000000000001</v>
      </c>
      <c r="K355" s="14">
        <v>2</v>
      </c>
      <c r="L355" s="14" t="str">
        <f>VLOOKUP(A355,'B filtered'!$A:$K,1,0)</f>
        <v>RL11_RAT</v>
      </c>
      <c r="M355" s="14">
        <f>VLOOKUP(A355,'B filtered'!$A:$K,2,0)</f>
        <v>12</v>
      </c>
      <c r="N355" s="14">
        <f>VLOOKUP(A355,'B filtered'!$A:$K,3,0)</f>
        <v>2</v>
      </c>
      <c r="O355" s="14">
        <f>VLOOKUP(A355,'B filtered'!$A:$K,4,0)</f>
        <v>277</v>
      </c>
      <c r="P355" s="14">
        <f>VLOOKUP(A355,'B filtered'!$A:$K,5,0)</f>
        <v>20240</v>
      </c>
      <c r="Q355" s="15">
        <f>VLOOKUP(A355,'B filtered'!$A:$K,6,0)</f>
        <v>0.55700000000000005</v>
      </c>
      <c r="R355" s="15">
        <f t="shared" si="38"/>
        <v>1.7953321364452421</v>
      </c>
      <c r="S355" s="15">
        <f>VLOOKUP(A355,'B filtered'!$A:$K,7,0)</f>
        <v>0.82973335319529273</v>
      </c>
      <c r="T355" s="15">
        <f t="shared" si="39"/>
        <v>1.2052064631956911</v>
      </c>
      <c r="U355" s="15">
        <f>VLOOKUP(A355,'B filtered'!$A:$K,8,0)</f>
        <v>1.1080000000000001</v>
      </c>
      <c r="V355" s="14">
        <f>VLOOKUP(A355,'B filtered'!$A:$K,9,0)</f>
        <v>4</v>
      </c>
      <c r="W355" s="14" t="str">
        <f>VLOOKUP(A355,'C filtered'!$A:$K,1,0)</f>
        <v>RL11_RAT</v>
      </c>
      <c r="X355" s="14">
        <f>VLOOKUP($A355,'C filtered'!$A:$K,2,0)</f>
        <v>179</v>
      </c>
      <c r="Y355" s="14">
        <f>VLOOKUP($A355,'C filtered'!$A:$K,3,0)</f>
        <v>0</v>
      </c>
      <c r="Z355" s="14">
        <f>VLOOKUP($A355,'C filtered'!$A:$K,4,0)</f>
        <v>447</v>
      </c>
      <c r="AA355" s="14">
        <f>VLOOKUP($A355,'C filtered'!$A:$K,5,0)</f>
        <v>20240</v>
      </c>
      <c r="AB355" s="15">
        <f>VLOOKUP($A355,'C filtered'!$A:$K,6,0)</f>
        <v>0.35670000000000002</v>
      </c>
      <c r="AC355" s="15">
        <f t="shared" si="40"/>
        <v>2.8034763106251752</v>
      </c>
      <c r="AD355" s="15">
        <f>VLOOKUP($A355,'C filtered'!$A:$K,7,0)</f>
        <v>0.67544025752698356</v>
      </c>
      <c r="AE355" s="15">
        <f>VLOOKUP($A355,'C filtered'!$A:$K,8,0)</f>
        <v>1.4805158396411551</v>
      </c>
      <c r="AF355" s="15">
        <f>VLOOKUP($A355,'C filtered'!$A:$K,9,0)</f>
        <v>1.03</v>
      </c>
      <c r="AG355" s="14">
        <f>VLOOKUP($A355,'C filtered'!$A:$K,10,0)</f>
        <v>3</v>
      </c>
      <c r="AH355" s="16" t="s">
        <v>801</v>
      </c>
      <c r="AI355" s="35">
        <f t="shared" si="41"/>
        <v>3</v>
      </c>
    </row>
    <row r="356" spans="1:35" x14ac:dyDescent="0.25">
      <c r="A356" s="14" t="s">
        <v>804</v>
      </c>
      <c r="B356" s="14">
        <v>82951</v>
      </c>
      <c r="C356" s="14">
        <v>409</v>
      </c>
      <c r="D356" s="14">
        <v>1</v>
      </c>
      <c r="E356" s="14">
        <v>138</v>
      </c>
      <c r="F356" s="15">
        <v>1.018</v>
      </c>
      <c r="G356" s="15">
        <f t="shared" si="35"/>
        <v>0.98231827111984282</v>
      </c>
      <c r="H356" s="15">
        <f t="shared" si="36"/>
        <v>1.2443466568879109</v>
      </c>
      <c r="I356" s="15">
        <f t="shared" si="37"/>
        <v>0.8036345776031435</v>
      </c>
      <c r="J356" s="15">
        <v>1.149</v>
      </c>
      <c r="K356" s="14">
        <v>2</v>
      </c>
      <c r="L356" s="14" t="e">
        <f>VLOOKUP(A356,'B filtered'!$A:$K,1,0)</f>
        <v>#N/A</v>
      </c>
      <c r="M356" s="14" t="e">
        <f>VLOOKUP(A356,'B filtered'!$A:$K,2,0)</f>
        <v>#N/A</v>
      </c>
      <c r="N356" s="14" t="e">
        <f>VLOOKUP(A356,'B filtered'!$A:$K,3,0)</f>
        <v>#N/A</v>
      </c>
      <c r="O356" s="14" t="e">
        <f>VLOOKUP(A356,'B filtered'!$A:$K,4,0)</f>
        <v>#N/A</v>
      </c>
      <c r="P356" s="14" t="e">
        <f>VLOOKUP(A356,'B filtered'!$A:$K,5,0)</f>
        <v>#N/A</v>
      </c>
      <c r="Q356" s="15" t="e">
        <f>VLOOKUP(A356,'B filtered'!$A:$K,6,0)</f>
        <v>#N/A</v>
      </c>
      <c r="R356" s="15" t="e">
        <f t="shared" si="38"/>
        <v>#N/A</v>
      </c>
      <c r="S356" s="15" t="e">
        <f>VLOOKUP(A356,'B filtered'!$A:$K,7,0)</f>
        <v>#N/A</v>
      </c>
      <c r="T356" s="15" t="e">
        <f t="shared" si="39"/>
        <v>#N/A</v>
      </c>
      <c r="U356" s="15" t="e">
        <f>VLOOKUP(A356,'B filtered'!$A:$K,8,0)</f>
        <v>#N/A</v>
      </c>
      <c r="V356" s="14" t="e">
        <f>VLOOKUP(A356,'B filtered'!$A:$K,9,0)</f>
        <v>#N/A</v>
      </c>
      <c r="W356" s="14" t="e">
        <f>VLOOKUP(A356,'C filtered'!$A:$K,1,0)</f>
        <v>#N/A</v>
      </c>
      <c r="X356" s="14" t="e">
        <f>VLOOKUP($A356,'C filtered'!$A:$K,2,0)</f>
        <v>#N/A</v>
      </c>
      <c r="Y356" s="14" t="e">
        <f>VLOOKUP($A356,'C filtered'!$A:$K,3,0)</f>
        <v>#N/A</v>
      </c>
      <c r="Z356" s="14" t="e">
        <f>VLOOKUP($A356,'C filtered'!$A:$K,4,0)</f>
        <v>#N/A</v>
      </c>
      <c r="AA356" s="14" t="e">
        <f>VLOOKUP($A356,'C filtered'!$A:$K,5,0)</f>
        <v>#N/A</v>
      </c>
      <c r="AB356" s="15" t="e">
        <f>VLOOKUP($A356,'C filtered'!$A:$K,6,0)</f>
        <v>#N/A</v>
      </c>
      <c r="AC356" s="15" t="e">
        <f t="shared" si="40"/>
        <v>#N/A</v>
      </c>
      <c r="AD356" s="15" t="e">
        <f>VLOOKUP($A356,'C filtered'!$A:$K,7,0)</f>
        <v>#N/A</v>
      </c>
      <c r="AE356" s="15" t="e">
        <f>VLOOKUP($A356,'C filtered'!$A:$K,8,0)</f>
        <v>#N/A</v>
      </c>
      <c r="AF356" s="15" t="e">
        <f>VLOOKUP($A356,'C filtered'!$A:$K,9,0)</f>
        <v>#N/A</v>
      </c>
      <c r="AG356" s="14" t="e">
        <f>VLOOKUP($A356,'C filtered'!$A:$K,10,0)</f>
        <v>#N/A</v>
      </c>
      <c r="AH356" s="16" t="s">
        <v>805</v>
      </c>
      <c r="AI356" s="35" t="e">
        <f t="shared" si="41"/>
        <v>#N/A</v>
      </c>
    </row>
    <row r="357" spans="1:35" x14ac:dyDescent="0.25">
      <c r="A357" s="14" t="s">
        <v>808</v>
      </c>
      <c r="B357" s="14">
        <v>53719</v>
      </c>
      <c r="C357" s="14">
        <v>410</v>
      </c>
      <c r="D357" s="14"/>
      <c r="E357" s="14">
        <v>137</v>
      </c>
      <c r="F357" s="15">
        <v>0.34860000000000002</v>
      </c>
      <c r="G357" s="15">
        <f t="shared" si="35"/>
        <v>2.8686173264486516</v>
      </c>
      <c r="H357" s="15">
        <f t="shared" si="36"/>
        <v>0.42610927759442613</v>
      </c>
      <c r="I357" s="15">
        <f t="shared" si="37"/>
        <v>2.346815834767642</v>
      </c>
      <c r="J357" s="15">
        <v>1.23</v>
      </c>
      <c r="K357" s="14">
        <v>2</v>
      </c>
      <c r="L357" s="14" t="str">
        <f>VLOOKUP(A357,'B filtered'!$A:$K,1,0)</f>
        <v>SAHH2_RAT</v>
      </c>
      <c r="M357" s="14">
        <f>VLOOKUP(A357,'B filtered'!$A:$K,2,0)</f>
        <v>444</v>
      </c>
      <c r="N357" s="14">
        <f>VLOOKUP(A357,'B filtered'!$A:$K,3,0)</f>
        <v>0</v>
      </c>
      <c r="O357" s="14">
        <f>VLOOKUP(A357,'B filtered'!$A:$K,4,0)</f>
        <v>112</v>
      </c>
      <c r="P357" s="14">
        <f>VLOOKUP(A357,'B filtered'!$A:$K,5,0)</f>
        <v>53719</v>
      </c>
      <c r="Q357" s="15">
        <f>VLOOKUP(A357,'B filtered'!$A:$K,6,0)</f>
        <v>0.29239999999999999</v>
      </c>
      <c r="R357" s="15">
        <f t="shared" si="38"/>
        <v>3.4199726402188784</v>
      </c>
      <c r="S357" s="15">
        <f>VLOOKUP(A357,'B filtered'!$A:$K,7,0)</f>
        <v>0.43557276925368688</v>
      </c>
      <c r="T357" s="15">
        <f t="shared" si="39"/>
        <v>2.2958276333789329</v>
      </c>
      <c r="U357" s="15">
        <f>VLOOKUP(A357,'B filtered'!$A:$K,8,0)</f>
        <v>1.0569999999999999</v>
      </c>
      <c r="V357" s="14">
        <f>VLOOKUP(A357,'B filtered'!$A:$K,9,0)</f>
        <v>3</v>
      </c>
      <c r="W357" s="14" t="str">
        <f>VLOOKUP(A357,'C filtered'!$A:$K,1,0)</f>
        <v>SAHH2_RAT</v>
      </c>
      <c r="X357" s="14">
        <f>VLOOKUP($A357,'C filtered'!$A:$K,2,0)</f>
        <v>440</v>
      </c>
      <c r="Y357" s="14">
        <f>VLOOKUP($A357,'C filtered'!$A:$K,3,0)</f>
        <v>0</v>
      </c>
      <c r="Z357" s="14">
        <f>VLOOKUP($A357,'C filtered'!$A:$K,4,0)</f>
        <v>148</v>
      </c>
      <c r="AA357" s="14">
        <f>VLOOKUP($A357,'C filtered'!$A:$K,5,0)</f>
        <v>53719</v>
      </c>
      <c r="AB357" s="15">
        <f>VLOOKUP($A357,'C filtered'!$A:$K,6,0)</f>
        <v>0.39439999999999997</v>
      </c>
      <c r="AC357" s="15">
        <f t="shared" si="40"/>
        <v>2.5354969574036512</v>
      </c>
      <c r="AD357" s="15">
        <f>VLOOKUP($A357,'C filtered'!$A:$K,7,0)</f>
        <v>0.7468282522249573</v>
      </c>
      <c r="AE357" s="15">
        <f>VLOOKUP($A357,'C filtered'!$A:$K,8,0)</f>
        <v>1.3389959432048684</v>
      </c>
      <c r="AF357" s="15">
        <f>VLOOKUP($A357,'C filtered'!$A:$K,9,0)</f>
        <v>1.1459999999999999</v>
      </c>
      <c r="AG357" s="14">
        <f>VLOOKUP($A357,'C filtered'!$A:$K,10,0)</f>
        <v>2</v>
      </c>
      <c r="AH357" s="16" t="s">
        <v>809</v>
      </c>
      <c r="AI357" s="35">
        <f t="shared" si="41"/>
        <v>2.3333333333333335</v>
      </c>
    </row>
    <row r="358" spans="1:35" x14ac:dyDescent="0.25">
      <c r="A358" s="14" t="s">
        <v>810</v>
      </c>
      <c r="B358" s="14">
        <v>42825</v>
      </c>
      <c r="C358" s="14">
        <v>415</v>
      </c>
      <c r="D358" s="14"/>
      <c r="E358" s="14">
        <v>135</v>
      </c>
      <c r="F358" s="15">
        <v>0.5131</v>
      </c>
      <c r="G358" s="15">
        <f t="shared" si="35"/>
        <v>1.9489378288832586</v>
      </c>
      <c r="H358" s="15">
        <f t="shared" si="36"/>
        <v>0.62718494071629383</v>
      </c>
      <c r="I358" s="15">
        <f t="shared" si="37"/>
        <v>1.594426037809394</v>
      </c>
      <c r="J358" s="15">
        <v>1.1919999999999999</v>
      </c>
      <c r="K358" s="14">
        <v>4</v>
      </c>
      <c r="L358" s="14" t="str">
        <f>VLOOKUP(A358,'B filtered'!$A:$K,1,0)</f>
        <v>SEPT5_RAT</v>
      </c>
      <c r="M358" s="14">
        <f>VLOOKUP(A358,'B filtered'!$A:$K,2,0)</f>
        <v>286</v>
      </c>
      <c r="N358" s="14">
        <f>VLOOKUP(A358,'B filtered'!$A:$K,3,0)</f>
        <v>0</v>
      </c>
      <c r="O358" s="14">
        <f>VLOOKUP(A358,'B filtered'!$A:$K,4,0)</f>
        <v>231</v>
      </c>
      <c r="P358" s="14">
        <f>VLOOKUP(A358,'B filtered'!$A:$K,5,0)</f>
        <v>42825</v>
      </c>
      <c r="Q358" s="15">
        <f>VLOOKUP(A358,'B filtered'!$A:$K,6,0)</f>
        <v>0.42470000000000002</v>
      </c>
      <c r="R358" s="15">
        <f t="shared" si="38"/>
        <v>2.354603249352484</v>
      </c>
      <c r="S358" s="15">
        <f>VLOOKUP(A358,'B filtered'!$A:$K,7,0)</f>
        <v>0.63265306122448983</v>
      </c>
      <c r="T358" s="15">
        <f t="shared" si="39"/>
        <v>1.5806451612903225</v>
      </c>
      <c r="U358" s="15">
        <f>VLOOKUP(A358,'B filtered'!$A:$K,8,0)</f>
        <v>1.042</v>
      </c>
      <c r="V358" s="14">
        <f>VLOOKUP(A358,'B filtered'!$A:$K,9,0)</f>
        <v>5</v>
      </c>
      <c r="W358" s="14" t="str">
        <f>VLOOKUP(A358,'C filtered'!$A:$K,1,0)</f>
        <v>SEPT5_RAT</v>
      </c>
      <c r="X358" s="14">
        <f>VLOOKUP($A358,'C filtered'!$A:$K,2,0)</f>
        <v>380</v>
      </c>
      <c r="Y358" s="14">
        <f>VLOOKUP($A358,'C filtered'!$A:$K,3,0)</f>
        <v>0</v>
      </c>
      <c r="Z358" s="14">
        <f>VLOOKUP($A358,'C filtered'!$A:$K,4,0)</f>
        <v>179</v>
      </c>
      <c r="AA358" s="14">
        <f>VLOOKUP($A358,'C filtered'!$A:$K,5,0)</f>
        <v>42825</v>
      </c>
      <c r="AB358" s="15">
        <f>VLOOKUP($A358,'C filtered'!$A:$K,6,0)</f>
        <v>0.47120000000000001</v>
      </c>
      <c r="AC358" s="15">
        <f t="shared" si="40"/>
        <v>2.1222410865874362</v>
      </c>
      <c r="AD358" s="15">
        <f>VLOOKUP($A358,'C filtered'!$A:$K,7,0)</f>
        <v>0.89225525468661238</v>
      </c>
      <c r="AE358" s="15">
        <f>VLOOKUP($A358,'C filtered'!$A:$K,8,0)</f>
        <v>1.1207555178268251</v>
      </c>
      <c r="AF358" s="15">
        <f>VLOOKUP($A358,'C filtered'!$A:$K,9,0)</f>
        <v>1.1419999999999999</v>
      </c>
      <c r="AG358" s="14">
        <f>VLOOKUP($A358,'C filtered'!$A:$K,10,0)</f>
        <v>2</v>
      </c>
      <c r="AH358" s="16" t="s">
        <v>811</v>
      </c>
      <c r="AI358" s="35">
        <f t="shared" si="41"/>
        <v>3.6666666666666665</v>
      </c>
    </row>
    <row r="359" spans="1:35" x14ac:dyDescent="0.25">
      <c r="A359" s="14" t="s">
        <v>812</v>
      </c>
      <c r="B359" s="14">
        <v>108751</v>
      </c>
      <c r="C359" s="14">
        <v>419</v>
      </c>
      <c r="D359" s="14">
        <v>1</v>
      </c>
      <c r="E359" s="14">
        <v>132</v>
      </c>
      <c r="F359" s="15">
        <v>3.4609999999999999</v>
      </c>
      <c r="G359" s="15">
        <f t="shared" si="35"/>
        <v>0.28893383415197921</v>
      </c>
      <c r="H359" s="15">
        <f t="shared" si="36"/>
        <v>4.2305341645275636</v>
      </c>
      <c r="I359" s="15">
        <f t="shared" si="37"/>
        <v>0.2363767697197342</v>
      </c>
      <c r="J359" s="15">
        <v>1.927</v>
      </c>
      <c r="K359" s="14">
        <v>2</v>
      </c>
      <c r="L359" s="14" t="e">
        <f>VLOOKUP(A359,'B filtered'!$A:$K,1,0)</f>
        <v>#N/A</v>
      </c>
      <c r="M359" s="14" t="e">
        <f>VLOOKUP(A359,'B filtered'!$A:$K,2,0)</f>
        <v>#N/A</v>
      </c>
      <c r="N359" s="14" t="e">
        <f>VLOOKUP(A359,'B filtered'!$A:$K,3,0)</f>
        <v>#N/A</v>
      </c>
      <c r="O359" s="14" t="e">
        <f>VLOOKUP(A359,'B filtered'!$A:$K,4,0)</f>
        <v>#N/A</v>
      </c>
      <c r="P359" s="14" t="e">
        <f>VLOOKUP(A359,'B filtered'!$A:$K,5,0)</f>
        <v>#N/A</v>
      </c>
      <c r="Q359" s="15" t="e">
        <f>VLOOKUP(A359,'B filtered'!$A:$K,6,0)</f>
        <v>#N/A</v>
      </c>
      <c r="R359" s="15" t="e">
        <f t="shared" si="38"/>
        <v>#N/A</v>
      </c>
      <c r="S359" s="15" t="e">
        <f>VLOOKUP(A359,'B filtered'!$A:$K,7,0)</f>
        <v>#N/A</v>
      </c>
      <c r="T359" s="15" t="e">
        <f t="shared" si="39"/>
        <v>#N/A</v>
      </c>
      <c r="U359" s="15" t="e">
        <f>VLOOKUP(A359,'B filtered'!$A:$K,8,0)</f>
        <v>#N/A</v>
      </c>
      <c r="V359" s="14" t="e">
        <f>VLOOKUP(A359,'B filtered'!$A:$K,9,0)</f>
        <v>#N/A</v>
      </c>
      <c r="W359" s="14" t="e">
        <f>VLOOKUP(A359,'C filtered'!$A:$K,1,0)</f>
        <v>#N/A</v>
      </c>
      <c r="X359" s="14" t="e">
        <f>VLOOKUP($A359,'C filtered'!$A:$K,2,0)</f>
        <v>#N/A</v>
      </c>
      <c r="Y359" s="14" t="e">
        <f>VLOOKUP($A359,'C filtered'!$A:$K,3,0)</f>
        <v>#N/A</v>
      </c>
      <c r="Z359" s="14" t="e">
        <f>VLOOKUP($A359,'C filtered'!$A:$K,4,0)</f>
        <v>#N/A</v>
      </c>
      <c r="AA359" s="14" t="e">
        <f>VLOOKUP($A359,'C filtered'!$A:$K,5,0)</f>
        <v>#N/A</v>
      </c>
      <c r="AB359" s="15" t="e">
        <f>VLOOKUP($A359,'C filtered'!$A:$K,6,0)</f>
        <v>#N/A</v>
      </c>
      <c r="AC359" s="15" t="e">
        <f t="shared" si="40"/>
        <v>#N/A</v>
      </c>
      <c r="AD359" s="15" t="e">
        <f>VLOOKUP($A359,'C filtered'!$A:$K,7,0)</f>
        <v>#N/A</v>
      </c>
      <c r="AE359" s="15" t="e">
        <f>VLOOKUP($A359,'C filtered'!$A:$K,8,0)</f>
        <v>#N/A</v>
      </c>
      <c r="AF359" s="15" t="e">
        <f>VLOOKUP($A359,'C filtered'!$A:$K,9,0)</f>
        <v>#N/A</v>
      </c>
      <c r="AG359" s="14" t="e">
        <f>VLOOKUP($A359,'C filtered'!$A:$K,10,0)</f>
        <v>#N/A</v>
      </c>
      <c r="AH359" s="16" t="s">
        <v>813</v>
      </c>
      <c r="AI359" s="35" t="e">
        <f t="shared" si="41"/>
        <v>#N/A</v>
      </c>
    </row>
    <row r="360" spans="1:35" x14ac:dyDescent="0.25">
      <c r="A360" s="14" t="s">
        <v>814</v>
      </c>
      <c r="B360" s="14">
        <v>31174</v>
      </c>
      <c r="C360" s="14">
        <v>421</v>
      </c>
      <c r="D360" s="14"/>
      <c r="E360" s="14">
        <v>132</v>
      </c>
      <c r="F360" s="15">
        <v>0.74429999999999996</v>
      </c>
      <c r="G360" s="15">
        <f t="shared" si="35"/>
        <v>1.3435442697836895</v>
      </c>
      <c r="H360" s="15">
        <f t="shared" si="36"/>
        <v>0.90979097909790974</v>
      </c>
      <c r="I360" s="15">
        <f t="shared" si="37"/>
        <v>1.0991535671100363</v>
      </c>
      <c r="J360" s="15">
        <v>1.1220000000000001</v>
      </c>
      <c r="K360" s="14">
        <v>2</v>
      </c>
      <c r="L360" s="14" t="str">
        <f>VLOOKUP(A360,'B filtered'!$A:$K,1,0)</f>
        <v>GPM6A_RAT</v>
      </c>
      <c r="M360" s="14">
        <f>VLOOKUP(A360,'B filtered'!$A:$K,2,0)</f>
        <v>338</v>
      </c>
      <c r="N360" s="14">
        <f>VLOOKUP(A360,'B filtered'!$A:$K,3,0)</f>
        <v>0</v>
      </c>
      <c r="O360" s="14">
        <f>VLOOKUP(A360,'B filtered'!$A:$K,4,0)</f>
        <v>182</v>
      </c>
      <c r="P360" s="14">
        <f>VLOOKUP(A360,'B filtered'!$A:$K,5,0)</f>
        <v>31174</v>
      </c>
      <c r="Q360" s="15">
        <f>VLOOKUP(A360,'B filtered'!$A:$K,6,0)</f>
        <v>0.53039999999999998</v>
      </c>
      <c r="R360" s="15">
        <f t="shared" si="38"/>
        <v>1.8853695324283559</v>
      </c>
      <c r="S360" s="15">
        <f>VLOOKUP(A360,'B filtered'!$A:$K,7,0)</f>
        <v>0.79010874422761801</v>
      </c>
      <c r="T360" s="15">
        <f t="shared" si="39"/>
        <v>1.2656485671191555</v>
      </c>
      <c r="U360" s="15">
        <f>VLOOKUP(A360,'B filtered'!$A:$K,8,0)</f>
        <v>1.157</v>
      </c>
      <c r="V360" s="14">
        <f>VLOOKUP(A360,'B filtered'!$A:$K,9,0)</f>
        <v>2</v>
      </c>
      <c r="W360" s="14" t="str">
        <f>VLOOKUP(A360,'C filtered'!$A:$K,1,0)</f>
        <v>GPM6A_RAT</v>
      </c>
      <c r="X360" s="14">
        <f>VLOOKUP($A360,'C filtered'!$A:$K,2,0)</f>
        <v>479</v>
      </c>
      <c r="Y360" s="14">
        <f>VLOOKUP($A360,'C filtered'!$A:$K,3,0)</f>
        <v>0</v>
      </c>
      <c r="Z360" s="14">
        <f>VLOOKUP($A360,'C filtered'!$A:$K,4,0)</f>
        <v>124</v>
      </c>
      <c r="AA360" s="14">
        <f>VLOOKUP($A360,'C filtered'!$A:$K,5,0)</f>
        <v>31174</v>
      </c>
      <c r="AB360" s="15">
        <f>VLOOKUP($A360,'C filtered'!$A:$K,6,0)</f>
        <v>0.45429999999999998</v>
      </c>
      <c r="AC360" s="15">
        <f t="shared" si="40"/>
        <v>2.201188641866608</v>
      </c>
      <c r="AD360" s="15">
        <f>VLOOKUP($A360,'C filtered'!$A:$K,7,0)</f>
        <v>0.86025373982200337</v>
      </c>
      <c r="AE360" s="15">
        <f>VLOOKUP($A360,'C filtered'!$A:$K,8,0)</f>
        <v>1.1624477217697557</v>
      </c>
      <c r="AF360" s="15">
        <f>VLOOKUP($A360,'C filtered'!$A:$K,9,0)</f>
        <v>1.1060000000000001</v>
      </c>
      <c r="AG360" s="14">
        <f>VLOOKUP($A360,'C filtered'!$A:$K,10,0)</f>
        <v>2</v>
      </c>
      <c r="AH360" s="16" t="s">
        <v>815</v>
      </c>
      <c r="AI360" s="35">
        <f t="shared" si="41"/>
        <v>2</v>
      </c>
    </row>
    <row r="361" spans="1:35" x14ac:dyDescent="0.25">
      <c r="A361" s="14" t="s">
        <v>816</v>
      </c>
      <c r="B361" s="14">
        <v>25190</v>
      </c>
      <c r="C361" s="14">
        <v>423</v>
      </c>
      <c r="D361" s="14"/>
      <c r="E361" s="14">
        <v>130</v>
      </c>
      <c r="F361" s="15">
        <v>0.92810000000000004</v>
      </c>
      <c r="G361" s="15">
        <f t="shared" si="35"/>
        <v>1.0774701002047193</v>
      </c>
      <c r="H361" s="15">
        <f t="shared" si="36"/>
        <v>1.1344578902334677</v>
      </c>
      <c r="I361" s="15">
        <f t="shared" si="37"/>
        <v>0.88147828897748093</v>
      </c>
      <c r="J361" s="15">
        <v>1.141</v>
      </c>
      <c r="K361" s="14">
        <v>5</v>
      </c>
      <c r="L361" s="14" t="str">
        <f>VLOOKUP(A361,'B filtered'!$A:$K,1,0)</f>
        <v>GRB2_RAT</v>
      </c>
      <c r="M361" s="14">
        <f>VLOOKUP(A361,'B filtered'!$A:$K,2,0)</f>
        <v>244</v>
      </c>
      <c r="N361" s="14">
        <f>VLOOKUP(A361,'B filtered'!$A:$K,3,0)</f>
        <v>0</v>
      </c>
      <c r="O361" s="14">
        <f>VLOOKUP(A361,'B filtered'!$A:$K,4,0)</f>
        <v>272</v>
      </c>
      <c r="P361" s="14">
        <f>VLOOKUP(A361,'B filtered'!$A:$K,5,0)</f>
        <v>25190</v>
      </c>
      <c r="Q361" s="15">
        <f>VLOOKUP(A361,'B filtered'!$A:$K,6,0)</f>
        <v>0.9123</v>
      </c>
      <c r="R361" s="15">
        <f t="shared" si="38"/>
        <v>1.0961306587745259</v>
      </c>
      <c r="S361" s="15">
        <f>VLOOKUP(A361,'B filtered'!$A:$K,7,0)</f>
        <v>1.3590049158349471</v>
      </c>
      <c r="T361" s="15">
        <f t="shared" si="39"/>
        <v>0.73583251123533922</v>
      </c>
      <c r="U361" s="15">
        <f>VLOOKUP(A361,'B filtered'!$A:$K,8,0)</f>
        <v>1.05</v>
      </c>
      <c r="V361" s="14">
        <f>VLOOKUP(A361,'B filtered'!$A:$K,9,0)</f>
        <v>5</v>
      </c>
      <c r="W361" s="14" t="str">
        <f>VLOOKUP(A361,'C filtered'!$A:$K,1,0)</f>
        <v>GRB2_RAT</v>
      </c>
      <c r="X361" s="14">
        <f>VLOOKUP($A361,'C filtered'!$A:$K,2,0)</f>
        <v>425</v>
      </c>
      <c r="Y361" s="14">
        <f>VLOOKUP($A361,'C filtered'!$A:$K,3,0)</f>
        <v>0</v>
      </c>
      <c r="Z361" s="14">
        <f>VLOOKUP($A361,'C filtered'!$A:$K,4,0)</f>
        <v>155</v>
      </c>
      <c r="AA361" s="14">
        <f>VLOOKUP($A361,'C filtered'!$A:$K,5,0)</f>
        <v>25190</v>
      </c>
      <c r="AB361" s="15">
        <f>VLOOKUP($A361,'C filtered'!$A:$K,6,0)</f>
        <v>0.43719999999999998</v>
      </c>
      <c r="AC361" s="15">
        <f t="shared" si="40"/>
        <v>2.2872827081427265</v>
      </c>
      <c r="AD361" s="15">
        <f>VLOOKUP($A361,'C filtered'!$A:$K,7,0)</f>
        <v>0.82787350880515043</v>
      </c>
      <c r="AE361" s="15">
        <f>VLOOKUP($A361,'C filtered'!$A:$K,8,0)</f>
        <v>1.2079139981701741</v>
      </c>
      <c r="AF361" s="15">
        <f>VLOOKUP($A361,'C filtered'!$A:$K,9,0)</f>
        <v>1.3340000000000001</v>
      </c>
      <c r="AG361" s="14">
        <f>VLOOKUP($A361,'C filtered'!$A:$K,10,0)</f>
        <v>3</v>
      </c>
      <c r="AH361" s="16" t="s">
        <v>817</v>
      </c>
      <c r="AI361" s="35">
        <f t="shared" si="41"/>
        <v>4.333333333333333</v>
      </c>
    </row>
    <row r="362" spans="1:35" x14ac:dyDescent="0.25">
      <c r="A362" s="14" t="s">
        <v>818</v>
      </c>
      <c r="B362" s="14">
        <v>67697</v>
      </c>
      <c r="C362" s="14">
        <v>428</v>
      </c>
      <c r="D362" s="14"/>
      <c r="E362" s="14">
        <v>128</v>
      </c>
      <c r="F362" s="15">
        <v>0.32200000000000001</v>
      </c>
      <c r="G362" s="15">
        <f t="shared" si="35"/>
        <v>3.1055900621118013</v>
      </c>
      <c r="H362" s="15">
        <f t="shared" si="36"/>
        <v>0.39359491504706023</v>
      </c>
      <c r="I362" s="15">
        <f t="shared" si="37"/>
        <v>2.5406832298136646</v>
      </c>
      <c r="J362" s="15">
        <v>1.2709999999999999</v>
      </c>
      <c r="K362" s="14">
        <v>2</v>
      </c>
      <c r="L362" s="14" t="str">
        <f>VLOOKUP(A362,'B filtered'!$A:$K,1,0)</f>
        <v>MOES_RAT</v>
      </c>
      <c r="M362" s="14">
        <f>VLOOKUP(A362,'B filtered'!$A:$K,2,0)</f>
        <v>357</v>
      </c>
      <c r="N362" s="14">
        <f>VLOOKUP(A362,'B filtered'!$A:$K,3,0)</f>
        <v>0</v>
      </c>
      <c r="O362" s="14">
        <f>VLOOKUP(A362,'B filtered'!$A:$K,4,0)</f>
        <v>164</v>
      </c>
      <c r="P362" s="14">
        <f>VLOOKUP(A362,'B filtered'!$A:$K,5,0)</f>
        <v>67697</v>
      </c>
      <c r="Q362" s="15">
        <f>VLOOKUP(A362,'B filtered'!$A:$K,6,0)</f>
        <v>0.1978</v>
      </c>
      <c r="R362" s="15">
        <f t="shared" si="38"/>
        <v>5.0556117290192111</v>
      </c>
      <c r="S362" s="15">
        <f>VLOOKUP(A362,'B filtered'!$A:$K,7,0)</f>
        <v>0.29465216743631761</v>
      </c>
      <c r="T362" s="15">
        <f t="shared" si="39"/>
        <v>3.3938321536905964</v>
      </c>
      <c r="U362" s="15">
        <f>VLOOKUP(A362,'B filtered'!$A:$K,8,0)</f>
        <v>1.2190000000000001</v>
      </c>
      <c r="V362" s="14">
        <f>VLOOKUP(A362,'B filtered'!$A:$K,9,0)</f>
        <v>3</v>
      </c>
      <c r="W362" s="14" t="str">
        <f>VLOOKUP(A362,'C filtered'!$A:$K,1,0)</f>
        <v>MOES_RAT</v>
      </c>
      <c r="X362" s="14">
        <f>VLOOKUP($A362,'C filtered'!$A:$K,2,0)</f>
        <v>394</v>
      </c>
      <c r="Y362" s="14">
        <f>VLOOKUP($A362,'C filtered'!$A:$K,3,0)</f>
        <v>0</v>
      </c>
      <c r="Z362" s="14">
        <f>VLOOKUP($A362,'C filtered'!$A:$K,4,0)</f>
        <v>172</v>
      </c>
      <c r="AA362" s="14">
        <f>VLOOKUP($A362,'C filtered'!$A:$K,5,0)</f>
        <v>67697</v>
      </c>
      <c r="AB362" s="15">
        <f>VLOOKUP($A362,'C filtered'!$A:$K,6,0)</f>
        <v>0.28960000000000002</v>
      </c>
      <c r="AC362" s="15">
        <f t="shared" si="40"/>
        <v>3.4530386740331487</v>
      </c>
      <c r="AD362" s="15">
        <f>VLOOKUP($A362,'C filtered'!$A:$K,7,0)</f>
        <v>0.54838098844915739</v>
      </c>
      <c r="AE362" s="15">
        <f>VLOOKUP($A362,'C filtered'!$A:$K,8,0)</f>
        <v>1.823549723756906</v>
      </c>
      <c r="AF362" s="15">
        <f>VLOOKUP($A362,'C filtered'!$A:$K,9,0)</f>
        <v>1.194</v>
      </c>
      <c r="AG362" s="14">
        <f>VLOOKUP($A362,'C filtered'!$A:$K,10,0)</f>
        <v>3</v>
      </c>
      <c r="AH362" s="16" t="s">
        <v>819</v>
      </c>
      <c r="AI362" s="35">
        <f t="shared" si="41"/>
        <v>2.6666666666666665</v>
      </c>
    </row>
    <row r="363" spans="1:35" x14ac:dyDescent="0.25">
      <c r="A363" s="14" t="s">
        <v>820</v>
      </c>
      <c r="B363" s="14">
        <v>17267</v>
      </c>
      <c r="C363" s="14">
        <v>430</v>
      </c>
      <c r="D363" s="14"/>
      <c r="E363" s="14">
        <v>128</v>
      </c>
      <c r="F363" s="15">
        <v>0.5625</v>
      </c>
      <c r="G363" s="15">
        <f t="shared" si="35"/>
        <v>1.7777777777777777</v>
      </c>
      <c r="H363" s="15">
        <f t="shared" si="36"/>
        <v>0.68756875687568753</v>
      </c>
      <c r="I363" s="15">
        <f t="shared" si="37"/>
        <v>1.4544000000000001</v>
      </c>
      <c r="J363" s="15">
        <v>1.19</v>
      </c>
      <c r="K363" s="14">
        <v>2</v>
      </c>
      <c r="L363" s="14" t="str">
        <f>VLOOKUP(A363,'B filtered'!$A:$K,1,0)</f>
        <v>RL26_RAT</v>
      </c>
      <c r="M363" s="14">
        <f>VLOOKUP(A363,'B filtered'!$A:$K,2,0)</f>
        <v>454</v>
      </c>
      <c r="N363" s="14">
        <f>VLOOKUP(A363,'B filtered'!$A:$K,3,0)</f>
        <v>0</v>
      </c>
      <c r="O363" s="14">
        <f>VLOOKUP(A363,'B filtered'!$A:$K,4,0)</f>
        <v>106</v>
      </c>
      <c r="P363" s="14">
        <f>VLOOKUP(A363,'B filtered'!$A:$K,5,0)</f>
        <v>17267</v>
      </c>
      <c r="Q363" s="15">
        <f>VLOOKUP(A363,'B filtered'!$A:$K,6,0)</f>
        <v>0.62219999999999998</v>
      </c>
      <c r="R363" s="15">
        <f t="shared" si="38"/>
        <v>1.6072002571520412</v>
      </c>
      <c r="S363" s="15">
        <f>VLOOKUP(A363,'B filtered'!$A:$K,7,0)</f>
        <v>0.92685833457470579</v>
      </c>
      <c r="T363" s="15">
        <f t="shared" si="39"/>
        <v>1.0789135326261652</v>
      </c>
      <c r="U363" s="15">
        <f>VLOOKUP(A363,'B filtered'!$A:$K,8,0)</f>
        <v>1.0529999999999999</v>
      </c>
      <c r="V363" s="14">
        <f>VLOOKUP(A363,'B filtered'!$A:$K,9,0)</f>
        <v>2</v>
      </c>
      <c r="W363" s="14" t="str">
        <f>VLOOKUP(A363,'C filtered'!$A:$K,1,0)</f>
        <v>RL26_RAT</v>
      </c>
      <c r="X363" s="14">
        <f>VLOOKUP($A363,'C filtered'!$A:$K,2,0)</f>
        <v>362</v>
      </c>
      <c r="Y363" s="14">
        <f>VLOOKUP($A363,'C filtered'!$A:$K,3,0)</f>
        <v>0</v>
      </c>
      <c r="Z363" s="14">
        <f>VLOOKUP($A363,'C filtered'!$A:$K,4,0)</f>
        <v>193</v>
      </c>
      <c r="AA363" s="14">
        <f>VLOOKUP($A363,'C filtered'!$A:$K,5,0)</f>
        <v>17267</v>
      </c>
      <c r="AB363" s="15">
        <f>VLOOKUP($A363,'C filtered'!$A:$K,6,0)</f>
        <v>9.758E-2</v>
      </c>
      <c r="AC363" s="15">
        <f t="shared" si="40"/>
        <v>10.248001639680263</v>
      </c>
      <c r="AD363" s="15">
        <f>VLOOKUP($A363,'C filtered'!$A:$K,7,0)</f>
        <v>0.18477561067979548</v>
      </c>
      <c r="AE363" s="15">
        <f>VLOOKUP($A363,'C filtered'!$A:$K,8,0)</f>
        <v>5.4119696659151471</v>
      </c>
      <c r="AF363" s="15">
        <f>VLOOKUP($A363,'C filtered'!$A:$K,9,0)</f>
        <v>4.3650000000000002</v>
      </c>
      <c r="AG363" s="14">
        <f>VLOOKUP($A363,'C filtered'!$A:$K,10,0)</f>
        <v>2</v>
      </c>
      <c r="AH363" s="16" t="s">
        <v>821</v>
      </c>
      <c r="AI363" s="35">
        <f t="shared" si="41"/>
        <v>2</v>
      </c>
    </row>
    <row r="364" spans="1:35" x14ac:dyDescent="0.25">
      <c r="A364" s="14" t="s">
        <v>826</v>
      </c>
      <c r="B364" s="14">
        <v>30978</v>
      </c>
      <c r="C364" s="14">
        <v>433</v>
      </c>
      <c r="D364" s="14"/>
      <c r="E364" s="14">
        <v>127</v>
      </c>
      <c r="F364" s="15">
        <v>6.711E-3</v>
      </c>
      <c r="G364" s="15">
        <f t="shared" si="35"/>
        <v>149.00908955446283</v>
      </c>
      <c r="H364" s="15">
        <f t="shared" si="36"/>
        <v>8.2031536486982023E-3</v>
      </c>
      <c r="I364" s="15">
        <f t="shared" si="37"/>
        <v>121.90433616450605</v>
      </c>
      <c r="J364" s="15">
        <v>6.556</v>
      </c>
      <c r="K364" s="14">
        <v>2</v>
      </c>
      <c r="L364" s="14" t="e">
        <f>VLOOKUP(A364,'B filtered'!$A:$K,1,0)</f>
        <v>#N/A</v>
      </c>
      <c r="M364" s="14" t="e">
        <f>VLOOKUP(A364,'B filtered'!$A:$K,2,0)</f>
        <v>#N/A</v>
      </c>
      <c r="N364" s="14" t="e">
        <f>VLOOKUP(A364,'B filtered'!$A:$K,3,0)</f>
        <v>#N/A</v>
      </c>
      <c r="O364" s="14" t="e">
        <f>VLOOKUP(A364,'B filtered'!$A:$K,4,0)</f>
        <v>#N/A</v>
      </c>
      <c r="P364" s="14" t="e">
        <f>VLOOKUP(A364,'B filtered'!$A:$K,5,0)</f>
        <v>#N/A</v>
      </c>
      <c r="Q364" s="15" t="e">
        <f>VLOOKUP(A364,'B filtered'!$A:$K,6,0)</f>
        <v>#N/A</v>
      </c>
      <c r="R364" s="15" t="e">
        <f t="shared" si="38"/>
        <v>#N/A</v>
      </c>
      <c r="S364" s="15" t="e">
        <f>VLOOKUP(A364,'B filtered'!$A:$K,7,0)</f>
        <v>#N/A</v>
      </c>
      <c r="T364" s="15" t="e">
        <f t="shared" si="39"/>
        <v>#N/A</v>
      </c>
      <c r="U364" s="15" t="e">
        <f>VLOOKUP(A364,'B filtered'!$A:$K,8,0)</f>
        <v>#N/A</v>
      </c>
      <c r="V364" s="14" t="e">
        <f>VLOOKUP(A364,'B filtered'!$A:$K,9,0)</f>
        <v>#N/A</v>
      </c>
      <c r="W364" s="14" t="e">
        <f>VLOOKUP(A364,'C filtered'!$A:$K,1,0)</f>
        <v>#N/A</v>
      </c>
      <c r="X364" s="14" t="e">
        <f>VLOOKUP($A364,'C filtered'!$A:$K,2,0)</f>
        <v>#N/A</v>
      </c>
      <c r="Y364" s="14" t="e">
        <f>VLOOKUP($A364,'C filtered'!$A:$K,3,0)</f>
        <v>#N/A</v>
      </c>
      <c r="Z364" s="14" t="e">
        <f>VLOOKUP($A364,'C filtered'!$A:$K,4,0)</f>
        <v>#N/A</v>
      </c>
      <c r="AA364" s="14" t="e">
        <f>VLOOKUP($A364,'C filtered'!$A:$K,5,0)</f>
        <v>#N/A</v>
      </c>
      <c r="AB364" s="15" t="e">
        <f>VLOOKUP($A364,'C filtered'!$A:$K,6,0)</f>
        <v>#N/A</v>
      </c>
      <c r="AC364" s="15" t="e">
        <f t="shared" si="40"/>
        <v>#N/A</v>
      </c>
      <c r="AD364" s="15" t="e">
        <f>VLOOKUP($A364,'C filtered'!$A:$K,7,0)</f>
        <v>#N/A</v>
      </c>
      <c r="AE364" s="15" t="e">
        <f>VLOOKUP($A364,'C filtered'!$A:$K,8,0)</f>
        <v>#N/A</v>
      </c>
      <c r="AF364" s="15" t="e">
        <f>VLOOKUP($A364,'C filtered'!$A:$K,9,0)</f>
        <v>#N/A</v>
      </c>
      <c r="AG364" s="14" t="e">
        <f>VLOOKUP($A364,'C filtered'!$A:$K,10,0)</f>
        <v>#N/A</v>
      </c>
      <c r="AH364" s="16" t="s">
        <v>827</v>
      </c>
      <c r="AI364" s="35" t="e">
        <f t="shared" si="41"/>
        <v>#N/A</v>
      </c>
    </row>
    <row r="365" spans="1:35" x14ac:dyDescent="0.25">
      <c r="A365" s="14" t="s">
        <v>824</v>
      </c>
      <c r="B365" s="14">
        <v>15839</v>
      </c>
      <c r="C365" s="14">
        <v>432</v>
      </c>
      <c r="D365" s="14">
        <v>1</v>
      </c>
      <c r="E365" s="14">
        <v>127</v>
      </c>
      <c r="F365" s="15">
        <v>0.72350000000000003</v>
      </c>
      <c r="G365" s="15">
        <f t="shared" si="35"/>
        <v>1.38217000691085</v>
      </c>
      <c r="H365" s="15">
        <f t="shared" si="36"/>
        <v>0.8843662143992177</v>
      </c>
      <c r="I365" s="15">
        <f t="shared" si="37"/>
        <v>1.1307532826537665</v>
      </c>
      <c r="J365" s="15">
        <v>1.08</v>
      </c>
      <c r="K365" s="14">
        <v>2</v>
      </c>
      <c r="L365" s="14" t="str">
        <f>VLOOKUP(A365,'B filtered'!$A:$K,1,0)</f>
        <v>RL28_RAT</v>
      </c>
      <c r="M365" s="14">
        <f>VLOOKUP(A365,'B filtered'!$A:$K,2,0)</f>
        <v>485</v>
      </c>
      <c r="N365" s="14">
        <f>VLOOKUP(A365,'B filtered'!$A:$K,3,0)</f>
        <v>0</v>
      </c>
      <c r="O365" s="14">
        <f>VLOOKUP(A365,'B filtered'!$A:$K,4,0)</f>
        <v>95</v>
      </c>
      <c r="P365" s="14">
        <f>VLOOKUP(A365,'B filtered'!$A:$K,5,0)</f>
        <v>15839</v>
      </c>
      <c r="Q365" s="15">
        <f>VLOOKUP(A365,'B filtered'!$A:$K,6,0)</f>
        <v>0.69040000000000001</v>
      </c>
      <c r="R365" s="15">
        <f t="shared" si="38"/>
        <v>1.4484356894553883</v>
      </c>
      <c r="S365" s="15">
        <f>VLOOKUP(A365,'B filtered'!$A:$K,7,0)</f>
        <v>1.0284522568151349</v>
      </c>
      <c r="T365" s="15">
        <f t="shared" si="39"/>
        <v>0.97233487833140209</v>
      </c>
      <c r="U365" s="15">
        <f>VLOOKUP(A365,'B filtered'!$A:$K,8,0)</f>
        <v>1.155</v>
      </c>
      <c r="V365" s="14">
        <f>VLOOKUP(A365,'B filtered'!$A:$K,9,0)</f>
        <v>2</v>
      </c>
      <c r="W365" s="14" t="str">
        <f>VLOOKUP(A365,'C filtered'!$A:$K,1,0)</f>
        <v>RL28_RAT</v>
      </c>
      <c r="X365" s="14">
        <f>VLOOKUP($A365,'C filtered'!$A:$K,2,0)</f>
        <v>543</v>
      </c>
      <c r="Y365" s="14">
        <f>VLOOKUP($A365,'C filtered'!$A:$K,3,0)</f>
        <v>0</v>
      </c>
      <c r="Z365" s="14">
        <f>VLOOKUP($A365,'C filtered'!$A:$K,4,0)</f>
        <v>100</v>
      </c>
      <c r="AA365" s="14">
        <f>VLOOKUP($A365,'C filtered'!$A:$K,5,0)</f>
        <v>15839</v>
      </c>
      <c r="AB365" s="15">
        <f>VLOOKUP($A365,'C filtered'!$A:$K,6,0)</f>
        <v>0.89580000000000004</v>
      </c>
      <c r="AC365" s="15">
        <f t="shared" si="40"/>
        <v>1.1163206072784102</v>
      </c>
      <c r="AD365" s="15">
        <f>VLOOKUP($A365,'C filtered'!$A:$K,7,0)</f>
        <v>1.6962696459003976</v>
      </c>
      <c r="AE365" s="15">
        <f>VLOOKUP($A365,'C filtered'!$A:$K,8,0)</f>
        <v>0.58952891270372854</v>
      </c>
      <c r="AF365" s="15">
        <f>VLOOKUP($A365,'C filtered'!$A:$K,9,0)</f>
        <v>1.004</v>
      </c>
      <c r="AG365" s="14">
        <f>VLOOKUP($A365,'C filtered'!$A:$K,10,0)</f>
        <v>2</v>
      </c>
      <c r="AH365" s="16" t="s">
        <v>825</v>
      </c>
      <c r="AI365" s="35">
        <f t="shared" si="41"/>
        <v>2</v>
      </c>
    </row>
    <row r="366" spans="1:35" x14ac:dyDescent="0.25">
      <c r="A366" s="14" t="s">
        <v>828</v>
      </c>
      <c r="B366" s="14">
        <v>29951</v>
      </c>
      <c r="C366" s="14">
        <v>436</v>
      </c>
      <c r="D366" s="14"/>
      <c r="E366" s="14">
        <v>126</v>
      </c>
      <c r="F366" s="15">
        <v>0.66690000000000005</v>
      </c>
      <c r="G366" s="15">
        <f t="shared" si="35"/>
        <v>1.4994751836857099</v>
      </c>
      <c r="H366" s="15">
        <f t="shared" si="36"/>
        <v>0.81518151815181517</v>
      </c>
      <c r="I366" s="15">
        <f t="shared" si="37"/>
        <v>1.2267206477732793</v>
      </c>
      <c r="J366" s="15">
        <v>1.181</v>
      </c>
      <c r="K366" s="14">
        <v>2</v>
      </c>
      <c r="L366" s="14" t="str">
        <f>VLOOKUP(A366,'B filtered'!$A:$K,1,0)</f>
        <v>LASP1_RAT</v>
      </c>
      <c r="M366" s="14">
        <f>VLOOKUP(A366,'B filtered'!$A:$K,2,0)</f>
        <v>364</v>
      </c>
      <c r="N366" s="14">
        <f>VLOOKUP(A366,'B filtered'!$A:$K,3,0)</f>
        <v>0</v>
      </c>
      <c r="O366" s="14">
        <f>VLOOKUP(A366,'B filtered'!$A:$K,4,0)</f>
        <v>160</v>
      </c>
      <c r="P366" s="14">
        <f>VLOOKUP(A366,'B filtered'!$A:$K,5,0)</f>
        <v>29951</v>
      </c>
      <c r="Q366" s="15">
        <f>VLOOKUP(A366,'B filtered'!$A:$K,6,0)</f>
        <v>0.67130000000000001</v>
      </c>
      <c r="R366" s="15">
        <f t="shared" si="38"/>
        <v>1.4896469536719796</v>
      </c>
      <c r="S366" s="15">
        <f>VLOOKUP(A366,'B filtered'!$A:$K,7,0)</f>
        <v>1</v>
      </c>
      <c r="T366" s="15">
        <f t="shared" si="39"/>
        <v>1</v>
      </c>
      <c r="U366" s="15">
        <f>VLOOKUP(A366,'B filtered'!$A:$K,8,0)</f>
        <v>1.159</v>
      </c>
      <c r="V366" s="14">
        <f>VLOOKUP(A366,'B filtered'!$A:$K,9,0)</f>
        <v>4</v>
      </c>
      <c r="W366" s="14" t="e">
        <f>VLOOKUP(A366,'C filtered'!$A:$K,1,0)</f>
        <v>#N/A</v>
      </c>
      <c r="X366" s="14" t="e">
        <f>VLOOKUP($A366,'C filtered'!$A:$K,2,0)</f>
        <v>#N/A</v>
      </c>
      <c r="Y366" s="14" t="e">
        <f>VLOOKUP($A366,'C filtered'!$A:$K,3,0)</f>
        <v>#N/A</v>
      </c>
      <c r="Z366" s="14" t="e">
        <f>VLOOKUP($A366,'C filtered'!$A:$K,4,0)</f>
        <v>#N/A</v>
      </c>
      <c r="AA366" s="14" t="e">
        <f>VLOOKUP($A366,'C filtered'!$A:$K,5,0)</f>
        <v>#N/A</v>
      </c>
      <c r="AB366" s="15" t="e">
        <f>VLOOKUP($A366,'C filtered'!$A:$K,6,0)</f>
        <v>#N/A</v>
      </c>
      <c r="AC366" s="15" t="e">
        <f t="shared" si="40"/>
        <v>#N/A</v>
      </c>
      <c r="AD366" s="15" t="e">
        <f>VLOOKUP($A366,'C filtered'!$A:$K,7,0)</f>
        <v>#N/A</v>
      </c>
      <c r="AE366" s="15" t="e">
        <f>VLOOKUP($A366,'C filtered'!$A:$K,8,0)</f>
        <v>#N/A</v>
      </c>
      <c r="AF366" s="15" t="e">
        <f>VLOOKUP($A366,'C filtered'!$A:$K,9,0)</f>
        <v>#N/A</v>
      </c>
      <c r="AG366" s="14" t="e">
        <f>VLOOKUP($A366,'C filtered'!$A:$K,10,0)</f>
        <v>#N/A</v>
      </c>
      <c r="AH366" s="16" t="s">
        <v>829</v>
      </c>
      <c r="AI366" s="35" t="e">
        <f t="shared" si="41"/>
        <v>#N/A</v>
      </c>
    </row>
    <row r="367" spans="1:35" x14ac:dyDescent="0.25">
      <c r="A367" s="14" t="s">
        <v>830</v>
      </c>
      <c r="B367" s="14">
        <v>116745</v>
      </c>
      <c r="C367" s="14">
        <v>440</v>
      </c>
      <c r="D367" s="14"/>
      <c r="E367" s="14">
        <v>124</v>
      </c>
      <c r="F367" s="15">
        <v>1.2370000000000001</v>
      </c>
      <c r="G367" s="15">
        <f t="shared" si="35"/>
        <v>0.80840743734842357</v>
      </c>
      <c r="H367" s="15">
        <f t="shared" si="36"/>
        <v>1.5120400928981788</v>
      </c>
      <c r="I367" s="15">
        <f t="shared" si="37"/>
        <v>0.66135812449474529</v>
      </c>
      <c r="J367" s="15">
        <v>1.121</v>
      </c>
      <c r="K367" s="14">
        <v>2</v>
      </c>
      <c r="L367" s="14" t="str">
        <f>VLOOKUP(A367,'B filtered'!$A:$K,1,0)</f>
        <v>ZFR_RAT</v>
      </c>
      <c r="M367" s="14">
        <f>VLOOKUP(A367,'B filtered'!$A:$K,2,0)</f>
        <v>616</v>
      </c>
      <c r="N367" s="14">
        <f>VLOOKUP(A367,'B filtered'!$A:$K,3,0)</f>
        <v>0</v>
      </c>
      <c r="O367" s="14">
        <f>VLOOKUP(A367,'B filtered'!$A:$K,4,0)</f>
        <v>57</v>
      </c>
      <c r="P367" s="14">
        <f>VLOOKUP(A367,'B filtered'!$A:$K,5,0)</f>
        <v>116745</v>
      </c>
      <c r="Q367" s="15">
        <f>VLOOKUP(A367,'B filtered'!$A:$K,6,0)</f>
        <v>1.218</v>
      </c>
      <c r="R367" s="15">
        <f t="shared" si="38"/>
        <v>0.82101806239737274</v>
      </c>
      <c r="S367" s="15">
        <f>VLOOKUP(A367,'B filtered'!$A:$K,7,0)</f>
        <v>1.8143899895724713</v>
      </c>
      <c r="T367" s="15">
        <f t="shared" si="39"/>
        <v>0.55114942528735633</v>
      </c>
      <c r="U367" s="15">
        <f>VLOOKUP(A367,'B filtered'!$A:$K,8,0)</f>
        <v>1.071</v>
      </c>
      <c r="V367" s="14">
        <f>VLOOKUP(A367,'B filtered'!$A:$K,9,0)</f>
        <v>2</v>
      </c>
      <c r="W367" s="14" t="str">
        <f>VLOOKUP(A367,'C filtered'!$A:$K,1,0)</f>
        <v>ZFR_RAT</v>
      </c>
      <c r="X367" s="14">
        <f>VLOOKUP($A367,'C filtered'!$A:$K,2,0)</f>
        <v>331</v>
      </c>
      <c r="Y367" s="14">
        <f>VLOOKUP($A367,'C filtered'!$A:$K,3,0)</f>
        <v>0</v>
      </c>
      <c r="Z367" s="14">
        <f>VLOOKUP($A367,'C filtered'!$A:$K,4,0)</f>
        <v>219</v>
      </c>
      <c r="AA367" s="14">
        <f>VLOOKUP($A367,'C filtered'!$A:$K,5,0)</f>
        <v>116745</v>
      </c>
      <c r="AB367" s="15">
        <f>VLOOKUP($A367,'C filtered'!$A:$K,6,0)</f>
        <v>0.65649999999999997</v>
      </c>
      <c r="AC367" s="15">
        <f t="shared" si="40"/>
        <v>1.5232292460015233</v>
      </c>
      <c r="AD367" s="15">
        <f>VLOOKUP($A367,'C filtered'!$A:$K,7,0)</f>
        <v>1.2431357697405794</v>
      </c>
      <c r="AE367" s="15">
        <f>VLOOKUP($A367,'C filtered'!$A:$K,8,0)</f>
        <v>0.80441736481340442</v>
      </c>
      <c r="AF367" s="15">
        <f>VLOOKUP($A367,'C filtered'!$A:$K,9,0)</f>
        <v>1.631</v>
      </c>
      <c r="AG367" s="14">
        <f>VLOOKUP($A367,'C filtered'!$A:$K,10,0)</f>
        <v>2</v>
      </c>
      <c r="AH367" s="16" t="s">
        <v>831</v>
      </c>
      <c r="AI367" s="35">
        <f t="shared" si="41"/>
        <v>2</v>
      </c>
    </row>
    <row r="368" spans="1:35" x14ac:dyDescent="0.25">
      <c r="A368" s="14" t="s">
        <v>836</v>
      </c>
      <c r="B368" s="14">
        <v>20719</v>
      </c>
      <c r="C368" s="14">
        <v>447</v>
      </c>
      <c r="D368" s="14"/>
      <c r="E368" s="14">
        <v>119</v>
      </c>
      <c r="F368" s="15">
        <v>0.61760000000000004</v>
      </c>
      <c r="G368" s="15">
        <f t="shared" si="35"/>
        <v>1.6191709844559585</v>
      </c>
      <c r="H368" s="15">
        <f t="shared" si="36"/>
        <v>0.7549199364380883</v>
      </c>
      <c r="I368" s="15">
        <f t="shared" si="37"/>
        <v>1.3246437823834196</v>
      </c>
      <c r="J368" s="15">
        <v>1.004</v>
      </c>
      <c r="K368" s="14">
        <v>2</v>
      </c>
      <c r="L368" s="14" t="str">
        <f>VLOOKUP(A368,'B filtered'!$A:$K,1,0)</f>
        <v>RL18A_RAT</v>
      </c>
      <c r="M368" s="14">
        <f>VLOOKUP(A368,'B filtered'!$A:$K,2,0)</f>
        <v>330</v>
      </c>
      <c r="N368" s="14">
        <f>VLOOKUP(A368,'B filtered'!$A:$K,3,0)</f>
        <v>0</v>
      </c>
      <c r="O368" s="14">
        <f>VLOOKUP(A368,'B filtered'!$A:$K,4,0)</f>
        <v>187</v>
      </c>
      <c r="P368" s="14">
        <f>VLOOKUP(A368,'B filtered'!$A:$K,5,0)</f>
        <v>20719</v>
      </c>
      <c r="Q368" s="15">
        <f>VLOOKUP(A368,'B filtered'!$A:$K,6,0)</f>
        <v>0.47799999999999998</v>
      </c>
      <c r="R368" s="15">
        <f t="shared" si="38"/>
        <v>2.0920502092050208</v>
      </c>
      <c r="S368" s="15">
        <f>VLOOKUP(A368,'B filtered'!$A:$K,7,0)</f>
        <v>0.71205124385520624</v>
      </c>
      <c r="T368" s="15">
        <f t="shared" si="39"/>
        <v>1.4043933054393307</v>
      </c>
      <c r="U368" s="15">
        <f>VLOOKUP(A368,'B filtered'!$A:$K,8,0)</f>
        <v>1.081</v>
      </c>
      <c r="V368" s="14">
        <f>VLOOKUP(A368,'B filtered'!$A:$K,9,0)</f>
        <v>5</v>
      </c>
      <c r="W368" s="14" t="e">
        <f>VLOOKUP(A368,'C filtered'!$A:$K,1,0)</f>
        <v>#N/A</v>
      </c>
      <c r="X368" s="14" t="e">
        <f>VLOOKUP($A368,'C filtered'!$A:$K,2,0)</f>
        <v>#N/A</v>
      </c>
      <c r="Y368" s="14" t="e">
        <f>VLOOKUP($A368,'C filtered'!$A:$K,3,0)</f>
        <v>#N/A</v>
      </c>
      <c r="Z368" s="14" t="e">
        <f>VLOOKUP($A368,'C filtered'!$A:$K,4,0)</f>
        <v>#N/A</v>
      </c>
      <c r="AA368" s="14" t="e">
        <f>VLOOKUP($A368,'C filtered'!$A:$K,5,0)</f>
        <v>#N/A</v>
      </c>
      <c r="AB368" s="15" t="e">
        <f>VLOOKUP($A368,'C filtered'!$A:$K,6,0)</f>
        <v>#N/A</v>
      </c>
      <c r="AC368" s="15" t="e">
        <f t="shared" si="40"/>
        <v>#N/A</v>
      </c>
      <c r="AD368" s="15" t="e">
        <f>VLOOKUP($A368,'C filtered'!$A:$K,7,0)</f>
        <v>#N/A</v>
      </c>
      <c r="AE368" s="15" t="e">
        <f>VLOOKUP($A368,'C filtered'!$A:$K,8,0)</f>
        <v>#N/A</v>
      </c>
      <c r="AF368" s="15" t="e">
        <f>VLOOKUP($A368,'C filtered'!$A:$K,9,0)</f>
        <v>#N/A</v>
      </c>
      <c r="AG368" s="14" t="e">
        <f>VLOOKUP($A368,'C filtered'!$A:$K,10,0)</f>
        <v>#N/A</v>
      </c>
      <c r="AH368" s="16" t="s">
        <v>837</v>
      </c>
      <c r="AI368" s="35" t="e">
        <f t="shared" si="41"/>
        <v>#N/A</v>
      </c>
    </row>
    <row r="369" spans="1:35" x14ac:dyDescent="0.25">
      <c r="A369" s="14" t="s">
        <v>840</v>
      </c>
      <c r="B369" s="14">
        <v>57635</v>
      </c>
      <c r="C369" s="14">
        <v>450</v>
      </c>
      <c r="D369" s="14"/>
      <c r="E369" s="14">
        <v>118</v>
      </c>
      <c r="F369" s="15">
        <v>0.6845</v>
      </c>
      <c r="G369" s="15">
        <f t="shared" si="35"/>
        <v>1.4609203798392987</v>
      </c>
      <c r="H369" s="15">
        <f t="shared" si="36"/>
        <v>0.83669478058917002</v>
      </c>
      <c r="I369" s="15">
        <f t="shared" si="37"/>
        <v>1.1951789627465303</v>
      </c>
      <c r="J369" s="15">
        <v>1.0269999999999999</v>
      </c>
      <c r="K369" s="14">
        <v>2</v>
      </c>
      <c r="L369" s="14" t="str">
        <f>VLOOKUP(A369,'B filtered'!$A:$K,1,0)</f>
        <v>ARFG3_RAT</v>
      </c>
      <c r="M369" s="14">
        <f>VLOOKUP(A369,'B filtered'!$A:$K,2,0)</f>
        <v>293</v>
      </c>
      <c r="N369" s="14">
        <f>VLOOKUP(A369,'B filtered'!$A:$K,3,0)</f>
        <v>0</v>
      </c>
      <c r="O369" s="14">
        <f>VLOOKUP(A369,'B filtered'!$A:$K,4,0)</f>
        <v>224</v>
      </c>
      <c r="P369" s="14">
        <f>VLOOKUP(A369,'B filtered'!$A:$K,5,0)</f>
        <v>57635</v>
      </c>
      <c r="Q369" s="15">
        <f>VLOOKUP(A369,'B filtered'!$A:$K,6,0)</f>
        <v>0.33379999999999999</v>
      </c>
      <c r="R369" s="15">
        <f t="shared" si="38"/>
        <v>2.9958058717795089</v>
      </c>
      <c r="S369" s="15">
        <f>VLOOKUP(A369,'B filtered'!$A:$K,7,0)</f>
        <v>0.4972441531357068</v>
      </c>
      <c r="T369" s="15">
        <f t="shared" si="39"/>
        <v>2.0110844817255842</v>
      </c>
      <c r="U369" s="15">
        <f>VLOOKUP(A369,'B filtered'!$A:$K,8,0)</f>
        <v>1.0549999999999999</v>
      </c>
      <c r="V369" s="14">
        <f>VLOOKUP(A369,'B filtered'!$A:$K,9,0)</f>
        <v>2</v>
      </c>
      <c r="W369" s="14" t="str">
        <f>VLOOKUP(A369,'C filtered'!$A:$K,1,0)</f>
        <v>ARFG3_RAT</v>
      </c>
      <c r="X369" s="14">
        <f>VLOOKUP($A369,'C filtered'!$A:$K,2,0)</f>
        <v>321</v>
      </c>
      <c r="Y369" s="14">
        <f>VLOOKUP($A369,'C filtered'!$A:$K,3,0)</f>
        <v>0</v>
      </c>
      <c r="Z369" s="14">
        <f>VLOOKUP($A369,'C filtered'!$A:$K,4,0)</f>
        <v>228</v>
      </c>
      <c r="AA369" s="14">
        <f>VLOOKUP($A369,'C filtered'!$A:$K,5,0)</f>
        <v>57635</v>
      </c>
      <c r="AB369" s="15">
        <f>VLOOKUP($A369,'C filtered'!$A:$K,6,0)</f>
        <v>0.38219999999999998</v>
      </c>
      <c r="AC369" s="15">
        <f t="shared" si="40"/>
        <v>2.6164311878597593</v>
      </c>
      <c r="AD369" s="15">
        <f>VLOOKUP($A369,'C filtered'!$A:$K,7,0)</f>
        <v>0.72372656693807991</v>
      </c>
      <c r="AE369" s="15">
        <f>VLOOKUP($A369,'C filtered'!$A:$K,8,0)</f>
        <v>1.3817373103087389</v>
      </c>
      <c r="AF369" s="15">
        <f>VLOOKUP($A369,'C filtered'!$A:$K,9,0)</f>
        <v>1.0840000000000001</v>
      </c>
      <c r="AG369" s="14">
        <f>VLOOKUP($A369,'C filtered'!$A:$K,10,0)</f>
        <v>2</v>
      </c>
      <c r="AH369" s="16" t="s">
        <v>841</v>
      </c>
      <c r="AI369" s="35">
        <f t="shared" si="41"/>
        <v>2</v>
      </c>
    </row>
    <row r="370" spans="1:35" x14ac:dyDescent="0.25">
      <c r="A370" s="14" t="s">
        <v>838</v>
      </c>
      <c r="B370" s="14">
        <v>89293</v>
      </c>
      <c r="C370" s="14">
        <v>448</v>
      </c>
      <c r="D370" s="14"/>
      <c r="E370" s="14">
        <v>118</v>
      </c>
      <c r="F370" s="15">
        <v>0.47410000000000002</v>
      </c>
      <c r="G370" s="15">
        <f t="shared" si="35"/>
        <v>2.1092596498628979</v>
      </c>
      <c r="H370" s="15">
        <f t="shared" si="36"/>
        <v>0.57951350690624615</v>
      </c>
      <c r="I370" s="15">
        <f t="shared" si="37"/>
        <v>1.725585319552837</v>
      </c>
      <c r="J370" s="15">
        <v>2.0720000000000001</v>
      </c>
      <c r="K370" s="14">
        <v>2</v>
      </c>
      <c r="L370" s="14" t="str">
        <f>VLOOKUP(A370,'B filtered'!$A:$K,1,0)</f>
        <v>TERA_RAT</v>
      </c>
      <c r="M370" s="14">
        <f>VLOOKUP(A370,'B filtered'!$A:$K,2,0)</f>
        <v>425</v>
      </c>
      <c r="N370" s="14">
        <f>VLOOKUP(A370,'B filtered'!$A:$K,3,0)</f>
        <v>0</v>
      </c>
      <c r="O370" s="14">
        <f>VLOOKUP(A370,'B filtered'!$A:$K,4,0)</f>
        <v>119</v>
      </c>
      <c r="P370" s="14">
        <f>VLOOKUP(A370,'B filtered'!$A:$K,5,0)</f>
        <v>89293</v>
      </c>
      <c r="Q370" s="15">
        <f>VLOOKUP(A370,'B filtered'!$A:$K,6,0)</f>
        <v>0.96360000000000001</v>
      </c>
      <c r="R370" s="15">
        <f t="shared" si="38"/>
        <v>1.0377750103777501</v>
      </c>
      <c r="S370" s="15">
        <f>VLOOKUP(A370,'B filtered'!$A:$K,7,0)</f>
        <v>1.4354238045583196</v>
      </c>
      <c r="T370" s="15">
        <f t="shared" si="39"/>
        <v>0.69665836446658369</v>
      </c>
      <c r="U370" s="15">
        <f>VLOOKUP(A370,'B filtered'!$A:$K,8,0)</f>
        <v>2.1179999999999999</v>
      </c>
      <c r="V370" s="14">
        <f>VLOOKUP(A370,'B filtered'!$A:$K,9,0)</f>
        <v>3</v>
      </c>
      <c r="W370" s="14" t="str">
        <f>VLOOKUP(A370,'C filtered'!$A:$K,1,0)</f>
        <v>TERA_RAT</v>
      </c>
      <c r="X370" s="14">
        <f>VLOOKUP($A370,'C filtered'!$A:$K,2,0)</f>
        <v>375</v>
      </c>
      <c r="Y370" s="14">
        <f>VLOOKUP($A370,'C filtered'!$A:$K,3,0)</f>
        <v>0</v>
      </c>
      <c r="Z370" s="14">
        <f>VLOOKUP($A370,'C filtered'!$A:$K,4,0)</f>
        <v>182</v>
      </c>
      <c r="AA370" s="14">
        <f>VLOOKUP($A370,'C filtered'!$A:$K,5,0)</f>
        <v>89293</v>
      </c>
      <c r="AB370" s="15">
        <f>VLOOKUP($A370,'C filtered'!$A:$K,6,0)</f>
        <v>1.2450000000000001</v>
      </c>
      <c r="AC370" s="15">
        <f t="shared" si="40"/>
        <v>0.80321285140562237</v>
      </c>
      <c r="AD370" s="15">
        <f>VLOOKUP($A370,'C filtered'!$A:$K,7,0)</f>
        <v>2.3575080477182353</v>
      </c>
      <c r="AE370" s="15">
        <f>VLOOKUP($A370,'C filtered'!$A:$K,8,0)</f>
        <v>0.42417670682730924</v>
      </c>
      <c r="AF370" s="15">
        <f>VLOOKUP($A370,'C filtered'!$A:$K,9,0)</f>
        <v>1.093</v>
      </c>
      <c r="AG370" s="14">
        <f>VLOOKUP($A370,'C filtered'!$A:$K,10,0)</f>
        <v>2</v>
      </c>
      <c r="AH370" s="16" t="s">
        <v>839</v>
      </c>
      <c r="AI370" s="35">
        <f t="shared" si="41"/>
        <v>2.3333333333333335</v>
      </c>
    </row>
    <row r="371" spans="1:35" x14ac:dyDescent="0.25">
      <c r="A371" s="14" t="s">
        <v>844</v>
      </c>
      <c r="B371" s="14">
        <v>36438</v>
      </c>
      <c r="C371" s="14">
        <v>457</v>
      </c>
      <c r="D371" s="14"/>
      <c r="E371" s="14">
        <v>115</v>
      </c>
      <c r="F371" s="15">
        <v>1.1000000000000001</v>
      </c>
      <c r="G371" s="15">
        <f t="shared" si="35"/>
        <v>0.90909090909090906</v>
      </c>
      <c r="H371" s="15">
        <f t="shared" si="36"/>
        <v>1.3445789023346779</v>
      </c>
      <c r="I371" s="15">
        <f t="shared" si="37"/>
        <v>0.74372727272727268</v>
      </c>
      <c r="J371" s="15">
        <v>1.1140000000000001</v>
      </c>
      <c r="K371" s="14">
        <v>3</v>
      </c>
      <c r="L371" s="14" t="str">
        <f>VLOOKUP(A371,'B filtered'!$A:$K,1,0)</f>
        <v>EIF3I_RAT</v>
      </c>
      <c r="M371" s="14">
        <f>VLOOKUP(A371,'B filtered'!$A:$K,2,0)</f>
        <v>308</v>
      </c>
      <c r="N371" s="14">
        <f>VLOOKUP(A371,'B filtered'!$A:$K,3,0)</f>
        <v>0</v>
      </c>
      <c r="O371" s="14">
        <f>VLOOKUP(A371,'B filtered'!$A:$K,4,0)</f>
        <v>211</v>
      </c>
      <c r="P371" s="14">
        <f>VLOOKUP(A371,'B filtered'!$A:$K,5,0)</f>
        <v>36438</v>
      </c>
      <c r="Q371" s="15">
        <f>VLOOKUP(A371,'B filtered'!$A:$K,6,0)</f>
        <v>0.73619999999999997</v>
      </c>
      <c r="R371" s="15">
        <f t="shared" si="38"/>
        <v>1.3583265417006249</v>
      </c>
      <c r="S371" s="15">
        <f>VLOOKUP(A371,'B filtered'!$A:$K,7,0)</f>
        <v>1.0966780872933115</v>
      </c>
      <c r="T371" s="15">
        <f t="shared" si="39"/>
        <v>0.91184460744362938</v>
      </c>
      <c r="U371" s="15">
        <f>VLOOKUP(A371,'B filtered'!$A:$K,8,0)</f>
        <v>1.0269999999999999</v>
      </c>
      <c r="V371" s="14">
        <f>VLOOKUP(A371,'B filtered'!$A:$K,9,0)</f>
        <v>3</v>
      </c>
      <c r="W371" s="14" t="str">
        <f>VLOOKUP(A371,'C filtered'!$A:$K,1,0)</f>
        <v>EIF3I_RAT</v>
      </c>
      <c r="X371" s="14">
        <f>VLOOKUP($A371,'C filtered'!$A:$K,2,0)</f>
        <v>263</v>
      </c>
      <c r="Y371" s="14">
        <f>VLOOKUP($A371,'C filtered'!$A:$K,3,0)</f>
        <v>0</v>
      </c>
      <c r="Z371" s="14">
        <f>VLOOKUP($A371,'C filtered'!$A:$K,4,0)</f>
        <v>294</v>
      </c>
      <c r="AA371" s="14">
        <f>VLOOKUP($A371,'C filtered'!$A:$K,5,0)</f>
        <v>36438</v>
      </c>
      <c r="AB371" s="15">
        <f>VLOOKUP($A371,'C filtered'!$A:$K,6,0)</f>
        <v>1.131</v>
      </c>
      <c r="AC371" s="15">
        <f t="shared" si="40"/>
        <v>0.88417329796640143</v>
      </c>
      <c r="AD371" s="15">
        <f>VLOOKUP($A371,'C filtered'!$A:$K,7,0)</f>
        <v>2.1416398409392161</v>
      </c>
      <c r="AE371" s="15">
        <f>VLOOKUP($A371,'C filtered'!$A:$K,8,0)</f>
        <v>0.4669319186560566</v>
      </c>
      <c r="AF371" s="15">
        <f>VLOOKUP($A371,'C filtered'!$A:$K,9,0)</f>
        <v>1.0249999999999999</v>
      </c>
      <c r="AG371" s="14">
        <f>VLOOKUP($A371,'C filtered'!$A:$K,10,0)</f>
        <v>4</v>
      </c>
      <c r="AH371" s="16" t="s">
        <v>845</v>
      </c>
      <c r="AI371" s="35">
        <f t="shared" si="41"/>
        <v>3.3333333333333335</v>
      </c>
    </row>
    <row r="372" spans="1:35" x14ac:dyDescent="0.25">
      <c r="A372" s="14" t="s">
        <v>848</v>
      </c>
      <c r="B372" s="14">
        <v>42994</v>
      </c>
      <c r="C372" s="14">
        <v>462</v>
      </c>
      <c r="D372" s="14"/>
      <c r="E372" s="14">
        <v>112</v>
      </c>
      <c r="F372" s="15">
        <v>0.53320000000000001</v>
      </c>
      <c r="G372" s="15">
        <f t="shared" si="35"/>
        <v>1.8754688672168043</v>
      </c>
      <c r="H372" s="15">
        <f t="shared" si="36"/>
        <v>0.65175406429531835</v>
      </c>
      <c r="I372" s="15">
        <f t="shared" si="37"/>
        <v>1.5343210802700677</v>
      </c>
      <c r="J372" s="15">
        <v>1.478</v>
      </c>
      <c r="K372" s="14">
        <v>2</v>
      </c>
      <c r="L372" s="14" t="e">
        <f>VLOOKUP(A372,'B filtered'!$A:$K,1,0)</f>
        <v>#N/A</v>
      </c>
      <c r="M372" s="14" t="e">
        <f>VLOOKUP(A372,'B filtered'!$A:$K,2,0)</f>
        <v>#N/A</v>
      </c>
      <c r="N372" s="14" t="e">
        <f>VLOOKUP(A372,'B filtered'!$A:$K,3,0)</f>
        <v>#N/A</v>
      </c>
      <c r="O372" s="14" t="e">
        <f>VLOOKUP(A372,'B filtered'!$A:$K,4,0)</f>
        <v>#N/A</v>
      </c>
      <c r="P372" s="14" t="e">
        <f>VLOOKUP(A372,'B filtered'!$A:$K,5,0)</f>
        <v>#N/A</v>
      </c>
      <c r="Q372" s="15" t="e">
        <f>VLOOKUP(A372,'B filtered'!$A:$K,6,0)</f>
        <v>#N/A</v>
      </c>
      <c r="R372" s="15" t="e">
        <f t="shared" si="38"/>
        <v>#N/A</v>
      </c>
      <c r="S372" s="15" t="e">
        <f>VLOOKUP(A372,'B filtered'!$A:$K,7,0)</f>
        <v>#N/A</v>
      </c>
      <c r="T372" s="15" t="e">
        <f t="shared" si="39"/>
        <v>#N/A</v>
      </c>
      <c r="U372" s="15" t="e">
        <f>VLOOKUP(A372,'B filtered'!$A:$K,8,0)</f>
        <v>#N/A</v>
      </c>
      <c r="V372" s="14" t="e">
        <f>VLOOKUP(A372,'B filtered'!$A:$K,9,0)</f>
        <v>#N/A</v>
      </c>
      <c r="W372" s="14" t="e">
        <f>VLOOKUP(A372,'C filtered'!$A:$K,1,0)</f>
        <v>#N/A</v>
      </c>
      <c r="X372" s="14" t="e">
        <f>VLOOKUP($A372,'C filtered'!$A:$K,2,0)</f>
        <v>#N/A</v>
      </c>
      <c r="Y372" s="14" t="e">
        <f>VLOOKUP($A372,'C filtered'!$A:$K,3,0)</f>
        <v>#N/A</v>
      </c>
      <c r="Z372" s="14" t="e">
        <f>VLOOKUP($A372,'C filtered'!$A:$K,4,0)</f>
        <v>#N/A</v>
      </c>
      <c r="AA372" s="14" t="e">
        <f>VLOOKUP($A372,'C filtered'!$A:$K,5,0)</f>
        <v>#N/A</v>
      </c>
      <c r="AB372" s="15" t="e">
        <f>VLOOKUP($A372,'C filtered'!$A:$K,6,0)</f>
        <v>#N/A</v>
      </c>
      <c r="AC372" s="15" t="e">
        <f t="shared" si="40"/>
        <v>#N/A</v>
      </c>
      <c r="AD372" s="15" t="e">
        <f>VLOOKUP($A372,'C filtered'!$A:$K,7,0)</f>
        <v>#N/A</v>
      </c>
      <c r="AE372" s="15" t="e">
        <f>VLOOKUP($A372,'C filtered'!$A:$K,8,0)</f>
        <v>#N/A</v>
      </c>
      <c r="AF372" s="15" t="e">
        <f>VLOOKUP($A372,'C filtered'!$A:$K,9,0)</f>
        <v>#N/A</v>
      </c>
      <c r="AG372" s="14" t="e">
        <f>VLOOKUP($A372,'C filtered'!$A:$K,10,0)</f>
        <v>#N/A</v>
      </c>
      <c r="AH372" s="16" t="s">
        <v>849</v>
      </c>
      <c r="AI372" s="35" t="e">
        <f t="shared" si="41"/>
        <v>#N/A</v>
      </c>
    </row>
    <row r="373" spans="1:35" x14ac:dyDescent="0.25">
      <c r="A373" s="14" t="s">
        <v>852</v>
      </c>
      <c r="B373" s="14">
        <v>33289</v>
      </c>
      <c r="C373" s="14">
        <v>464</v>
      </c>
      <c r="D373" s="14"/>
      <c r="E373" s="14">
        <v>112</v>
      </c>
      <c r="F373" s="15">
        <v>0.63449999999999995</v>
      </c>
      <c r="G373" s="15">
        <f t="shared" si="35"/>
        <v>1.5760441292356187</v>
      </c>
      <c r="H373" s="15">
        <f t="shared" si="36"/>
        <v>0.77557755775577553</v>
      </c>
      <c r="I373" s="15">
        <f t="shared" si="37"/>
        <v>1.2893617021276598</v>
      </c>
      <c r="J373" s="15">
        <v>1.1779999999999999</v>
      </c>
      <c r="K373" s="14">
        <v>2</v>
      </c>
      <c r="L373" s="14" t="e">
        <f>VLOOKUP(A373,'B filtered'!$A:$K,1,0)</f>
        <v>#N/A</v>
      </c>
      <c r="M373" s="14" t="e">
        <f>VLOOKUP(A373,'B filtered'!$A:$K,2,0)</f>
        <v>#N/A</v>
      </c>
      <c r="N373" s="14" t="e">
        <f>VLOOKUP(A373,'B filtered'!$A:$K,3,0)</f>
        <v>#N/A</v>
      </c>
      <c r="O373" s="14" t="e">
        <f>VLOOKUP(A373,'B filtered'!$A:$K,4,0)</f>
        <v>#N/A</v>
      </c>
      <c r="P373" s="14" t="e">
        <f>VLOOKUP(A373,'B filtered'!$A:$K,5,0)</f>
        <v>#N/A</v>
      </c>
      <c r="Q373" s="15" t="e">
        <f>VLOOKUP(A373,'B filtered'!$A:$K,6,0)</f>
        <v>#N/A</v>
      </c>
      <c r="R373" s="15" t="e">
        <f t="shared" si="38"/>
        <v>#N/A</v>
      </c>
      <c r="S373" s="15" t="e">
        <f>VLOOKUP(A373,'B filtered'!$A:$K,7,0)</f>
        <v>#N/A</v>
      </c>
      <c r="T373" s="15" t="e">
        <f t="shared" si="39"/>
        <v>#N/A</v>
      </c>
      <c r="U373" s="15" t="e">
        <f>VLOOKUP(A373,'B filtered'!$A:$K,8,0)</f>
        <v>#N/A</v>
      </c>
      <c r="V373" s="14" t="e">
        <f>VLOOKUP(A373,'B filtered'!$A:$K,9,0)</f>
        <v>#N/A</v>
      </c>
      <c r="W373" s="14" t="e">
        <f>VLOOKUP(A373,'C filtered'!$A:$K,1,0)</f>
        <v>#N/A</v>
      </c>
      <c r="X373" s="14" t="e">
        <f>VLOOKUP($A373,'C filtered'!$A:$K,2,0)</f>
        <v>#N/A</v>
      </c>
      <c r="Y373" s="14" t="e">
        <f>VLOOKUP($A373,'C filtered'!$A:$K,3,0)</f>
        <v>#N/A</v>
      </c>
      <c r="Z373" s="14" t="e">
        <f>VLOOKUP($A373,'C filtered'!$A:$K,4,0)</f>
        <v>#N/A</v>
      </c>
      <c r="AA373" s="14" t="e">
        <f>VLOOKUP($A373,'C filtered'!$A:$K,5,0)</f>
        <v>#N/A</v>
      </c>
      <c r="AB373" s="15" t="e">
        <f>VLOOKUP($A373,'C filtered'!$A:$K,6,0)</f>
        <v>#N/A</v>
      </c>
      <c r="AC373" s="15" t="e">
        <f t="shared" si="40"/>
        <v>#N/A</v>
      </c>
      <c r="AD373" s="15" t="e">
        <f>VLOOKUP($A373,'C filtered'!$A:$K,7,0)</f>
        <v>#N/A</v>
      </c>
      <c r="AE373" s="15" t="e">
        <f>VLOOKUP($A373,'C filtered'!$A:$K,8,0)</f>
        <v>#N/A</v>
      </c>
      <c r="AF373" s="15" t="e">
        <f>VLOOKUP($A373,'C filtered'!$A:$K,9,0)</f>
        <v>#N/A</v>
      </c>
      <c r="AG373" s="14" t="e">
        <f>VLOOKUP($A373,'C filtered'!$A:$K,10,0)</f>
        <v>#N/A</v>
      </c>
      <c r="AH373" s="16" t="s">
        <v>853</v>
      </c>
      <c r="AI373" s="35" t="e">
        <f t="shared" si="41"/>
        <v>#N/A</v>
      </c>
    </row>
    <row r="374" spans="1:35" x14ac:dyDescent="0.25">
      <c r="A374" s="36" t="s">
        <v>850</v>
      </c>
      <c r="B374" s="36">
        <v>38707</v>
      </c>
      <c r="C374" s="36">
        <v>463</v>
      </c>
      <c r="D374" s="36"/>
      <c r="E374" s="36">
        <v>112</v>
      </c>
      <c r="F374" s="37">
        <v>0.63470000000000004</v>
      </c>
      <c r="G374" s="15">
        <f t="shared" si="35"/>
        <v>1.5755475027572081</v>
      </c>
      <c r="H374" s="37">
        <f t="shared" si="36"/>
        <v>0.7758220266471092</v>
      </c>
      <c r="I374" s="37">
        <f t="shared" si="37"/>
        <v>1.2889554120056719</v>
      </c>
      <c r="J374" s="37">
        <v>1.07</v>
      </c>
      <c r="K374" s="36">
        <v>2</v>
      </c>
      <c r="L374" s="36" t="str">
        <f>VLOOKUP(A374,'B filtered'!$A:$K,1,0)</f>
        <v>GBB5_RAT</v>
      </c>
      <c r="M374" s="36">
        <f>VLOOKUP(A374,'B filtered'!$A:$K,2,0)</f>
        <v>217</v>
      </c>
      <c r="N374" s="36">
        <f>VLOOKUP(A374,'B filtered'!$A:$K,3,0)</f>
        <v>0</v>
      </c>
      <c r="O374" s="36">
        <f>VLOOKUP(A374,'B filtered'!$A:$K,4,0)</f>
        <v>309</v>
      </c>
      <c r="P374" s="36">
        <f>VLOOKUP(A374,'B filtered'!$A:$K,5,0)</f>
        <v>38707</v>
      </c>
      <c r="Q374" s="37">
        <f>VLOOKUP(A374,'B filtered'!$A:$K,6,0)</f>
        <v>0.42559999999999998</v>
      </c>
      <c r="R374" s="15">
        <f t="shared" si="38"/>
        <v>2.3496240601503762</v>
      </c>
      <c r="S374" s="37">
        <f>VLOOKUP(A374,'B filtered'!$A:$K,7,0)</f>
        <v>0.63399374348279458</v>
      </c>
      <c r="T374" s="37">
        <f t="shared" si="39"/>
        <v>1.5773026315789473</v>
      </c>
      <c r="U374" s="37">
        <f>VLOOKUP(A374,'B filtered'!$A:$K,8,0)</f>
        <v>1.1982999999999999</v>
      </c>
      <c r="V374" s="36">
        <f>VLOOKUP(A374,'B filtered'!$A:$K,9,0)</f>
        <v>4</v>
      </c>
      <c r="W374" s="14" t="str">
        <f>VLOOKUP(A374,'C filtered'!$A:$K,1,0)</f>
        <v>GBB5_RAT</v>
      </c>
      <c r="X374" s="14">
        <f>VLOOKUP($A374,'C filtered'!$A:$K,2,0)</f>
        <v>222</v>
      </c>
      <c r="Y374" s="14">
        <f>VLOOKUP($A374,'C filtered'!$A:$K,3,0)</f>
        <v>0</v>
      </c>
      <c r="Z374" s="14">
        <f>VLOOKUP($A374,'C filtered'!$A:$K,4,0)</f>
        <v>372</v>
      </c>
      <c r="AA374" s="14">
        <f>VLOOKUP($A374,'C filtered'!$A:$K,5,0)</f>
        <v>38707</v>
      </c>
      <c r="AB374" s="15">
        <f>VLOOKUP($A374,'C filtered'!$A:$K,6,0)</f>
        <v>0.27779999999999999</v>
      </c>
      <c r="AC374" s="15">
        <f t="shared" si="40"/>
        <v>3.599712023038157</v>
      </c>
      <c r="AD374" s="15">
        <f>VLOOKUP($A374,'C filtered'!$A:$K,7,0)</f>
        <v>0.52603673546676766</v>
      </c>
      <c r="AE374" s="15">
        <f>VLOOKUP($A374,'C filtered'!$A:$K,8,0)</f>
        <v>1.9010079193664506</v>
      </c>
      <c r="AF374" s="15">
        <f>VLOOKUP($A374,'C filtered'!$A:$K,9,0)</f>
        <v>1.2938000000000001</v>
      </c>
      <c r="AG374" s="14">
        <f>VLOOKUP($A374,'C filtered'!$A:$K,10,0)</f>
        <v>2</v>
      </c>
      <c r="AH374" s="38" t="s">
        <v>851</v>
      </c>
      <c r="AI374" s="35">
        <f t="shared" si="41"/>
        <v>2.6666666666666665</v>
      </c>
    </row>
    <row r="375" spans="1:35" x14ac:dyDescent="0.25">
      <c r="A375" s="14" t="s">
        <v>293</v>
      </c>
      <c r="B375" s="14">
        <v>105925</v>
      </c>
      <c r="C375" s="14">
        <v>96</v>
      </c>
      <c r="D375" s="14">
        <v>3</v>
      </c>
      <c r="E375" s="14">
        <v>111</v>
      </c>
      <c r="F375" s="15">
        <v>0.51049999999999995</v>
      </c>
      <c r="G375" s="15">
        <f t="shared" si="35"/>
        <v>1.9588638589618024</v>
      </c>
      <c r="H375" s="15">
        <f t="shared" si="36"/>
        <v>0.62400684512895721</v>
      </c>
      <c r="I375" s="15">
        <f t="shared" si="37"/>
        <v>1.6025465230166507</v>
      </c>
      <c r="J375" s="15">
        <v>1.3580000000000001</v>
      </c>
      <c r="K375" s="14">
        <v>2</v>
      </c>
      <c r="L375" s="14" t="e">
        <f>VLOOKUP(A375,'B filtered'!$A:$K,1,0)</f>
        <v>#N/A</v>
      </c>
      <c r="M375" s="14" t="e">
        <f>VLOOKUP(A375,'B filtered'!$A:$K,2,0)</f>
        <v>#N/A</v>
      </c>
      <c r="N375" s="14" t="e">
        <f>VLOOKUP(A375,'B filtered'!$A:$K,3,0)</f>
        <v>#N/A</v>
      </c>
      <c r="O375" s="14" t="e">
        <f>VLOOKUP(A375,'B filtered'!$A:$K,4,0)</f>
        <v>#N/A</v>
      </c>
      <c r="P375" s="14" t="e">
        <f>VLOOKUP(A375,'B filtered'!$A:$K,5,0)</f>
        <v>#N/A</v>
      </c>
      <c r="Q375" s="15" t="e">
        <f>VLOOKUP(A375,'B filtered'!$A:$K,6,0)</f>
        <v>#N/A</v>
      </c>
      <c r="R375" s="15" t="e">
        <f t="shared" si="38"/>
        <v>#N/A</v>
      </c>
      <c r="S375" s="15" t="e">
        <f>VLOOKUP(A375,'B filtered'!$A:$K,7,0)</f>
        <v>#N/A</v>
      </c>
      <c r="T375" s="15" t="e">
        <f t="shared" si="39"/>
        <v>#N/A</v>
      </c>
      <c r="U375" s="15" t="e">
        <f>VLOOKUP(A375,'B filtered'!$A:$K,8,0)</f>
        <v>#N/A</v>
      </c>
      <c r="V375" s="14" t="e">
        <f>VLOOKUP(A375,'B filtered'!$A:$K,9,0)</f>
        <v>#N/A</v>
      </c>
      <c r="W375" s="14" t="e">
        <f>VLOOKUP(A375,'C filtered'!$A:$K,1,0)</f>
        <v>#N/A</v>
      </c>
      <c r="X375" s="14" t="e">
        <f>VLOOKUP($A375,'C filtered'!$A:$K,2,0)</f>
        <v>#N/A</v>
      </c>
      <c r="Y375" s="14" t="e">
        <f>VLOOKUP($A375,'C filtered'!$A:$K,3,0)</f>
        <v>#N/A</v>
      </c>
      <c r="Z375" s="14" t="e">
        <f>VLOOKUP($A375,'C filtered'!$A:$K,4,0)</f>
        <v>#N/A</v>
      </c>
      <c r="AA375" s="14" t="e">
        <f>VLOOKUP($A375,'C filtered'!$A:$K,5,0)</f>
        <v>#N/A</v>
      </c>
      <c r="AB375" s="15" t="e">
        <f>VLOOKUP($A375,'C filtered'!$A:$K,6,0)</f>
        <v>#N/A</v>
      </c>
      <c r="AC375" s="15" t="e">
        <f t="shared" si="40"/>
        <v>#N/A</v>
      </c>
      <c r="AD375" s="15" t="e">
        <f>VLOOKUP($A375,'C filtered'!$A:$K,7,0)</f>
        <v>#N/A</v>
      </c>
      <c r="AE375" s="15" t="e">
        <f>VLOOKUP($A375,'C filtered'!$A:$K,8,0)</f>
        <v>#N/A</v>
      </c>
      <c r="AF375" s="15" t="e">
        <f>VLOOKUP($A375,'C filtered'!$A:$K,9,0)</f>
        <v>#N/A</v>
      </c>
      <c r="AG375" s="14" t="e">
        <f>VLOOKUP($A375,'C filtered'!$A:$K,10,0)</f>
        <v>#N/A</v>
      </c>
      <c r="AH375" s="16" t="s">
        <v>294</v>
      </c>
      <c r="AI375" s="35" t="e">
        <f t="shared" si="41"/>
        <v>#N/A</v>
      </c>
    </row>
    <row r="376" spans="1:35" x14ac:dyDescent="0.25">
      <c r="A376" s="14" t="s">
        <v>802</v>
      </c>
      <c r="B376" s="14">
        <v>22095</v>
      </c>
      <c r="C376" s="14">
        <v>408</v>
      </c>
      <c r="D376" s="14">
        <v>2</v>
      </c>
      <c r="E376" s="14">
        <v>107</v>
      </c>
      <c r="F376" s="15">
        <v>0.38800000000000001</v>
      </c>
      <c r="G376" s="15">
        <f t="shared" si="35"/>
        <v>2.5773195876288657</v>
      </c>
      <c r="H376" s="15">
        <f t="shared" si="36"/>
        <v>0.47426964918714093</v>
      </c>
      <c r="I376" s="15">
        <f t="shared" si="37"/>
        <v>2.1085051546391753</v>
      </c>
      <c r="J376" s="15">
        <v>1.0329999999999999</v>
      </c>
      <c r="K376" s="14">
        <v>3</v>
      </c>
      <c r="L376" s="14" t="e">
        <f>VLOOKUP(A376,'B filtered'!$A:$K,1,0)</f>
        <v>#N/A</v>
      </c>
      <c r="M376" s="14" t="e">
        <f>VLOOKUP(A376,'B filtered'!$A:$K,2,0)</f>
        <v>#N/A</v>
      </c>
      <c r="N376" s="14" t="e">
        <f>VLOOKUP(A376,'B filtered'!$A:$K,3,0)</f>
        <v>#N/A</v>
      </c>
      <c r="O376" s="14" t="e">
        <f>VLOOKUP(A376,'B filtered'!$A:$K,4,0)</f>
        <v>#N/A</v>
      </c>
      <c r="P376" s="14" t="e">
        <f>VLOOKUP(A376,'B filtered'!$A:$K,5,0)</f>
        <v>#N/A</v>
      </c>
      <c r="Q376" s="15" t="e">
        <f>VLOOKUP(A376,'B filtered'!$A:$K,6,0)</f>
        <v>#N/A</v>
      </c>
      <c r="R376" s="15" t="e">
        <f t="shared" si="38"/>
        <v>#N/A</v>
      </c>
      <c r="S376" s="15" t="e">
        <f>VLOOKUP(A376,'B filtered'!$A:$K,7,0)</f>
        <v>#N/A</v>
      </c>
      <c r="T376" s="15" t="e">
        <f t="shared" si="39"/>
        <v>#N/A</v>
      </c>
      <c r="U376" s="15" t="e">
        <f>VLOOKUP(A376,'B filtered'!$A:$K,8,0)</f>
        <v>#N/A</v>
      </c>
      <c r="V376" s="14" t="e">
        <f>VLOOKUP(A376,'B filtered'!$A:$K,9,0)</f>
        <v>#N/A</v>
      </c>
      <c r="W376" s="14" t="e">
        <f>VLOOKUP(A376,'C filtered'!$A:$K,1,0)</f>
        <v>#N/A</v>
      </c>
      <c r="X376" s="14" t="e">
        <f>VLOOKUP($A376,'C filtered'!$A:$K,2,0)</f>
        <v>#N/A</v>
      </c>
      <c r="Y376" s="14" t="e">
        <f>VLOOKUP($A376,'C filtered'!$A:$K,3,0)</f>
        <v>#N/A</v>
      </c>
      <c r="Z376" s="14" t="e">
        <f>VLOOKUP($A376,'C filtered'!$A:$K,4,0)</f>
        <v>#N/A</v>
      </c>
      <c r="AA376" s="14" t="e">
        <f>VLOOKUP($A376,'C filtered'!$A:$K,5,0)</f>
        <v>#N/A</v>
      </c>
      <c r="AB376" s="15" t="e">
        <f>VLOOKUP($A376,'C filtered'!$A:$K,6,0)</f>
        <v>#N/A</v>
      </c>
      <c r="AC376" s="15" t="e">
        <f t="shared" si="40"/>
        <v>#N/A</v>
      </c>
      <c r="AD376" s="15" t="e">
        <f>VLOOKUP($A376,'C filtered'!$A:$K,7,0)</f>
        <v>#N/A</v>
      </c>
      <c r="AE376" s="15" t="e">
        <f>VLOOKUP($A376,'C filtered'!$A:$K,8,0)</f>
        <v>#N/A</v>
      </c>
      <c r="AF376" s="15" t="e">
        <f>VLOOKUP($A376,'C filtered'!$A:$K,9,0)</f>
        <v>#N/A</v>
      </c>
      <c r="AG376" s="14" t="e">
        <f>VLOOKUP($A376,'C filtered'!$A:$K,10,0)</f>
        <v>#N/A</v>
      </c>
      <c r="AH376" s="16" t="s">
        <v>803</v>
      </c>
      <c r="AI376" s="35" t="e">
        <f t="shared" si="41"/>
        <v>#N/A</v>
      </c>
    </row>
    <row r="377" spans="1:35" x14ac:dyDescent="0.25">
      <c r="A377" s="14" t="s">
        <v>866</v>
      </c>
      <c r="B377" s="14">
        <v>35420</v>
      </c>
      <c r="C377" s="14">
        <v>495</v>
      </c>
      <c r="D377" s="14"/>
      <c r="E377" s="14">
        <v>98</v>
      </c>
      <c r="F377" s="15">
        <v>0.99039999999999995</v>
      </c>
      <c r="G377" s="15">
        <f t="shared" si="35"/>
        <v>1.0096930533117934</v>
      </c>
      <c r="H377" s="15">
        <f t="shared" si="36"/>
        <v>1.2106099498838772</v>
      </c>
      <c r="I377" s="15">
        <f t="shared" si="37"/>
        <v>0.82602988691437806</v>
      </c>
      <c r="J377" s="15">
        <v>1.179</v>
      </c>
      <c r="K377" s="14">
        <v>3</v>
      </c>
      <c r="L377" s="14" t="e">
        <f>VLOOKUP(A377,'B filtered'!$A:$K,1,0)</f>
        <v>#N/A</v>
      </c>
      <c r="M377" s="14" t="e">
        <f>VLOOKUP(A377,'B filtered'!$A:$K,2,0)</f>
        <v>#N/A</v>
      </c>
      <c r="N377" s="14" t="e">
        <f>VLOOKUP(A377,'B filtered'!$A:$K,3,0)</f>
        <v>#N/A</v>
      </c>
      <c r="O377" s="14" t="e">
        <f>VLOOKUP(A377,'B filtered'!$A:$K,4,0)</f>
        <v>#N/A</v>
      </c>
      <c r="P377" s="14" t="e">
        <f>VLOOKUP(A377,'B filtered'!$A:$K,5,0)</f>
        <v>#N/A</v>
      </c>
      <c r="Q377" s="15" t="e">
        <f>VLOOKUP(A377,'B filtered'!$A:$K,6,0)</f>
        <v>#N/A</v>
      </c>
      <c r="R377" s="15" t="e">
        <f t="shared" si="38"/>
        <v>#N/A</v>
      </c>
      <c r="S377" s="15" t="e">
        <f>VLOOKUP(A377,'B filtered'!$A:$K,7,0)</f>
        <v>#N/A</v>
      </c>
      <c r="T377" s="15" t="e">
        <f t="shared" si="39"/>
        <v>#N/A</v>
      </c>
      <c r="U377" s="15" t="e">
        <f>VLOOKUP(A377,'B filtered'!$A:$K,8,0)</f>
        <v>#N/A</v>
      </c>
      <c r="V377" s="14" t="e">
        <f>VLOOKUP(A377,'B filtered'!$A:$K,9,0)</f>
        <v>#N/A</v>
      </c>
      <c r="W377" s="14" t="str">
        <f>VLOOKUP(A377,'C filtered'!$A:$K,1,0)</f>
        <v>AIMP2_RAT</v>
      </c>
      <c r="X377" s="14">
        <f>VLOOKUP($A377,'C filtered'!$A:$K,2,0)</f>
        <v>653</v>
      </c>
      <c r="Y377" s="14">
        <f>VLOOKUP($A377,'C filtered'!$A:$K,3,0)</f>
        <v>0</v>
      </c>
      <c r="Z377" s="14">
        <f>VLOOKUP($A377,'C filtered'!$A:$K,4,0)</f>
        <v>69</v>
      </c>
      <c r="AA377" s="14">
        <f>VLOOKUP($A377,'C filtered'!$A:$K,5,0)</f>
        <v>35420</v>
      </c>
      <c r="AB377" s="15">
        <f>VLOOKUP($A377,'C filtered'!$A:$K,6,0)</f>
        <v>1.0569999999999999</v>
      </c>
      <c r="AC377" s="15">
        <f t="shared" si="40"/>
        <v>0.94607379375591305</v>
      </c>
      <c r="AD377" s="15">
        <f>VLOOKUP($A377,'C filtered'!$A:$K,7,0)</f>
        <v>2.0015148646089753</v>
      </c>
      <c r="AE377" s="15">
        <f>VLOOKUP($A377,'C filtered'!$A:$K,8,0)</f>
        <v>0.49962157048249772</v>
      </c>
      <c r="AF377" s="15">
        <f>VLOOKUP($A377,'C filtered'!$A:$K,9,0)</f>
        <v>1.171</v>
      </c>
      <c r="AG377" s="14">
        <f>VLOOKUP($A377,'C filtered'!$A:$K,10,0)</f>
        <v>2</v>
      </c>
      <c r="AH377" s="16" t="s">
        <v>867</v>
      </c>
      <c r="AI377" s="35" t="e">
        <f t="shared" si="41"/>
        <v>#N/A</v>
      </c>
    </row>
    <row r="378" spans="1:35" x14ac:dyDescent="0.25">
      <c r="A378" s="14" t="s">
        <v>870</v>
      </c>
      <c r="B378" s="14">
        <v>38491</v>
      </c>
      <c r="C378" s="14">
        <v>500</v>
      </c>
      <c r="D378" s="14"/>
      <c r="E378" s="14">
        <v>96</v>
      </c>
      <c r="F378" s="15">
        <v>0.1404</v>
      </c>
      <c r="G378" s="15">
        <f t="shared" si="35"/>
        <v>7.1225071225071224</v>
      </c>
      <c r="H378" s="15">
        <f t="shared" si="36"/>
        <v>0.17161716171617161</v>
      </c>
      <c r="I378" s="15">
        <f t="shared" si="37"/>
        <v>5.8269230769230766</v>
      </c>
      <c r="J378" s="15">
        <v>1.4610000000000001</v>
      </c>
      <c r="K378" s="14">
        <v>2</v>
      </c>
      <c r="L378" s="14" t="str">
        <f>VLOOKUP(A378,'B filtered'!$A:$K,1,0)</f>
        <v>NDUF6_RAT</v>
      </c>
      <c r="M378" s="14">
        <f>VLOOKUP(A378,'B filtered'!$A:$K,2,0)</f>
        <v>366</v>
      </c>
      <c r="N378" s="14">
        <f>VLOOKUP(A378,'B filtered'!$A:$K,3,0)</f>
        <v>0</v>
      </c>
      <c r="O378" s="14">
        <f>VLOOKUP(A378,'B filtered'!$A:$K,4,0)</f>
        <v>158</v>
      </c>
      <c r="P378" s="14">
        <f>VLOOKUP(A378,'B filtered'!$A:$K,5,0)</f>
        <v>38491</v>
      </c>
      <c r="Q378" s="15">
        <f>VLOOKUP(A378,'B filtered'!$A:$K,6,0)</f>
        <v>0.1336</v>
      </c>
      <c r="R378" s="15">
        <f t="shared" si="38"/>
        <v>7.4850299401197606</v>
      </c>
      <c r="S378" s="15">
        <f>VLOOKUP(A378,'B filtered'!$A:$K,7,0)</f>
        <v>0.19901683301057649</v>
      </c>
      <c r="T378" s="15">
        <f t="shared" si="39"/>
        <v>5.0247005988023954</v>
      </c>
      <c r="U378" s="15">
        <f>VLOOKUP(A378,'B filtered'!$A:$K,8,0)</f>
        <v>1.216</v>
      </c>
      <c r="V378" s="14">
        <f>VLOOKUP(A378,'B filtered'!$A:$K,9,0)</f>
        <v>2</v>
      </c>
      <c r="W378" s="14" t="e">
        <f>VLOOKUP(A378,'C filtered'!$A:$K,1,0)</f>
        <v>#N/A</v>
      </c>
      <c r="X378" s="14" t="e">
        <f>VLOOKUP($A378,'C filtered'!$A:$K,2,0)</f>
        <v>#N/A</v>
      </c>
      <c r="Y378" s="14" t="e">
        <f>VLOOKUP($A378,'C filtered'!$A:$K,3,0)</f>
        <v>#N/A</v>
      </c>
      <c r="Z378" s="14" t="e">
        <f>VLOOKUP($A378,'C filtered'!$A:$K,4,0)</f>
        <v>#N/A</v>
      </c>
      <c r="AA378" s="14" t="e">
        <f>VLOOKUP($A378,'C filtered'!$A:$K,5,0)</f>
        <v>#N/A</v>
      </c>
      <c r="AB378" s="15" t="e">
        <f>VLOOKUP($A378,'C filtered'!$A:$K,6,0)</f>
        <v>#N/A</v>
      </c>
      <c r="AC378" s="15" t="e">
        <f t="shared" si="40"/>
        <v>#N/A</v>
      </c>
      <c r="AD378" s="15" t="e">
        <f>VLOOKUP($A378,'C filtered'!$A:$K,7,0)</f>
        <v>#N/A</v>
      </c>
      <c r="AE378" s="15" t="e">
        <f>VLOOKUP($A378,'C filtered'!$A:$K,8,0)</f>
        <v>#N/A</v>
      </c>
      <c r="AF378" s="15" t="e">
        <f>VLOOKUP($A378,'C filtered'!$A:$K,9,0)</f>
        <v>#N/A</v>
      </c>
      <c r="AG378" s="14" t="e">
        <f>VLOOKUP($A378,'C filtered'!$A:$K,10,0)</f>
        <v>#N/A</v>
      </c>
      <c r="AH378" s="16" t="s">
        <v>871</v>
      </c>
      <c r="AI378" s="35" t="e">
        <f t="shared" si="41"/>
        <v>#N/A</v>
      </c>
    </row>
    <row r="379" spans="1:35" x14ac:dyDescent="0.25">
      <c r="A379" s="14" t="s">
        <v>525</v>
      </c>
      <c r="B379" s="14">
        <v>122258</v>
      </c>
      <c r="C379" s="14">
        <v>200</v>
      </c>
      <c r="D379" s="14">
        <v>2</v>
      </c>
      <c r="E379" s="14">
        <v>93</v>
      </c>
      <c r="F379" s="15">
        <v>0.83389999999999997</v>
      </c>
      <c r="G379" s="15">
        <f t="shared" si="35"/>
        <v>1.199184554502938</v>
      </c>
      <c r="H379" s="15">
        <f t="shared" si="36"/>
        <v>1.0193130424153525</v>
      </c>
      <c r="I379" s="15">
        <f t="shared" si="37"/>
        <v>0.98105288403885371</v>
      </c>
      <c r="J379" s="15">
        <v>1.2110000000000001</v>
      </c>
      <c r="K379" s="14">
        <v>2</v>
      </c>
      <c r="L379" s="14" t="e">
        <f>VLOOKUP(A379,'B filtered'!$A:$K,1,0)</f>
        <v>#N/A</v>
      </c>
      <c r="M379" s="14" t="e">
        <f>VLOOKUP(A379,'B filtered'!$A:$K,2,0)</f>
        <v>#N/A</v>
      </c>
      <c r="N379" s="14" t="e">
        <f>VLOOKUP(A379,'B filtered'!$A:$K,3,0)</f>
        <v>#N/A</v>
      </c>
      <c r="O379" s="14" t="e">
        <f>VLOOKUP(A379,'B filtered'!$A:$K,4,0)</f>
        <v>#N/A</v>
      </c>
      <c r="P379" s="14" t="e">
        <f>VLOOKUP(A379,'B filtered'!$A:$K,5,0)</f>
        <v>#N/A</v>
      </c>
      <c r="Q379" s="15" t="e">
        <f>VLOOKUP(A379,'B filtered'!$A:$K,6,0)</f>
        <v>#N/A</v>
      </c>
      <c r="R379" s="15" t="e">
        <f t="shared" si="38"/>
        <v>#N/A</v>
      </c>
      <c r="S379" s="15" t="e">
        <f>VLOOKUP(A379,'B filtered'!$A:$K,7,0)</f>
        <v>#N/A</v>
      </c>
      <c r="T379" s="15" t="e">
        <f t="shared" si="39"/>
        <v>#N/A</v>
      </c>
      <c r="U379" s="15" t="e">
        <f>VLOOKUP(A379,'B filtered'!$A:$K,8,0)</f>
        <v>#N/A</v>
      </c>
      <c r="V379" s="14" t="e">
        <f>VLOOKUP(A379,'B filtered'!$A:$K,9,0)</f>
        <v>#N/A</v>
      </c>
      <c r="W379" s="14" t="e">
        <f>VLOOKUP(A379,'C filtered'!$A:$K,1,0)</f>
        <v>#N/A</v>
      </c>
      <c r="X379" s="14" t="e">
        <f>VLOOKUP($A379,'C filtered'!$A:$K,2,0)</f>
        <v>#N/A</v>
      </c>
      <c r="Y379" s="14" t="e">
        <f>VLOOKUP($A379,'C filtered'!$A:$K,3,0)</f>
        <v>#N/A</v>
      </c>
      <c r="Z379" s="14" t="e">
        <f>VLOOKUP($A379,'C filtered'!$A:$K,4,0)</f>
        <v>#N/A</v>
      </c>
      <c r="AA379" s="14" t="e">
        <f>VLOOKUP($A379,'C filtered'!$A:$K,5,0)</f>
        <v>#N/A</v>
      </c>
      <c r="AB379" s="15" t="e">
        <f>VLOOKUP($A379,'C filtered'!$A:$K,6,0)</f>
        <v>#N/A</v>
      </c>
      <c r="AC379" s="15" t="e">
        <f t="shared" si="40"/>
        <v>#N/A</v>
      </c>
      <c r="AD379" s="15" t="e">
        <f>VLOOKUP($A379,'C filtered'!$A:$K,7,0)</f>
        <v>#N/A</v>
      </c>
      <c r="AE379" s="15" t="e">
        <f>VLOOKUP($A379,'C filtered'!$A:$K,8,0)</f>
        <v>#N/A</v>
      </c>
      <c r="AF379" s="15" t="e">
        <f>VLOOKUP($A379,'C filtered'!$A:$K,9,0)</f>
        <v>#N/A</v>
      </c>
      <c r="AG379" s="14" t="e">
        <f>VLOOKUP($A379,'C filtered'!$A:$K,10,0)</f>
        <v>#N/A</v>
      </c>
      <c r="AH379" s="16" t="s">
        <v>526</v>
      </c>
      <c r="AI379" s="35" t="e">
        <f t="shared" si="41"/>
        <v>#N/A</v>
      </c>
    </row>
    <row r="380" spans="1:35" x14ac:dyDescent="0.25">
      <c r="A380" s="14" t="s">
        <v>874</v>
      </c>
      <c r="B380" s="14">
        <v>28695</v>
      </c>
      <c r="C380" s="14">
        <v>509</v>
      </c>
      <c r="D380" s="14"/>
      <c r="E380" s="14">
        <v>91</v>
      </c>
      <c r="F380" s="15">
        <v>8.8279999999999997E-2</v>
      </c>
      <c r="G380" s="15">
        <f t="shared" si="35"/>
        <v>11.327594019030359</v>
      </c>
      <c r="H380" s="15">
        <f t="shared" si="36"/>
        <v>0.10790856863464124</v>
      </c>
      <c r="I380" s="15">
        <f t="shared" si="37"/>
        <v>9.267104666968736</v>
      </c>
      <c r="J380" s="15">
        <v>2.99</v>
      </c>
      <c r="K380" s="14">
        <v>3</v>
      </c>
      <c r="L380" s="14" t="e">
        <f>VLOOKUP(A380,'B filtered'!$A:$K,1,0)</f>
        <v>#N/A</v>
      </c>
      <c r="M380" s="14" t="e">
        <f>VLOOKUP(A380,'B filtered'!$A:$K,2,0)</f>
        <v>#N/A</v>
      </c>
      <c r="N380" s="14" t="e">
        <f>VLOOKUP(A380,'B filtered'!$A:$K,3,0)</f>
        <v>#N/A</v>
      </c>
      <c r="O380" s="14" t="e">
        <f>VLOOKUP(A380,'B filtered'!$A:$K,4,0)</f>
        <v>#N/A</v>
      </c>
      <c r="P380" s="14" t="e">
        <f>VLOOKUP(A380,'B filtered'!$A:$K,5,0)</f>
        <v>#N/A</v>
      </c>
      <c r="Q380" s="15" t="e">
        <f>VLOOKUP(A380,'B filtered'!$A:$K,6,0)</f>
        <v>#N/A</v>
      </c>
      <c r="R380" s="15" t="e">
        <f t="shared" si="38"/>
        <v>#N/A</v>
      </c>
      <c r="S380" s="15" t="e">
        <f>VLOOKUP(A380,'B filtered'!$A:$K,7,0)</f>
        <v>#N/A</v>
      </c>
      <c r="T380" s="15" t="e">
        <f t="shared" si="39"/>
        <v>#N/A</v>
      </c>
      <c r="U380" s="15" t="e">
        <f>VLOOKUP(A380,'B filtered'!$A:$K,8,0)</f>
        <v>#N/A</v>
      </c>
      <c r="V380" s="14" t="e">
        <f>VLOOKUP(A380,'B filtered'!$A:$K,9,0)</f>
        <v>#N/A</v>
      </c>
      <c r="W380" s="14" t="e">
        <f>VLOOKUP(A380,'C filtered'!$A:$K,1,0)</f>
        <v>#N/A</v>
      </c>
      <c r="X380" s="14" t="e">
        <f>VLOOKUP($A380,'C filtered'!$A:$K,2,0)</f>
        <v>#N/A</v>
      </c>
      <c r="Y380" s="14" t="e">
        <f>VLOOKUP($A380,'C filtered'!$A:$K,3,0)</f>
        <v>#N/A</v>
      </c>
      <c r="Z380" s="14" t="e">
        <f>VLOOKUP($A380,'C filtered'!$A:$K,4,0)</f>
        <v>#N/A</v>
      </c>
      <c r="AA380" s="14" t="e">
        <f>VLOOKUP($A380,'C filtered'!$A:$K,5,0)</f>
        <v>#N/A</v>
      </c>
      <c r="AB380" s="15" t="e">
        <f>VLOOKUP($A380,'C filtered'!$A:$K,6,0)</f>
        <v>#N/A</v>
      </c>
      <c r="AC380" s="15" t="e">
        <f t="shared" si="40"/>
        <v>#N/A</v>
      </c>
      <c r="AD380" s="15" t="e">
        <f>VLOOKUP($A380,'C filtered'!$A:$K,7,0)</f>
        <v>#N/A</v>
      </c>
      <c r="AE380" s="15" t="e">
        <f>VLOOKUP($A380,'C filtered'!$A:$K,8,0)</f>
        <v>#N/A</v>
      </c>
      <c r="AF380" s="15" t="e">
        <f>VLOOKUP($A380,'C filtered'!$A:$K,9,0)</f>
        <v>#N/A</v>
      </c>
      <c r="AG380" s="14" t="e">
        <f>VLOOKUP($A380,'C filtered'!$A:$K,10,0)</f>
        <v>#N/A</v>
      </c>
      <c r="AH380" s="16" t="s">
        <v>875</v>
      </c>
      <c r="AI380" s="35" t="e">
        <f t="shared" si="41"/>
        <v>#N/A</v>
      </c>
    </row>
    <row r="381" spans="1:35" x14ac:dyDescent="0.25">
      <c r="A381" s="14" t="s">
        <v>878</v>
      </c>
      <c r="B381" s="14">
        <v>35137</v>
      </c>
      <c r="C381" s="14">
        <v>520</v>
      </c>
      <c r="D381" s="14"/>
      <c r="E381" s="14">
        <v>88</v>
      </c>
      <c r="F381" s="15">
        <v>1.1519999999999999</v>
      </c>
      <c r="G381" s="15">
        <f t="shared" si="35"/>
        <v>0.86805555555555558</v>
      </c>
      <c r="H381" s="15">
        <f t="shared" si="36"/>
        <v>1.408140814081408</v>
      </c>
      <c r="I381" s="15">
        <f t="shared" si="37"/>
        <v>0.71015625000000004</v>
      </c>
      <c r="J381" s="15">
        <v>1.411</v>
      </c>
      <c r="K381" s="14">
        <v>2</v>
      </c>
      <c r="L381" s="14" t="e">
        <f>VLOOKUP(A381,'B filtered'!$A:$K,1,0)</f>
        <v>#N/A</v>
      </c>
      <c r="M381" s="14" t="e">
        <f>VLOOKUP(A381,'B filtered'!$A:$K,2,0)</f>
        <v>#N/A</v>
      </c>
      <c r="N381" s="14" t="e">
        <f>VLOOKUP(A381,'B filtered'!$A:$K,3,0)</f>
        <v>#N/A</v>
      </c>
      <c r="O381" s="14" t="e">
        <f>VLOOKUP(A381,'B filtered'!$A:$K,4,0)</f>
        <v>#N/A</v>
      </c>
      <c r="P381" s="14" t="e">
        <f>VLOOKUP(A381,'B filtered'!$A:$K,5,0)</f>
        <v>#N/A</v>
      </c>
      <c r="Q381" s="15" t="e">
        <f>VLOOKUP(A381,'B filtered'!$A:$K,6,0)</f>
        <v>#N/A</v>
      </c>
      <c r="R381" s="15" t="e">
        <f t="shared" si="38"/>
        <v>#N/A</v>
      </c>
      <c r="S381" s="15" t="e">
        <f>VLOOKUP(A381,'B filtered'!$A:$K,7,0)</f>
        <v>#N/A</v>
      </c>
      <c r="T381" s="15" t="e">
        <f t="shared" si="39"/>
        <v>#N/A</v>
      </c>
      <c r="U381" s="15" t="e">
        <f>VLOOKUP(A381,'B filtered'!$A:$K,8,0)</f>
        <v>#N/A</v>
      </c>
      <c r="V381" s="14" t="e">
        <f>VLOOKUP(A381,'B filtered'!$A:$K,9,0)</f>
        <v>#N/A</v>
      </c>
      <c r="W381" s="14" t="e">
        <f>VLOOKUP(A381,'C filtered'!$A:$K,1,0)</f>
        <v>#N/A</v>
      </c>
      <c r="X381" s="14" t="e">
        <f>VLOOKUP($A381,'C filtered'!$A:$K,2,0)</f>
        <v>#N/A</v>
      </c>
      <c r="Y381" s="14" t="e">
        <f>VLOOKUP($A381,'C filtered'!$A:$K,3,0)</f>
        <v>#N/A</v>
      </c>
      <c r="Z381" s="14" t="e">
        <f>VLOOKUP($A381,'C filtered'!$A:$K,4,0)</f>
        <v>#N/A</v>
      </c>
      <c r="AA381" s="14" t="e">
        <f>VLOOKUP($A381,'C filtered'!$A:$K,5,0)</f>
        <v>#N/A</v>
      </c>
      <c r="AB381" s="15" t="e">
        <f>VLOOKUP($A381,'C filtered'!$A:$K,6,0)</f>
        <v>#N/A</v>
      </c>
      <c r="AC381" s="15" t="e">
        <f t="shared" si="40"/>
        <v>#N/A</v>
      </c>
      <c r="AD381" s="15" t="e">
        <f>VLOOKUP($A381,'C filtered'!$A:$K,7,0)</f>
        <v>#N/A</v>
      </c>
      <c r="AE381" s="15" t="e">
        <f>VLOOKUP($A381,'C filtered'!$A:$K,8,0)</f>
        <v>#N/A</v>
      </c>
      <c r="AF381" s="15" t="e">
        <f>VLOOKUP($A381,'C filtered'!$A:$K,9,0)</f>
        <v>#N/A</v>
      </c>
      <c r="AG381" s="14" t="e">
        <f>VLOOKUP($A381,'C filtered'!$A:$K,10,0)</f>
        <v>#N/A</v>
      </c>
      <c r="AH381" s="16" t="s">
        <v>879</v>
      </c>
      <c r="AI381" s="35" t="e">
        <f t="shared" si="41"/>
        <v>#N/A</v>
      </c>
    </row>
    <row r="382" spans="1:35" x14ac:dyDescent="0.25">
      <c r="A382" s="14" t="s">
        <v>882</v>
      </c>
      <c r="B382" s="14">
        <v>67860</v>
      </c>
      <c r="C382" s="14">
        <v>536</v>
      </c>
      <c r="D382" s="14"/>
      <c r="E382" s="14">
        <v>82</v>
      </c>
      <c r="F382" s="15">
        <v>0.623</v>
      </c>
      <c r="G382" s="15">
        <f t="shared" si="35"/>
        <v>1.6051364365971108</v>
      </c>
      <c r="H382" s="15">
        <f t="shared" si="36"/>
        <v>0.76152059650409476</v>
      </c>
      <c r="I382" s="15">
        <f t="shared" si="37"/>
        <v>1.3131621187800964</v>
      </c>
      <c r="J382" s="15">
        <v>1.0760000000000001</v>
      </c>
      <c r="K382" s="14">
        <v>3</v>
      </c>
      <c r="L382" s="14" t="e">
        <f>VLOOKUP(A382,'B filtered'!$A:$K,1,0)</f>
        <v>#N/A</v>
      </c>
      <c r="M382" s="14" t="e">
        <f>VLOOKUP(A382,'B filtered'!$A:$K,2,0)</f>
        <v>#N/A</v>
      </c>
      <c r="N382" s="14" t="e">
        <f>VLOOKUP(A382,'B filtered'!$A:$K,3,0)</f>
        <v>#N/A</v>
      </c>
      <c r="O382" s="14" t="e">
        <f>VLOOKUP(A382,'B filtered'!$A:$K,4,0)</f>
        <v>#N/A</v>
      </c>
      <c r="P382" s="14" t="e">
        <f>VLOOKUP(A382,'B filtered'!$A:$K,5,0)</f>
        <v>#N/A</v>
      </c>
      <c r="Q382" s="15" t="e">
        <f>VLOOKUP(A382,'B filtered'!$A:$K,6,0)</f>
        <v>#N/A</v>
      </c>
      <c r="R382" s="15" t="e">
        <f t="shared" si="38"/>
        <v>#N/A</v>
      </c>
      <c r="S382" s="15" t="e">
        <f>VLOOKUP(A382,'B filtered'!$A:$K,7,0)</f>
        <v>#N/A</v>
      </c>
      <c r="T382" s="15" t="e">
        <f t="shared" si="39"/>
        <v>#N/A</v>
      </c>
      <c r="U382" s="15" t="e">
        <f>VLOOKUP(A382,'B filtered'!$A:$K,8,0)</f>
        <v>#N/A</v>
      </c>
      <c r="V382" s="14" t="e">
        <f>VLOOKUP(A382,'B filtered'!$A:$K,9,0)</f>
        <v>#N/A</v>
      </c>
      <c r="W382" s="14" t="str">
        <f>VLOOKUP(A382,'C filtered'!$A:$K,1,0)</f>
        <v>HNRPL_RAT</v>
      </c>
      <c r="X382" s="14">
        <f>VLOOKUP($A382,'C filtered'!$A:$K,2,0)</f>
        <v>561</v>
      </c>
      <c r="Y382" s="14">
        <f>VLOOKUP($A382,'C filtered'!$A:$K,3,0)</f>
        <v>0</v>
      </c>
      <c r="Z382" s="14">
        <f>VLOOKUP($A382,'C filtered'!$A:$K,4,0)</f>
        <v>94</v>
      </c>
      <c r="AA382" s="14">
        <f>VLOOKUP($A382,'C filtered'!$A:$K,5,0)</f>
        <v>67860</v>
      </c>
      <c r="AB382" s="15">
        <f>VLOOKUP($A382,'C filtered'!$A:$K,6,0)</f>
        <v>0.61009999999999998</v>
      </c>
      <c r="AC382" s="15">
        <f t="shared" si="40"/>
        <v>1.6390755613833798</v>
      </c>
      <c r="AD382" s="15">
        <f>VLOOKUP($A382,'C filtered'!$A:$K,7,0)</f>
        <v>1.1552736224199962</v>
      </c>
      <c r="AE382" s="15">
        <f>VLOOKUP($A382,'C filtered'!$A:$K,8,0)</f>
        <v>0.86559580396656288</v>
      </c>
      <c r="AF382" s="15">
        <f>VLOOKUP($A382,'C filtered'!$A:$K,9,0)</f>
        <v>1.0880000000000001</v>
      </c>
      <c r="AG382" s="14">
        <f>VLOOKUP($A382,'C filtered'!$A:$K,10,0)</f>
        <v>2</v>
      </c>
      <c r="AH382" s="16" t="s">
        <v>883</v>
      </c>
      <c r="AI382" s="35" t="e">
        <f t="shared" si="41"/>
        <v>#N/A</v>
      </c>
    </row>
    <row r="383" spans="1:35" x14ac:dyDescent="0.25">
      <c r="A383" s="14" t="s">
        <v>888</v>
      </c>
      <c r="B383" s="14">
        <v>22635</v>
      </c>
      <c r="C383" s="14">
        <v>553</v>
      </c>
      <c r="D383" s="14"/>
      <c r="E383" s="14">
        <v>77</v>
      </c>
      <c r="F383" s="15">
        <v>0.96020000000000005</v>
      </c>
      <c r="G383" s="15">
        <f t="shared" si="35"/>
        <v>1.0414496979795875</v>
      </c>
      <c r="H383" s="15">
        <f t="shared" si="36"/>
        <v>1.173695147292507</v>
      </c>
      <c r="I383" s="15">
        <f t="shared" si="37"/>
        <v>0.85200999791710064</v>
      </c>
      <c r="J383" s="15">
        <v>1.145</v>
      </c>
      <c r="K383" s="14">
        <v>2</v>
      </c>
      <c r="L383" s="14" t="e">
        <f>VLOOKUP(A383,'B filtered'!$A:$K,1,0)</f>
        <v>#N/A</v>
      </c>
      <c r="M383" s="14" t="e">
        <f>VLOOKUP(A383,'B filtered'!$A:$K,2,0)</f>
        <v>#N/A</v>
      </c>
      <c r="N383" s="14" t="e">
        <f>VLOOKUP(A383,'B filtered'!$A:$K,3,0)</f>
        <v>#N/A</v>
      </c>
      <c r="O383" s="14" t="e">
        <f>VLOOKUP(A383,'B filtered'!$A:$K,4,0)</f>
        <v>#N/A</v>
      </c>
      <c r="P383" s="14" t="e">
        <f>VLOOKUP(A383,'B filtered'!$A:$K,5,0)</f>
        <v>#N/A</v>
      </c>
      <c r="Q383" s="15" t="e">
        <f>VLOOKUP(A383,'B filtered'!$A:$K,6,0)</f>
        <v>#N/A</v>
      </c>
      <c r="R383" s="15" t="e">
        <f t="shared" si="38"/>
        <v>#N/A</v>
      </c>
      <c r="S383" s="15" t="e">
        <f>VLOOKUP(A383,'B filtered'!$A:$K,7,0)</f>
        <v>#N/A</v>
      </c>
      <c r="T383" s="15" t="e">
        <f t="shared" si="39"/>
        <v>#N/A</v>
      </c>
      <c r="U383" s="15" t="e">
        <f>VLOOKUP(A383,'B filtered'!$A:$K,8,0)</f>
        <v>#N/A</v>
      </c>
      <c r="V383" s="14" t="e">
        <f>VLOOKUP(A383,'B filtered'!$A:$K,9,0)</f>
        <v>#N/A</v>
      </c>
      <c r="W383" s="14" t="str">
        <f>VLOOKUP(A383,'C filtered'!$A:$K,1,0)</f>
        <v>H15_RAT</v>
      </c>
      <c r="X383" s="14">
        <f>VLOOKUP($A383,'C filtered'!$A:$K,2,0)</f>
        <v>455</v>
      </c>
      <c r="Y383" s="14">
        <f>VLOOKUP($A383,'C filtered'!$A:$K,3,0)</f>
        <v>0</v>
      </c>
      <c r="Z383" s="14">
        <f>VLOOKUP($A383,'C filtered'!$A:$K,4,0)</f>
        <v>142</v>
      </c>
      <c r="AA383" s="14">
        <f>VLOOKUP($A383,'C filtered'!$A:$K,5,0)</f>
        <v>22635</v>
      </c>
      <c r="AB383" s="15">
        <f>VLOOKUP($A383,'C filtered'!$A:$K,6,0)</f>
        <v>0.91120000000000001</v>
      </c>
      <c r="AC383" s="15">
        <f t="shared" si="40"/>
        <v>1.0974539069359086</v>
      </c>
      <c r="AD383" s="15">
        <f>VLOOKUP($A383,'C filtered'!$A:$K,7,0)</f>
        <v>1.7254307896231773</v>
      </c>
      <c r="AE383" s="15">
        <f>VLOOKUP($A383,'C filtered'!$A:$K,8,0)</f>
        <v>0.57956540825285341</v>
      </c>
      <c r="AF383" s="15">
        <f>VLOOKUP($A383,'C filtered'!$A:$K,9,0)</f>
        <v>1.008</v>
      </c>
      <c r="AG383" s="14">
        <f>VLOOKUP($A383,'C filtered'!$A:$K,10,0)</f>
        <v>2</v>
      </c>
      <c r="AH383" s="16" t="s">
        <v>889</v>
      </c>
      <c r="AI383" s="35" t="e">
        <f t="shared" si="41"/>
        <v>#N/A</v>
      </c>
    </row>
    <row r="384" spans="1:35" x14ac:dyDescent="0.25">
      <c r="A384" s="14" t="s">
        <v>890</v>
      </c>
      <c r="B384" s="14">
        <v>134374</v>
      </c>
      <c r="C384" s="14">
        <v>563</v>
      </c>
      <c r="D384" s="14"/>
      <c r="E384" s="14">
        <v>73</v>
      </c>
      <c r="F384" s="15">
        <v>0.50790000000000002</v>
      </c>
      <c r="G384" s="15">
        <f t="shared" si="35"/>
        <v>1.9688915140775742</v>
      </c>
      <c r="H384" s="15">
        <f t="shared" si="36"/>
        <v>0.62082874954162082</v>
      </c>
      <c r="I384" s="15">
        <f t="shared" si="37"/>
        <v>1.6107501476668635</v>
      </c>
      <c r="J384" s="15">
        <v>1.1279999999999999</v>
      </c>
      <c r="K384" s="14">
        <v>2</v>
      </c>
      <c r="L384" s="14" t="e">
        <f>VLOOKUP(A384,'B filtered'!$A:$K,1,0)</f>
        <v>#N/A</v>
      </c>
      <c r="M384" s="14" t="e">
        <f>VLOOKUP(A384,'B filtered'!$A:$K,2,0)</f>
        <v>#N/A</v>
      </c>
      <c r="N384" s="14" t="e">
        <f>VLOOKUP(A384,'B filtered'!$A:$K,3,0)</f>
        <v>#N/A</v>
      </c>
      <c r="O384" s="14" t="e">
        <f>VLOOKUP(A384,'B filtered'!$A:$K,4,0)</f>
        <v>#N/A</v>
      </c>
      <c r="P384" s="14" t="e">
        <f>VLOOKUP(A384,'B filtered'!$A:$K,5,0)</f>
        <v>#N/A</v>
      </c>
      <c r="Q384" s="15" t="e">
        <f>VLOOKUP(A384,'B filtered'!$A:$K,6,0)</f>
        <v>#N/A</v>
      </c>
      <c r="R384" s="15" t="e">
        <f t="shared" si="38"/>
        <v>#N/A</v>
      </c>
      <c r="S384" s="15" t="e">
        <f>VLOOKUP(A384,'B filtered'!$A:$K,7,0)</f>
        <v>#N/A</v>
      </c>
      <c r="T384" s="15" t="e">
        <f t="shared" si="39"/>
        <v>#N/A</v>
      </c>
      <c r="U384" s="15" t="e">
        <f>VLOOKUP(A384,'B filtered'!$A:$K,8,0)</f>
        <v>#N/A</v>
      </c>
      <c r="V384" s="14" t="e">
        <f>VLOOKUP(A384,'B filtered'!$A:$K,9,0)</f>
        <v>#N/A</v>
      </c>
      <c r="W384" s="14" t="e">
        <f>VLOOKUP(A384,'C filtered'!$A:$K,1,0)</f>
        <v>#N/A</v>
      </c>
      <c r="X384" s="14" t="e">
        <f>VLOOKUP($A384,'C filtered'!$A:$K,2,0)</f>
        <v>#N/A</v>
      </c>
      <c r="Y384" s="14" t="e">
        <f>VLOOKUP($A384,'C filtered'!$A:$K,3,0)</f>
        <v>#N/A</v>
      </c>
      <c r="Z384" s="14" t="e">
        <f>VLOOKUP($A384,'C filtered'!$A:$K,4,0)</f>
        <v>#N/A</v>
      </c>
      <c r="AA384" s="14" t="e">
        <f>VLOOKUP($A384,'C filtered'!$A:$K,5,0)</f>
        <v>#N/A</v>
      </c>
      <c r="AB384" s="15" t="e">
        <f>VLOOKUP($A384,'C filtered'!$A:$K,6,0)</f>
        <v>#N/A</v>
      </c>
      <c r="AC384" s="15" t="e">
        <f t="shared" si="40"/>
        <v>#N/A</v>
      </c>
      <c r="AD384" s="15" t="e">
        <f>VLOOKUP($A384,'C filtered'!$A:$K,7,0)</f>
        <v>#N/A</v>
      </c>
      <c r="AE384" s="15" t="e">
        <f>VLOOKUP($A384,'C filtered'!$A:$K,8,0)</f>
        <v>#N/A</v>
      </c>
      <c r="AF384" s="15" t="e">
        <f>VLOOKUP($A384,'C filtered'!$A:$K,9,0)</f>
        <v>#N/A</v>
      </c>
      <c r="AG384" s="14" t="e">
        <f>VLOOKUP($A384,'C filtered'!$A:$K,10,0)</f>
        <v>#N/A</v>
      </c>
      <c r="AH384" s="16" t="s">
        <v>891</v>
      </c>
      <c r="AI384" s="35" t="e">
        <f t="shared" si="41"/>
        <v>#N/A</v>
      </c>
    </row>
    <row r="385" spans="1:35" x14ac:dyDescent="0.25">
      <c r="A385" s="14" t="s">
        <v>892</v>
      </c>
      <c r="B385" s="14">
        <v>37363</v>
      </c>
      <c r="C385" s="14">
        <v>564</v>
      </c>
      <c r="D385" s="14"/>
      <c r="E385" s="14">
        <v>73</v>
      </c>
      <c r="F385" s="15">
        <v>0.34250000000000003</v>
      </c>
      <c r="G385" s="15">
        <f t="shared" si="35"/>
        <v>2.9197080291970803</v>
      </c>
      <c r="H385" s="15">
        <f t="shared" si="36"/>
        <v>0.41865297640875199</v>
      </c>
      <c r="I385" s="15">
        <f t="shared" si="37"/>
        <v>2.3886131386861313</v>
      </c>
      <c r="J385" s="15">
        <v>1.1040000000000001</v>
      </c>
      <c r="K385" s="14">
        <v>3</v>
      </c>
      <c r="L385" s="14" t="str">
        <f>VLOOKUP(A385,'B filtered'!$A:$K,1,0)</f>
        <v>AAKG1_RAT</v>
      </c>
      <c r="M385" s="14">
        <f>VLOOKUP(A385,'B filtered'!$A:$K,2,0)</f>
        <v>613</v>
      </c>
      <c r="N385" s="14">
        <f>VLOOKUP(A385,'B filtered'!$A:$K,3,0)</f>
        <v>0</v>
      </c>
      <c r="O385" s="14">
        <f>VLOOKUP(A385,'B filtered'!$A:$K,4,0)</f>
        <v>58</v>
      </c>
      <c r="P385" s="14">
        <f>VLOOKUP(A385,'B filtered'!$A:$K,5,0)</f>
        <v>37363</v>
      </c>
      <c r="Q385" s="15">
        <f>VLOOKUP(A385,'B filtered'!$A:$K,6,0)</f>
        <v>0.26290000000000002</v>
      </c>
      <c r="R385" s="15">
        <f t="shared" si="38"/>
        <v>3.8037276531000379</v>
      </c>
      <c r="S385" s="15">
        <f>VLOOKUP(A385,'B filtered'!$A:$K,7,0)</f>
        <v>0.39162818412036349</v>
      </c>
      <c r="T385" s="15">
        <f t="shared" si="39"/>
        <v>2.5534423735260554</v>
      </c>
      <c r="U385" s="15">
        <f>VLOOKUP(A385,'B filtered'!$A:$K,8,0)</f>
        <v>1.071</v>
      </c>
      <c r="V385" s="14">
        <f>VLOOKUP(A385,'B filtered'!$A:$K,9,0)</f>
        <v>3</v>
      </c>
      <c r="W385" s="14" t="e">
        <f>VLOOKUP(A385,'C filtered'!$A:$K,1,0)</f>
        <v>#N/A</v>
      </c>
      <c r="X385" s="14" t="e">
        <f>VLOOKUP($A385,'C filtered'!$A:$K,2,0)</f>
        <v>#N/A</v>
      </c>
      <c r="Y385" s="14" t="e">
        <f>VLOOKUP($A385,'C filtered'!$A:$K,3,0)</f>
        <v>#N/A</v>
      </c>
      <c r="Z385" s="14" t="e">
        <f>VLOOKUP($A385,'C filtered'!$A:$K,4,0)</f>
        <v>#N/A</v>
      </c>
      <c r="AA385" s="14" t="e">
        <f>VLOOKUP($A385,'C filtered'!$A:$K,5,0)</f>
        <v>#N/A</v>
      </c>
      <c r="AB385" s="15" t="e">
        <f>VLOOKUP($A385,'C filtered'!$A:$K,6,0)</f>
        <v>#N/A</v>
      </c>
      <c r="AC385" s="15" t="e">
        <f t="shared" si="40"/>
        <v>#N/A</v>
      </c>
      <c r="AD385" s="15" t="e">
        <f>VLOOKUP($A385,'C filtered'!$A:$K,7,0)</f>
        <v>#N/A</v>
      </c>
      <c r="AE385" s="15" t="e">
        <f>VLOOKUP($A385,'C filtered'!$A:$K,8,0)</f>
        <v>#N/A</v>
      </c>
      <c r="AF385" s="15" t="e">
        <f>VLOOKUP($A385,'C filtered'!$A:$K,9,0)</f>
        <v>#N/A</v>
      </c>
      <c r="AG385" s="14" t="e">
        <f>VLOOKUP($A385,'C filtered'!$A:$K,10,0)</f>
        <v>#N/A</v>
      </c>
      <c r="AH385" s="16" t="s">
        <v>893</v>
      </c>
      <c r="AI385" s="35" t="e">
        <f t="shared" si="41"/>
        <v>#N/A</v>
      </c>
    </row>
    <row r="386" spans="1:35" x14ac:dyDescent="0.25">
      <c r="A386" s="14" t="s">
        <v>894</v>
      </c>
      <c r="B386" s="14">
        <v>119512</v>
      </c>
      <c r="C386" s="14">
        <v>565</v>
      </c>
      <c r="D386" s="14"/>
      <c r="E386" s="14">
        <v>73</v>
      </c>
      <c r="F386" s="15">
        <v>1.08</v>
      </c>
      <c r="G386" s="15">
        <f t="shared" si="35"/>
        <v>0.92592592592592582</v>
      </c>
      <c r="H386" s="15">
        <f t="shared" si="36"/>
        <v>1.3201320132013201</v>
      </c>
      <c r="I386" s="15">
        <f t="shared" si="37"/>
        <v>0.75750000000000006</v>
      </c>
      <c r="J386" s="15">
        <v>1.0109999999999999</v>
      </c>
      <c r="K386" s="14">
        <v>2</v>
      </c>
      <c r="L386" s="14" t="str">
        <f>VLOOKUP(A386,'B filtered'!$A:$K,1,0)</f>
        <v>DNA2_RAT</v>
      </c>
      <c r="M386" s="14">
        <f>VLOOKUP(A386,'B filtered'!$A:$K,2,0)</f>
        <v>702</v>
      </c>
      <c r="N386" s="14">
        <f>VLOOKUP(A386,'B filtered'!$A:$K,3,0)</f>
        <v>0</v>
      </c>
      <c r="O386" s="14">
        <f>VLOOKUP(A386,'B filtered'!$A:$K,4,0)</f>
        <v>43</v>
      </c>
      <c r="P386" s="14">
        <f>VLOOKUP(A386,'B filtered'!$A:$K,5,0)</f>
        <v>119512</v>
      </c>
      <c r="Q386" s="15">
        <f>VLOOKUP(A386,'B filtered'!$A:$K,6,0)</f>
        <v>0.99239999999999995</v>
      </c>
      <c r="R386" s="15">
        <f t="shared" si="38"/>
        <v>1.0076582023377672</v>
      </c>
      <c r="S386" s="15">
        <f>VLOOKUP(A386,'B filtered'!$A:$K,7,0)</f>
        <v>1.4783256368240727</v>
      </c>
      <c r="T386" s="15">
        <f t="shared" si="39"/>
        <v>0.676440951229343</v>
      </c>
      <c r="U386" s="15">
        <f>VLOOKUP(A386,'B filtered'!$A:$K,8,0)</f>
        <v>1.028</v>
      </c>
      <c r="V386" s="14">
        <f>VLOOKUP(A386,'B filtered'!$A:$K,9,0)</f>
        <v>2</v>
      </c>
      <c r="W386" s="14" t="str">
        <f>VLOOKUP(A386,'C filtered'!$A:$K,1,0)</f>
        <v>DNA2_RAT</v>
      </c>
      <c r="X386" s="14">
        <f>VLOOKUP($A386,'C filtered'!$A:$K,2,0)</f>
        <v>926</v>
      </c>
      <c r="Y386" s="14">
        <f>VLOOKUP($A386,'C filtered'!$A:$K,3,0)</f>
        <v>0</v>
      </c>
      <c r="Z386" s="14">
        <f>VLOOKUP($A386,'C filtered'!$A:$K,4,0)</f>
        <v>26</v>
      </c>
      <c r="AA386" s="14">
        <f>VLOOKUP($A386,'C filtered'!$A:$K,5,0)</f>
        <v>119512</v>
      </c>
      <c r="AB386" s="15">
        <f>VLOOKUP($A386,'C filtered'!$A:$K,6,0)</f>
        <v>0.74129999999999996</v>
      </c>
      <c r="AC386" s="15">
        <f t="shared" si="40"/>
        <v>1.3489815189531904</v>
      </c>
      <c r="AD386" s="15">
        <f>VLOOKUP($A386,'C filtered'!$A:$K,7,0)</f>
        <v>1.4037114182919901</v>
      </c>
      <c r="AE386" s="15">
        <f>VLOOKUP($A386,'C filtered'!$A:$K,8,0)</f>
        <v>0.71239714015917988</v>
      </c>
      <c r="AF386" s="15">
        <f>VLOOKUP($A386,'C filtered'!$A:$K,9,0)</f>
        <v>1.079</v>
      </c>
      <c r="AG386" s="14">
        <f>VLOOKUP($A386,'C filtered'!$A:$K,10,0)</f>
        <v>2</v>
      </c>
      <c r="AH386" s="16" t="s">
        <v>895</v>
      </c>
      <c r="AI386" s="35">
        <f t="shared" si="41"/>
        <v>2</v>
      </c>
    </row>
    <row r="387" spans="1:35" x14ac:dyDescent="0.25">
      <c r="A387" s="14" t="s">
        <v>898</v>
      </c>
      <c r="B387" s="14">
        <v>22864</v>
      </c>
      <c r="C387" s="14">
        <v>577</v>
      </c>
      <c r="D387" s="14"/>
      <c r="E387" s="14">
        <v>70</v>
      </c>
      <c r="F387" s="15">
        <v>0.82469999999999999</v>
      </c>
      <c r="G387" s="15">
        <f t="shared" ref="G387:G397" si="42">1/F387</f>
        <v>1.2125621438098704</v>
      </c>
      <c r="H387" s="15">
        <f t="shared" ref="H387:H397" si="43">F387/F$1</f>
        <v>1.008067473414008</v>
      </c>
      <c r="I387" s="15">
        <f t="shared" ref="I387:I397" si="44">1/H387</f>
        <v>0.99199708985085489</v>
      </c>
      <c r="J387" s="15">
        <v>1.099</v>
      </c>
      <c r="K387" s="14">
        <v>5</v>
      </c>
      <c r="L387" s="14" t="str">
        <f>VLOOKUP(A387,'B filtered'!$A:$K,1,0)</f>
        <v>RS5_RAT</v>
      </c>
      <c r="M387" s="14">
        <f>VLOOKUP(A387,'B filtered'!$A:$K,2,0)</f>
        <v>267</v>
      </c>
      <c r="N387" s="14">
        <f>VLOOKUP(A387,'B filtered'!$A:$K,3,0)</f>
        <v>0</v>
      </c>
      <c r="O387" s="14">
        <f>VLOOKUP(A387,'B filtered'!$A:$K,4,0)</f>
        <v>250</v>
      </c>
      <c r="P387" s="14">
        <f>VLOOKUP(A387,'B filtered'!$A:$K,5,0)</f>
        <v>22864</v>
      </c>
      <c r="Q387" s="15">
        <f>VLOOKUP(A387,'B filtered'!$A:$K,6,0)</f>
        <v>0.75190000000000001</v>
      </c>
      <c r="R387" s="15">
        <f t="shared" ref="R387:R397" si="45">1/Q387</f>
        <v>1.3299640909695438</v>
      </c>
      <c r="S387" s="15">
        <f>VLOOKUP(A387,'B filtered'!$A:$K,7,0)</f>
        <v>1.1200655444659615</v>
      </c>
      <c r="T387" s="15">
        <f t="shared" ref="T387:T397" si="46">1/S387</f>
        <v>0.89280489426785481</v>
      </c>
      <c r="U387" s="15">
        <f>VLOOKUP(A387,'B filtered'!$A:$K,8,0)</f>
        <v>1.0349999999999999</v>
      </c>
      <c r="V387" s="14">
        <f>VLOOKUP(A387,'B filtered'!$A:$K,9,0)</f>
        <v>4</v>
      </c>
      <c r="W387" s="14" t="str">
        <f>VLOOKUP(A387,'C filtered'!$A:$K,1,0)</f>
        <v>RS5_RAT</v>
      </c>
      <c r="X387" s="14">
        <f>VLOOKUP($A387,'C filtered'!$A:$K,2,0)</f>
        <v>495</v>
      </c>
      <c r="Y387" s="14">
        <f>VLOOKUP($A387,'C filtered'!$A:$K,3,0)</f>
        <v>0</v>
      </c>
      <c r="Z387" s="14">
        <f>VLOOKUP($A387,'C filtered'!$A:$K,4,0)</f>
        <v>114</v>
      </c>
      <c r="AA387" s="14">
        <f>VLOOKUP($A387,'C filtered'!$A:$K,5,0)</f>
        <v>22864</v>
      </c>
      <c r="AB387" s="15">
        <f>VLOOKUP($A387,'C filtered'!$A:$K,6,0)</f>
        <v>0.47860000000000003</v>
      </c>
      <c r="AC387" s="15">
        <f t="shared" ref="AC387:AC397" si="47">1/AB387</f>
        <v>2.0894274968658588</v>
      </c>
      <c r="AD387" s="15">
        <f>VLOOKUP($A387,'C filtered'!$A:$K,7,0)</f>
        <v>0.90626775231963641</v>
      </c>
      <c r="AE387" s="15">
        <f>VLOOKUP($A387,'C filtered'!$A:$K,8,0)</f>
        <v>1.10342666109486</v>
      </c>
      <c r="AF387" s="15">
        <f>VLOOKUP($A387,'C filtered'!$A:$K,9,0)</f>
        <v>1.103</v>
      </c>
      <c r="AG387" s="14">
        <f>VLOOKUP($A387,'C filtered'!$A:$K,10,0)</f>
        <v>3</v>
      </c>
      <c r="AH387" s="16" t="s">
        <v>899</v>
      </c>
      <c r="AI387" s="35">
        <f t="shared" ref="AI387:AI397" si="48">AVERAGE(K387,V387,AG387)</f>
        <v>4</v>
      </c>
    </row>
    <row r="388" spans="1:35" x14ac:dyDescent="0.25">
      <c r="A388" s="14" t="s">
        <v>900</v>
      </c>
      <c r="B388" s="14">
        <v>14544</v>
      </c>
      <c r="C388" s="14">
        <v>578</v>
      </c>
      <c r="D388" s="14"/>
      <c r="E388" s="14">
        <v>69</v>
      </c>
      <c r="F388" s="15">
        <v>0.89880000000000004</v>
      </c>
      <c r="G388" s="15">
        <f t="shared" si="42"/>
        <v>1.1125945705384956</v>
      </c>
      <c r="H388" s="15">
        <f t="shared" si="43"/>
        <v>1.0986431976530986</v>
      </c>
      <c r="I388" s="15">
        <f t="shared" si="44"/>
        <v>0.91021361815754342</v>
      </c>
      <c r="J388" s="15">
        <v>1.133</v>
      </c>
      <c r="K388" s="14">
        <v>2</v>
      </c>
      <c r="L388" s="14" t="e">
        <f>VLOOKUP(A388,'B filtered'!$A:$K,1,0)</f>
        <v>#N/A</v>
      </c>
      <c r="M388" s="14" t="e">
        <f>VLOOKUP(A388,'B filtered'!$A:$K,2,0)</f>
        <v>#N/A</v>
      </c>
      <c r="N388" s="14" t="e">
        <f>VLOOKUP(A388,'B filtered'!$A:$K,3,0)</f>
        <v>#N/A</v>
      </c>
      <c r="O388" s="14" t="e">
        <f>VLOOKUP(A388,'B filtered'!$A:$K,4,0)</f>
        <v>#N/A</v>
      </c>
      <c r="P388" s="14" t="e">
        <f>VLOOKUP(A388,'B filtered'!$A:$K,5,0)</f>
        <v>#N/A</v>
      </c>
      <c r="Q388" s="15" t="e">
        <f>VLOOKUP(A388,'B filtered'!$A:$K,6,0)</f>
        <v>#N/A</v>
      </c>
      <c r="R388" s="15" t="e">
        <f t="shared" si="45"/>
        <v>#N/A</v>
      </c>
      <c r="S388" s="15" t="e">
        <f>VLOOKUP(A388,'B filtered'!$A:$K,7,0)</f>
        <v>#N/A</v>
      </c>
      <c r="T388" s="15" t="e">
        <f t="shared" si="46"/>
        <v>#N/A</v>
      </c>
      <c r="U388" s="15" t="e">
        <f>VLOOKUP(A388,'B filtered'!$A:$K,8,0)</f>
        <v>#N/A</v>
      </c>
      <c r="V388" s="14" t="e">
        <f>VLOOKUP(A388,'B filtered'!$A:$K,9,0)</f>
        <v>#N/A</v>
      </c>
      <c r="W388" s="14" t="e">
        <f>VLOOKUP(A388,'C filtered'!$A:$K,1,0)</f>
        <v>#N/A</v>
      </c>
      <c r="X388" s="14" t="e">
        <f>VLOOKUP($A388,'C filtered'!$A:$K,2,0)</f>
        <v>#N/A</v>
      </c>
      <c r="Y388" s="14" t="e">
        <f>VLOOKUP($A388,'C filtered'!$A:$K,3,0)</f>
        <v>#N/A</v>
      </c>
      <c r="Z388" s="14" t="e">
        <f>VLOOKUP($A388,'C filtered'!$A:$K,4,0)</f>
        <v>#N/A</v>
      </c>
      <c r="AA388" s="14" t="e">
        <f>VLOOKUP($A388,'C filtered'!$A:$K,5,0)</f>
        <v>#N/A</v>
      </c>
      <c r="AB388" s="15" t="e">
        <f>VLOOKUP($A388,'C filtered'!$A:$K,6,0)</f>
        <v>#N/A</v>
      </c>
      <c r="AC388" s="15" t="e">
        <f t="shared" si="47"/>
        <v>#N/A</v>
      </c>
      <c r="AD388" s="15" t="e">
        <f>VLOOKUP($A388,'C filtered'!$A:$K,7,0)</f>
        <v>#N/A</v>
      </c>
      <c r="AE388" s="15" t="e">
        <f>VLOOKUP($A388,'C filtered'!$A:$K,8,0)</f>
        <v>#N/A</v>
      </c>
      <c r="AF388" s="15" t="e">
        <f>VLOOKUP($A388,'C filtered'!$A:$K,9,0)</f>
        <v>#N/A</v>
      </c>
      <c r="AG388" s="14" t="e">
        <f>VLOOKUP($A388,'C filtered'!$A:$K,10,0)</f>
        <v>#N/A</v>
      </c>
      <c r="AH388" s="16" t="s">
        <v>901</v>
      </c>
      <c r="AI388" s="35" t="e">
        <f t="shared" si="48"/>
        <v>#N/A</v>
      </c>
    </row>
    <row r="389" spans="1:35" x14ac:dyDescent="0.25">
      <c r="A389" s="14" t="s">
        <v>762</v>
      </c>
      <c r="B389" s="14">
        <v>116843</v>
      </c>
      <c r="C389" s="14">
        <v>366</v>
      </c>
      <c r="D389" s="14">
        <v>3</v>
      </c>
      <c r="E389" s="14">
        <v>67</v>
      </c>
      <c r="F389" s="15">
        <v>0.90559999999999996</v>
      </c>
      <c r="G389" s="15">
        <f t="shared" si="42"/>
        <v>1.1042402826855124</v>
      </c>
      <c r="H389" s="15">
        <f t="shared" si="43"/>
        <v>1.1069551399584401</v>
      </c>
      <c r="I389" s="15">
        <f t="shared" si="44"/>
        <v>0.90337897526501787</v>
      </c>
      <c r="J389" s="15">
        <v>1.24</v>
      </c>
      <c r="K389" s="14">
        <v>2</v>
      </c>
      <c r="L389" s="14" t="str">
        <f>VLOOKUP(A389,'B filtered'!$A:$K,1,0)</f>
        <v>KIF5A_RAT</v>
      </c>
      <c r="M389" s="14">
        <f>VLOOKUP(A389,'B filtered'!$A:$K,2,0)</f>
        <v>403</v>
      </c>
      <c r="N389" s="14">
        <f>VLOOKUP(A389,'B filtered'!$A:$K,3,0)</f>
        <v>1</v>
      </c>
      <c r="O389" s="14">
        <f>VLOOKUP(A389,'B filtered'!$A:$K,4,0)</f>
        <v>130</v>
      </c>
      <c r="P389" s="14">
        <f>VLOOKUP(A389,'B filtered'!$A:$K,5,0)</f>
        <v>116843</v>
      </c>
      <c r="Q389" s="15">
        <f>VLOOKUP(A389,'B filtered'!$A:$K,6,0)</f>
        <v>0.7399</v>
      </c>
      <c r="R389" s="15">
        <f t="shared" si="45"/>
        <v>1.3515339910798756</v>
      </c>
      <c r="S389" s="15">
        <f>VLOOKUP(A389,'B filtered'!$A:$K,7,0)</f>
        <v>1.1021897810218979</v>
      </c>
      <c r="T389" s="15">
        <f t="shared" si="46"/>
        <v>0.9072847682119205</v>
      </c>
      <c r="U389" s="15">
        <f>VLOOKUP(A389,'B filtered'!$A:$K,8,0)</f>
        <v>1.0589999999999999</v>
      </c>
      <c r="V389" s="14">
        <f>VLOOKUP(A389,'B filtered'!$A:$K,9,0)</f>
        <v>3</v>
      </c>
      <c r="W389" s="14" t="str">
        <f>VLOOKUP(A389,'C filtered'!$A:$K,1,0)</f>
        <v>KIF5A_RAT</v>
      </c>
      <c r="X389" s="14">
        <f>VLOOKUP($A389,'C filtered'!$A:$K,2,0)</f>
        <v>290</v>
      </c>
      <c r="Y389" s="14">
        <f>VLOOKUP($A389,'C filtered'!$A:$K,3,0)</f>
        <v>1</v>
      </c>
      <c r="Z389" s="14">
        <f>VLOOKUP($A389,'C filtered'!$A:$K,4,0)</f>
        <v>265</v>
      </c>
      <c r="AA389" s="14">
        <f>VLOOKUP($A389,'C filtered'!$A:$K,5,0)</f>
        <v>116843</v>
      </c>
      <c r="AB389" s="15">
        <f>VLOOKUP($A389,'C filtered'!$A:$K,6,0)</f>
        <v>0.41770000000000002</v>
      </c>
      <c r="AC389" s="15">
        <f t="shared" si="47"/>
        <v>2.3940627244433803</v>
      </c>
      <c r="AD389" s="15">
        <f>VLOOKUP($A389,'C filtered'!$A:$K,7,0)</f>
        <v>0.79094868396137097</v>
      </c>
      <c r="AE389" s="15">
        <f>VLOOKUP($A389,'C filtered'!$A:$K,8,0)</f>
        <v>1.2643045247785492</v>
      </c>
      <c r="AF389" s="15">
        <f>VLOOKUP($A389,'C filtered'!$A:$K,9,0)</f>
        <v>1.3009999999999999</v>
      </c>
      <c r="AG389" s="14">
        <f>VLOOKUP($A389,'C filtered'!$A:$K,10,0)</f>
        <v>2</v>
      </c>
      <c r="AH389" s="16" t="s">
        <v>763</v>
      </c>
      <c r="AI389" s="35">
        <f t="shared" si="48"/>
        <v>2.3333333333333335</v>
      </c>
    </row>
    <row r="390" spans="1:35" x14ac:dyDescent="0.25">
      <c r="A390" s="14" t="s">
        <v>908</v>
      </c>
      <c r="B390" s="14">
        <v>15034</v>
      </c>
      <c r="C390" s="14">
        <v>645</v>
      </c>
      <c r="D390" s="14"/>
      <c r="E390" s="14">
        <v>55</v>
      </c>
      <c r="F390" s="15">
        <v>0.50719999999999998</v>
      </c>
      <c r="G390" s="15">
        <f t="shared" si="42"/>
        <v>1.9716088328075709</v>
      </c>
      <c r="H390" s="15">
        <f t="shared" si="43"/>
        <v>0.6199731084219533</v>
      </c>
      <c r="I390" s="15">
        <f t="shared" si="44"/>
        <v>1.6129731861198737</v>
      </c>
      <c r="J390" s="15">
        <v>1.1830000000000001</v>
      </c>
      <c r="K390" s="14">
        <v>2</v>
      </c>
      <c r="L390" s="14" t="str">
        <f>VLOOKUP(A390,'B filtered'!$A:$K,1,0)</f>
        <v>CEND_RAT</v>
      </c>
      <c r="M390" s="14">
        <f>VLOOKUP(A390,'B filtered'!$A:$K,2,0)</f>
        <v>498</v>
      </c>
      <c r="N390" s="14">
        <f>VLOOKUP(A390,'B filtered'!$A:$K,3,0)</f>
        <v>0</v>
      </c>
      <c r="O390" s="14">
        <f>VLOOKUP(A390,'B filtered'!$A:$K,4,0)</f>
        <v>92</v>
      </c>
      <c r="P390" s="14">
        <f>VLOOKUP(A390,'B filtered'!$A:$K,5,0)</f>
        <v>15034</v>
      </c>
      <c r="Q390" s="15">
        <f>VLOOKUP(A390,'B filtered'!$A:$K,6,0)</f>
        <v>0.48359999999999997</v>
      </c>
      <c r="R390" s="15">
        <f t="shared" si="45"/>
        <v>2.0678246484698097</v>
      </c>
      <c r="S390" s="15">
        <f>VLOOKUP(A390,'B filtered'!$A:$K,7,0)</f>
        <v>0.72039326679576932</v>
      </c>
      <c r="T390" s="15">
        <f t="shared" si="46"/>
        <v>1.3881306865177834</v>
      </c>
      <c r="U390" s="15">
        <f>VLOOKUP(A390,'B filtered'!$A:$K,8,0)</f>
        <v>1.069</v>
      </c>
      <c r="V390" s="14">
        <f>VLOOKUP(A390,'B filtered'!$A:$K,9,0)</f>
        <v>2</v>
      </c>
      <c r="W390" s="14" t="str">
        <f>VLOOKUP(A390,'C filtered'!$A:$K,1,0)</f>
        <v>CEND_RAT</v>
      </c>
      <c r="X390" s="14">
        <f>VLOOKUP($A390,'C filtered'!$A:$K,2,0)</f>
        <v>409</v>
      </c>
      <c r="Y390" s="14">
        <f>VLOOKUP($A390,'C filtered'!$A:$K,3,0)</f>
        <v>0</v>
      </c>
      <c r="Z390" s="14">
        <f>VLOOKUP($A390,'C filtered'!$A:$K,4,0)</f>
        <v>161</v>
      </c>
      <c r="AA390" s="14">
        <f>VLOOKUP($A390,'C filtered'!$A:$K,5,0)</f>
        <v>15034</v>
      </c>
      <c r="AB390" s="15">
        <f>VLOOKUP($A390,'C filtered'!$A:$K,6,0)</f>
        <v>0.32179999999999997</v>
      </c>
      <c r="AC390" s="15">
        <f t="shared" si="47"/>
        <v>3.1075201988812928</v>
      </c>
      <c r="AD390" s="15">
        <f>VLOOKUP($A390,'C filtered'!$A:$K,7,0)</f>
        <v>0.6093542889604241</v>
      </c>
      <c r="AE390" s="15">
        <f>VLOOKUP($A390,'C filtered'!$A:$K,8,0)</f>
        <v>1.641081417029211</v>
      </c>
      <c r="AF390" s="15">
        <f>VLOOKUP($A390,'C filtered'!$A:$K,9,0)</f>
        <v>1.079</v>
      </c>
      <c r="AG390" s="14">
        <f>VLOOKUP($A390,'C filtered'!$A:$K,10,0)</f>
        <v>2</v>
      </c>
      <c r="AH390" s="16" t="s">
        <v>909</v>
      </c>
      <c r="AI390" s="35">
        <f t="shared" si="48"/>
        <v>2</v>
      </c>
    </row>
    <row r="391" spans="1:35" x14ac:dyDescent="0.25">
      <c r="A391" s="14" t="s">
        <v>910</v>
      </c>
      <c r="B391" s="14">
        <v>18852</v>
      </c>
      <c r="C391" s="14">
        <v>653</v>
      </c>
      <c r="D391" s="14"/>
      <c r="E391" s="14">
        <v>54</v>
      </c>
      <c r="F391" s="15">
        <v>0.92779999999999996</v>
      </c>
      <c r="G391" s="15">
        <f t="shared" si="42"/>
        <v>1.0778184953653804</v>
      </c>
      <c r="H391" s="15">
        <f t="shared" si="43"/>
        <v>1.1340911868964674</v>
      </c>
      <c r="I391" s="15">
        <f t="shared" si="44"/>
        <v>0.88176331105841776</v>
      </c>
      <c r="J391" s="15">
        <v>1.0669999999999999</v>
      </c>
      <c r="K391" s="14">
        <v>2</v>
      </c>
      <c r="L391" s="14" t="e">
        <f>VLOOKUP(A391,'B filtered'!$A:$K,1,0)</f>
        <v>#N/A</v>
      </c>
      <c r="M391" s="14" t="e">
        <f>VLOOKUP(A391,'B filtered'!$A:$K,2,0)</f>
        <v>#N/A</v>
      </c>
      <c r="N391" s="14" t="e">
        <f>VLOOKUP(A391,'B filtered'!$A:$K,3,0)</f>
        <v>#N/A</v>
      </c>
      <c r="O391" s="14" t="e">
        <f>VLOOKUP(A391,'B filtered'!$A:$K,4,0)</f>
        <v>#N/A</v>
      </c>
      <c r="P391" s="14" t="e">
        <f>VLOOKUP(A391,'B filtered'!$A:$K,5,0)</f>
        <v>#N/A</v>
      </c>
      <c r="Q391" s="15" t="e">
        <f>VLOOKUP(A391,'B filtered'!$A:$K,6,0)</f>
        <v>#N/A</v>
      </c>
      <c r="R391" s="15" t="e">
        <f t="shared" si="45"/>
        <v>#N/A</v>
      </c>
      <c r="S391" s="15" t="e">
        <f>VLOOKUP(A391,'B filtered'!$A:$K,7,0)</f>
        <v>#N/A</v>
      </c>
      <c r="T391" s="15" t="e">
        <f t="shared" si="46"/>
        <v>#N/A</v>
      </c>
      <c r="U391" s="15" t="e">
        <f>VLOOKUP(A391,'B filtered'!$A:$K,8,0)</f>
        <v>#N/A</v>
      </c>
      <c r="V391" s="14" t="e">
        <f>VLOOKUP(A391,'B filtered'!$A:$K,9,0)</f>
        <v>#N/A</v>
      </c>
      <c r="W391" s="14" t="e">
        <f>VLOOKUP(A391,'C filtered'!$A:$K,1,0)</f>
        <v>#N/A</v>
      </c>
      <c r="X391" s="14" t="e">
        <f>VLOOKUP($A391,'C filtered'!$A:$K,2,0)</f>
        <v>#N/A</v>
      </c>
      <c r="Y391" s="14" t="e">
        <f>VLOOKUP($A391,'C filtered'!$A:$K,3,0)</f>
        <v>#N/A</v>
      </c>
      <c r="Z391" s="14" t="e">
        <f>VLOOKUP($A391,'C filtered'!$A:$K,4,0)</f>
        <v>#N/A</v>
      </c>
      <c r="AA391" s="14" t="e">
        <f>VLOOKUP($A391,'C filtered'!$A:$K,5,0)</f>
        <v>#N/A</v>
      </c>
      <c r="AB391" s="15" t="e">
        <f>VLOOKUP($A391,'C filtered'!$A:$K,6,0)</f>
        <v>#N/A</v>
      </c>
      <c r="AC391" s="15" t="e">
        <f t="shared" si="47"/>
        <v>#N/A</v>
      </c>
      <c r="AD391" s="15" t="e">
        <f>VLOOKUP($A391,'C filtered'!$A:$K,7,0)</f>
        <v>#N/A</v>
      </c>
      <c r="AE391" s="15" t="e">
        <f>VLOOKUP($A391,'C filtered'!$A:$K,8,0)</f>
        <v>#N/A</v>
      </c>
      <c r="AF391" s="15" t="e">
        <f>VLOOKUP($A391,'C filtered'!$A:$K,9,0)</f>
        <v>#N/A</v>
      </c>
      <c r="AG391" s="14" t="e">
        <f>VLOOKUP($A391,'C filtered'!$A:$K,10,0)</f>
        <v>#N/A</v>
      </c>
      <c r="AH391" s="16" t="s">
        <v>911</v>
      </c>
      <c r="AI391" s="35" t="e">
        <f t="shared" si="48"/>
        <v>#N/A</v>
      </c>
    </row>
    <row r="392" spans="1:35" x14ac:dyDescent="0.25">
      <c r="A392" s="14" t="s">
        <v>916</v>
      </c>
      <c r="B392" s="14">
        <v>35272</v>
      </c>
      <c r="C392" s="14">
        <v>677</v>
      </c>
      <c r="D392" s="14"/>
      <c r="E392" s="14">
        <v>48</v>
      </c>
      <c r="F392" s="15">
        <v>0.89410000000000001</v>
      </c>
      <c r="G392" s="15">
        <f t="shared" si="42"/>
        <v>1.1184431271669835</v>
      </c>
      <c r="H392" s="15">
        <f t="shared" si="43"/>
        <v>1.0928981787067595</v>
      </c>
      <c r="I392" s="15">
        <f t="shared" si="44"/>
        <v>0.91499832233530931</v>
      </c>
      <c r="J392" s="15">
        <v>1.232</v>
      </c>
      <c r="K392" s="14">
        <v>2</v>
      </c>
      <c r="L392" s="14" t="e">
        <f>VLOOKUP(A392,'B filtered'!$A:$K,1,0)</f>
        <v>#N/A</v>
      </c>
      <c r="M392" s="14" t="e">
        <f>VLOOKUP(A392,'B filtered'!$A:$K,2,0)</f>
        <v>#N/A</v>
      </c>
      <c r="N392" s="14" t="e">
        <f>VLOOKUP(A392,'B filtered'!$A:$K,3,0)</f>
        <v>#N/A</v>
      </c>
      <c r="O392" s="14" t="e">
        <f>VLOOKUP(A392,'B filtered'!$A:$K,4,0)</f>
        <v>#N/A</v>
      </c>
      <c r="P392" s="14" t="e">
        <f>VLOOKUP(A392,'B filtered'!$A:$K,5,0)</f>
        <v>#N/A</v>
      </c>
      <c r="Q392" s="15" t="e">
        <f>VLOOKUP(A392,'B filtered'!$A:$K,6,0)</f>
        <v>#N/A</v>
      </c>
      <c r="R392" s="15" t="e">
        <f t="shared" si="45"/>
        <v>#N/A</v>
      </c>
      <c r="S392" s="15" t="e">
        <f>VLOOKUP(A392,'B filtered'!$A:$K,7,0)</f>
        <v>#N/A</v>
      </c>
      <c r="T392" s="15" t="e">
        <f t="shared" si="46"/>
        <v>#N/A</v>
      </c>
      <c r="U392" s="15" t="e">
        <f>VLOOKUP(A392,'B filtered'!$A:$K,8,0)</f>
        <v>#N/A</v>
      </c>
      <c r="V392" s="14" t="e">
        <f>VLOOKUP(A392,'B filtered'!$A:$K,9,0)</f>
        <v>#N/A</v>
      </c>
      <c r="W392" s="14" t="e">
        <f>VLOOKUP(A392,'C filtered'!$A:$K,1,0)</f>
        <v>#N/A</v>
      </c>
      <c r="X392" s="14" t="e">
        <f>VLOOKUP($A392,'C filtered'!$A:$K,2,0)</f>
        <v>#N/A</v>
      </c>
      <c r="Y392" s="14" t="e">
        <f>VLOOKUP($A392,'C filtered'!$A:$K,3,0)</f>
        <v>#N/A</v>
      </c>
      <c r="Z392" s="14" t="e">
        <f>VLOOKUP($A392,'C filtered'!$A:$K,4,0)</f>
        <v>#N/A</v>
      </c>
      <c r="AA392" s="14" t="e">
        <f>VLOOKUP($A392,'C filtered'!$A:$K,5,0)</f>
        <v>#N/A</v>
      </c>
      <c r="AB392" s="15" t="e">
        <f>VLOOKUP($A392,'C filtered'!$A:$K,6,0)</f>
        <v>#N/A</v>
      </c>
      <c r="AC392" s="15" t="e">
        <f t="shared" si="47"/>
        <v>#N/A</v>
      </c>
      <c r="AD392" s="15" t="e">
        <f>VLOOKUP($A392,'C filtered'!$A:$K,7,0)</f>
        <v>#N/A</v>
      </c>
      <c r="AE392" s="15" t="e">
        <f>VLOOKUP($A392,'C filtered'!$A:$K,8,0)</f>
        <v>#N/A</v>
      </c>
      <c r="AF392" s="15" t="e">
        <f>VLOOKUP($A392,'C filtered'!$A:$K,9,0)</f>
        <v>#N/A</v>
      </c>
      <c r="AG392" s="14" t="e">
        <f>VLOOKUP($A392,'C filtered'!$A:$K,10,0)</f>
        <v>#N/A</v>
      </c>
      <c r="AH392" s="16" t="s">
        <v>917</v>
      </c>
      <c r="AI392" s="35" t="e">
        <f t="shared" si="48"/>
        <v>#N/A</v>
      </c>
    </row>
    <row r="393" spans="1:35" x14ac:dyDescent="0.25">
      <c r="A393" s="14" t="s">
        <v>918</v>
      </c>
      <c r="B393" s="14">
        <v>29975</v>
      </c>
      <c r="C393" s="14">
        <v>690</v>
      </c>
      <c r="D393" s="14"/>
      <c r="E393" s="14">
        <v>45</v>
      </c>
      <c r="F393" s="15">
        <v>0.63129999999999997</v>
      </c>
      <c r="G393" s="15">
        <f t="shared" si="42"/>
        <v>1.5840329478853161</v>
      </c>
      <c r="H393" s="15">
        <f t="shared" si="43"/>
        <v>0.77166605549443823</v>
      </c>
      <c r="I393" s="15">
        <f t="shared" si="44"/>
        <v>1.2958973546649772</v>
      </c>
      <c r="J393" s="15">
        <v>1.0720000000000001</v>
      </c>
      <c r="K393" s="14">
        <v>2</v>
      </c>
      <c r="L393" s="14" t="e">
        <f>VLOOKUP(A393,'B filtered'!$A:$K,1,0)</f>
        <v>#N/A</v>
      </c>
      <c r="M393" s="14" t="e">
        <f>VLOOKUP(A393,'B filtered'!$A:$K,2,0)</f>
        <v>#N/A</v>
      </c>
      <c r="N393" s="14" t="e">
        <f>VLOOKUP(A393,'B filtered'!$A:$K,3,0)</f>
        <v>#N/A</v>
      </c>
      <c r="O393" s="14" t="e">
        <f>VLOOKUP(A393,'B filtered'!$A:$K,4,0)</f>
        <v>#N/A</v>
      </c>
      <c r="P393" s="14" t="e">
        <f>VLOOKUP(A393,'B filtered'!$A:$K,5,0)</f>
        <v>#N/A</v>
      </c>
      <c r="Q393" s="15" t="e">
        <f>VLOOKUP(A393,'B filtered'!$A:$K,6,0)</f>
        <v>#N/A</v>
      </c>
      <c r="R393" s="15" t="e">
        <f t="shared" si="45"/>
        <v>#N/A</v>
      </c>
      <c r="S393" s="15" t="e">
        <f>VLOOKUP(A393,'B filtered'!$A:$K,7,0)</f>
        <v>#N/A</v>
      </c>
      <c r="T393" s="15" t="e">
        <f t="shared" si="46"/>
        <v>#N/A</v>
      </c>
      <c r="U393" s="15" t="e">
        <f>VLOOKUP(A393,'B filtered'!$A:$K,8,0)</f>
        <v>#N/A</v>
      </c>
      <c r="V393" s="14" t="e">
        <f>VLOOKUP(A393,'B filtered'!$A:$K,9,0)</f>
        <v>#N/A</v>
      </c>
      <c r="W393" s="14" t="e">
        <f>VLOOKUP(A393,'C filtered'!$A:$K,1,0)</f>
        <v>#N/A</v>
      </c>
      <c r="X393" s="14" t="e">
        <f>VLOOKUP($A393,'C filtered'!$A:$K,2,0)</f>
        <v>#N/A</v>
      </c>
      <c r="Y393" s="14" t="e">
        <f>VLOOKUP($A393,'C filtered'!$A:$K,3,0)</f>
        <v>#N/A</v>
      </c>
      <c r="Z393" s="14" t="e">
        <f>VLOOKUP($A393,'C filtered'!$A:$K,4,0)</f>
        <v>#N/A</v>
      </c>
      <c r="AA393" s="14" t="e">
        <f>VLOOKUP($A393,'C filtered'!$A:$K,5,0)</f>
        <v>#N/A</v>
      </c>
      <c r="AB393" s="15" t="e">
        <f>VLOOKUP($A393,'C filtered'!$A:$K,6,0)</f>
        <v>#N/A</v>
      </c>
      <c r="AC393" s="15" t="e">
        <f t="shared" si="47"/>
        <v>#N/A</v>
      </c>
      <c r="AD393" s="15" t="e">
        <f>VLOOKUP($A393,'C filtered'!$A:$K,7,0)</f>
        <v>#N/A</v>
      </c>
      <c r="AE393" s="15" t="e">
        <f>VLOOKUP($A393,'C filtered'!$A:$K,8,0)</f>
        <v>#N/A</v>
      </c>
      <c r="AF393" s="15" t="e">
        <f>VLOOKUP($A393,'C filtered'!$A:$K,9,0)</f>
        <v>#N/A</v>
      </c>
      <c r="AG393" s="14" t="e">
        <f>VLOOKUP($A393,'C filtered'!$A:$K,10,0)</f>
        <v>#N/A</v>
      </c>
      <c r="AH393" s="16" t="s">
        <v>919</v>
      </c>
      <c r="AI393" s="35" t="e">
        <f t="shared" si="48"/>
        <v>#N/A</v>
      </c>
    </row>
    <row r="394" spans="1:35" x14ac:dyDescent="0.25">
      <c r="A394" s="14" t="s">
        <v>922</v>
      </c>
      <c r="B394" s="14">
        <v>25037</v>
      </c>
      <c r="C394" s="14">
        <v>698</v>
      </c>
      <c r="D394" s="14"/>
      <c r="E394" s="14">
        <v>43</v>
      </c>
      <c r="F394" s="15">
        <v>0.73370000000000002</v>
      </c>
      <c r="G394" s="15">
        <f t="shared" si="42"/>
        <v>1.362954886193267</v>
      </c>
      <c r="H394" s="15">
        <f t="shared" si="43"/>
        <v>0.89683412785723016</v>
      </c>
      <c r="I394" s="15">
        <f t="shared" si="44"/>
        <v>1.1150333923947118</v>
      </c>
      <c r="J394" s="15">
        <v>1.1870000000000001</v>
      </c>
      <c r="K394" s="14">
        <v>2</v>
      </c>
      <c r="L394" s="14" t="str">
        <f>VLOOKUP(A394,'B filtered'!$A:$K,1,0)</f>
        <v>IF4E_RAT</v>
      </c>
      <c r="M394" s="14">
        <f>VLOOKUP(A394,'B filtered'!$A:$K,2,0)</f>
        <v>491</v>
      </c>
      <c r="N394" s="14">
        <f>VLOOKUP(A394,'B filtered'!$A:$K,3,0)</f>
        <v>0</v>
      </c>
      <c r="O394" s="14">
        <f>VLOOKUP(A394,'B filtered'!$A:$K,4,0)</f>
        <v>94</v>
      </c>
      <c r="P394" s="14">
        <f>VLOOKUP(A394,'B filtered'!$A:$K,5,0)</f>
        <v>25037</v>
      </c>
      <c r="Q394" s="15">
        <f>VLOOKUP(A394,'B filtered'!$A:$K,6,0)</f>
        <v>0.46050000000000002</v>
      </c>
      <c r="R394" s="15">
        <f t="shared" si="45"/>
        <v>2.1715526601520088</v>
      </c>
      <c r="S394" s="15">
        <f>VLOOKUP(A394,'B filtered'!$A:$K,7,0)</f>
        <v>0.68598242216594674</v>
      </c>
      <c r="T394" s="15">
        <f t="shared" si="46"/>
        <v>1.4577633007600432</v>
      </c>
      <c r="U394" s="15">
        <f>VLOOKUP(A394,'B filtered'!$A:$K,8,0)</f>
        <v>1.044</v>
      </c>
      <c r="V394" s="14">
        <f>VLOOKUP(A394,'B filtered'!$A:$K,9,0)</f>
        <v>2</v>
      </c>
      <c r="W394" s="14" t="e">
        <f>VLOOKUP(A394,'C filtered'!$A:$K,1,0)</f>
        <v>#N/A</v>
      </c>
      <c r="X394" s="14" t="e">
        <f>VLOOKUP($A394,'C filtered'!$A:$K,2,0)</f>
        <v>#N/A</v>
      </c>
      <c r="Y394" s="14" t="e">
        <f>VLOOKUP($A394,'C filtered'!$A:$K,3,0)</f>
        <v>#N/A</v>
      </c>
      <c r="Z394" s="14" t="e">
        <f>VLOOKUP($A394,'C filtered'!$A:$K,4,0)</f>
        <v>#N/A</v>
      </c>
      <c r="AA394" s="14" t="e">
        <f>VLOOKUP($A394,'C filtered'!$A:$K,5,0)</f>
        <v>#N/A</v>
      </c>
      <c r="AB394" s="15" t="e">
        <f>VLOOKUP($A394,'C filtered'!$A:$K,6,0)</f>
        <v>#N/A</v>
      </c>
      <c r="AC394" s="15" t="e">
        <f t="shared" si="47"/>
        <v>#N/A</v>
      </c>
      <c r="AD394" s="15" t="e">
        <f>VLOOKUP($A394,'C filtered'!$A:$K,7,0)</f>
        <v>#N/A</v>
      </c>
      <c r="AE394" s="15" t="e">
        <f>VLOOKUP($A394,'C filtered'!$A:$K,8,0)</f>
        <v>#N/A</v>
      </c>
      <c r="AF394" s="15" t="e">
        <f>VLOOKUP($A394,'C filtered'!$A:$K,9,0)</f>
        <v>#N/A</v>
      </c>
      <c r="AG394" s="14" t="e">
        <f>VLOOKUP($A394,'C filtered'!$A:$K,10,0)</f>
        <v>#N/A</v>
      </c>
      <c r="AH394" s="16" t="s">
        <v>923</v>
      </c>
      <c r="AI394" s="35" t="e">
        <f t="shared" si="48"/>
        <v>#N/A</v>
      </c>
    </row>
    <row r="395" spans="1:35" x14ac:dyDescent="0.25">
      <c r="A395" s="14" t="s">
        <v>930</v>
      </c>
      <c r="B395" s="14">
        <v>43004</v>
      </c>
      <c r="C395" s="14">
        <v>750</v>
      </c>
      <c r="D395" s="14"/>
      <c r="E395" s="14">
        <v>36</v>
      </c>
      <c r="F395" s="15">
        <v>1.1359999999999999</v>
      </c>
      <c r="G395" s="15">
        <f t="shared" si="42"/>
        <v>0.88028169014084512</v>
      </c>
      <c r="H395" s="15">
        <f t="shared" si="43"/>
        <v>1.3885833027747216</v>
      </c>
      <c r="I395" s="15">
        <f t="shared" si="44"/>
        <v>0.72015845070422546</v>
      </c>
      <c r="J395" s="15">
        <v>1.43</v>
      </c>
      <c r="K395" s="14">
        <v>2</v>
      </c>
      <c r="L395" s="14" t="str">
        <f>VLOOKUP(A395,'B filtered'!$A:$K,1,0)</f>
        <v>CXA1_RAT</v>
      </c>
      <c r="M395" s="14">
        <f>VLOOKUP(A395,'B filtered'!$A:$K,2,0)</f>
        <v>619</v>
      </c>
      <c r="N395" s="14">
        <f>VLOOKUP(A395,'B filtered'!$A:$K,3,0)</f>
        <v>0</v>
      </c>
      <c r="O395" s="14">
        <f>VLOOKUP(A395,'B filtered'!$A:$K,4,0)</f>
        <v>57</v>
      </c>
      <c r="P395" s="14">
        <f>VLOOKUP(A395,'B filtered'!$A:$K,5,0)</f>
        <v>43004</v>
      </c>
      <c r="Q395" s="15">
        <f>VLOOKUP(A395,'B filtered'!$A:$K,6,0)</f>
        <v>1.38</v>
      </c>
      <c r="R395" s="15">
        <f t="shared" si="45"/>
        <v>0.7246376811594204</v>
      </c>
      <c r="S395" s="15">
        <f>VLOOKUP(A395,'B filtered'!$A:$K,7,0)</f>
        <v>2.0557127960673318</v>
      </c>
      <c r="T395" s="15">
        <f t="shared" si="46"/>
        <v>0.48644927536231891</v>
      </c>
      <c r="U395" s="15">
        <f>VLOOKUP(A395,'B filtered'!$A:$K,8,0)</f>
        <v>1.413</v>
      </c>
      <c r="V395" s="14">
        <f>VLOOKUP(A395,'B filtered'!$A:$K,9,0)</f>
        <v>3</v>
      </c>
      <c r="W395" s="14" t="str">
        <f>VLOOKUP(A395,'C filtered'!$A:$K,1,0)</f>
        <v>CXA1_RAT</v>
      </c>
      <c r="X395" s="14">
        <f>VLOOKUP($A395,'C filtered'!$A:$K,2,0)</f>
        <v>671</v>
      </c>
      <c r="Y395" s="14">
        <f>VLOOKUP($A395,'C filtered'!$A:$K,3,0)</f>
        <v>0</v>
      </c>
      <c r="Z395" s="14">
        <f>VLOOKUP($A395,'C filtered'!$A:$K,4,0)</f>
        <v>65</v>
      </c>
      <c r="AA395" s="14">
        <f>VLOOKUP($A395,'C filtered'!$A:$K,5,0)</f>
        <v>43004</v>
      </c>
      <c r="AB395" s="15">
        <f>VLOOKUP($A395,'C filtered'!$A:$K,6,0)</f>
        <v>0.74690000000000001</v>
      </c>
      <c r="AC395" s="15">
        <f t="shared" si="47"/>
        <v>1.3388673182487616</v>
      </c>
      <c r="AD395" s="15">
        <f>VLOOKUP($A395,'C filtered'!$A:$K,7,0)</f>
        <v>1.4143154705548191</v>
      </c>
      <c r="AE395" s="15">
        <f>VLOOKUP($A395,'C filtered'!$A:$K,8,0)</f>
        <v>0.70705583076717105</v>
      </c>
      <c r="AF395" s="15">
        <f>VLOOKUP($A395,'C filtered'!$A:$K,9,0)</f>
        <v>1.2829999999999999</v>
      </c>
      <c r="AG395" s="14">
        <f>VLOOKUP($A395,'C filtered'!$A:$K,10,0)</f>
        <v>4</v>
      </c>
      <c r="AH395" s="16" t="s">
        <v>931</v>
      </c>
      <c r="AI395" s="35">
        <f t="shared" si="48"/>
        <v>3</v>
      </c>
    </row>
    <row r="396" spans="1:35" x14ac:dyDescent="0.25">
      <c r="A396" s="14" t="s">
        <v>936</v>
      </c>
      <c r="B396" s="14">
        <v>35671</v>
      </c>
      <c r="C396" s="14">
        <v>815</v>
      </c>
      <c r="D396" s="14"/>
      <c r="E396" s="14">
        <v>29</v>
      </c>
      <c r="F396" s="15">
        <v>0.65780000000000005</v>
      </c>
      <c r="G396" s="15">
        <f t="shared" si="42"/>
        <v>1.5202189115232592</v>
      </c>
      <c r="H396" s="15">
        <f t="shared" si="43"/>
        <v>0.80405818359613745</v>
      </c>
      <c r="I396" s="15">
        <f t="shared" si="44"/>
        <v>1.2436910915171784</v>
      </c>
      <c r="J396" s="15">
        <v>1.0629999999999999</v>
      </c>
      <c r="K396" s="14">
        <v>2</v>
      </c>
      <c r="L396" s="14" t="e">
        <f>VLOOKUP(A396,'B filtered'!$A:$K,1,0)</f>
        <v>#N/A</v>
      </c>
      <c r="M396" s="14" t="e">
        <f>VLOOKUP(A396,'B filtered'!$A:$K,2,0)</f>
        <v>#N/A</v>
      </c>
      <c r="N396" s="14" t="e">
        <f>VLOOKUP(A396,'B filtered'!$A:$K,3,0)</f>
        <v>#N/A</v>
      </c>
      <c r="O396" s="14" t="e">
        <f>VLOOKUP(A396,'B filtered'!$A:$K,4,0)</f>
        <v>#N/A</v>
      </c>
      <c r="P396" s="14" t="e">
        <f>VLOOKUP(A396,'B filtered'!$A:$K,5,0)</f>
        <v>#N/A</v>
      </c>
      <c r="Q396" s="15" t="e">
        <f>VLOOKUP(A396,'B filtered'!$A:$K,6,0)</f>
        <v>#N/A</v>
      </c>
      <c r="R396" s="15" t="e">
        <f t="shared" si="45"/>
        <v>#N/A</v>
      </c>
      <c r="S396" s="15" t="e">
        <f>VLOOKUP(A396,'B filtered'!$A:$K,7,0)</f>
        <v>#N/A</v>
      </c>
      <c r="T396" s="15" t="e">
        <f t="shared" si="46"/>
        <v>#N/A</v>
      </c>
      <c r="U396" s="15" t="e">
        <f>VLOOKUP(A396,'B filtered'!$A:$K,8,0)</f>
        <v>#N/A</v>
      </c>
      <c r="V396" s="14" t="e">
        <f>VLOOKUP(A396,'B filtered'!$A:$K,9,0)</f>
        <v>#N/A</v>
      </c>
      <c r="W396" s="14" t="e">
        <f>VLOOKUP(A396,'C filtered'!$A:$K,1,0)</f>
        <v>#N/A</v>
      </c>
      <c r="X396" s="14" t="e">
        <f>VLOOKUP($A396,'C filtered'!$A:$K,2,0)</f>
        <v>#N/A</v>
      </c>
      <c r="Y396" s="14" t="e">
        <f>VLOOKUP($A396,'C filtered'!$A:$K,3,0)</f>
        <v>#N/A</v>
      </c>
      <c r="Z396" s="14" t="e">
        <f>VLOOKUP($A396,'C filtered'!$A:$K,4,0)</f>
        <v>#N/A</v>
      </c>
      <c r="AA396" s="14" t="e">
        <f>VLOOKUP($A396,'C filtered'!$A:$K,5,0)</f>
        <v>#N/A</v>
      </c>
      <c r="AB396" s="15" t="e">
        <f>VLOOKUP($A396,'C filtered'!$A:$K,6,0)</f>
        <v>#N/A</v>
      </c>
      <c r="AC396" s="15" t="e">
        <f t="shared" si="47"/>
        <v>#N/A</v>
      </c>
      <c r="AD396" s="15" t="e">
        <f>VLOOKUP($A396,'C filtered'!$A:$K,7,0)</f>
        <v>#N/A</v>
      </c>
      <c r="AE396" s="15" t="e">
        <f>VLOOKUP($A396,'C filtered'!$A:$K,8,0)</f>
        <v>#N/A</v>
      </c>
      <c r="AF396" s="15" t="e">
        <f>VLOOKUP($A396,'C filtered'!$A:$K,9,0)</f>
        <v>#N/A</v>
      </c>
      <c r="AG396" s="14" t="e">
        <f>VLOOKUP($A396,'C filtered'!$A:$K,10,0)</f>
        <v>#N/A</v>
      </c>
      <c r="AH396" s="16" t="s">
        <v>937</v>
      </c>
      <c r="AI396" s="35" t="e">
        <f t="shared" si="48"/>
        <v>#N/A</v>
      </c>
    </row>
    <row r="397" spans="1:35" x14ac:dyDescent="0.25">
      <c r="A397" s="14" t="s">
        <v>938</v>
      </c>
      <c r="B397" s="14">
        <v>533214</v>
      </c>
      <c r="C397" s="14">
        <v>871</v>
      </c>
      <c r="D397" s="14"/>
      <c r="E397" s="14">
        <v>25</v>
      </c>
      <c r="F397" s="15">
        <v>1.165</v>
      </c>
      <c r="G397" s="15">
        <f t="shared" si="42"/>
        <v>0.85836909871244638</v>
      </c>
      <c r="H397" s="15">
        <f t="shared" si="43"/>
        <v>1.4240312920180906</v>
      </c>
      <c r="I397" s="15">
        <f t="shared" si="44"/>
        <v>0.70223175965665241</v>
      </c>
      <c r="J397" s="15">
        <v>1.919</v>
      </c>
      <c r="K397" s="14">
        <v>2</v>
      </c>
      <c r="L397" s="14" t="e">
        <f>VLOOKUP(A397,'B filtered'!$A:$K,1,0)</f>
        <v>#N/A</v>
      </c>
      <c r="M397" s="14" t="e">
        <f>VLOOKUP(A397,'B filtered'!$A:$K,2,0)</f>
        <v>#N/A</v>
      </c>
      <c r="N397" s="14" t="e">
        <f>VLOOKUP(A397,'B filtered'!$A:$K,3,0)</f>
        <v>#N/A</v>
      </c>
      <c r="O397" s="14" t="e">
        <f>VLOOKUP(A397,'B filtered'!$A:$K,4,0)</f>
        <v>#N/A</v>
      </c>
      <c r="P397" s="14" t="e">
        <f>VLOOKUP(A397,'B filtered'!$A:$K,5,0)</f>
        <v>#N/A</v>
      </c>
      <c r="Q397" s="15" t="e">
        <f>VLOOKUP(A397,'B filtered'!$A:$K,6,0)</f>
        <v>#N/A</v>
      </c>
      <c r="R397" s="15" t="e">
        <f t="shared" si="45"/>
        <v>#N/A</v>
      </c>
      <c r="S397" s="15" t="e">
        <f>VLOOKUP(A397,'B filtered'!$A:$K,7,0)</f>
        <v>#N/A</v>
      </c>
      <c r="T397" s="15" t="e">
        <f t="shared" si="46"/>
        <v>#N/A</v>
      </c>
      <c r="U397" s="15" t="e">
        <f>VLOOKUP(A397,'B filtered'!$A:$K,8,0)</f>
        <v>#N/A</v>
      </c>
      <c r="V397" s="14" t="e">
        <f>VLOOKUP(A397,'B filtered'!$A:$K,9,0)</f>
        <v>#N/A</v>
      </c>
      <c r="W397" s="14" t="e">
        <f>VLOOKUP(A397,'C filtered'!$A:$K,1,0)</f>
        <v>#N/A</v>
      </c>
      <c r="X397" s="14" t="e">
        <f>VLOOKUP($A397,'C filtered'!$A:$K,2,0)</f>
        <v>#N/A</v>
      </c>
      <c r="Y397" s="14" t="e">
        <f>VLOOKUP($A397,'C filtered'!$A:$K,3,0)</f>
        <v>#N/A</v>
      </c>
      <c r="Z397" s="14" t="e">
        <f>VLOOKUP($A397,'C filtered'!$A:$K,4,0)</f>
        <v>#N/A</v>
      </c>
      <c r="AA397" s="14" t="e">
        <f>VLOOKUP($A397,'C filtered'!$A:$K,5,0)</f>
        <v>#N/A</v>
      </c>
      <c r="AB397" s="15" t="e">
        <f>VLOOKUP($A397,'C filtered'!$A:$K,6,0)</f>
        <v>#N/A</v>
      </c>
      <c r="AC397" s="15" t="e">
        <f t="shared" si="47"/>
        <v>#N/A</v>
      </c>
      <c r="AD397" s="15" t="e">
        <f>VLOOKUP($A397,'C filtered'!$A:$K,7,0)</f>
        <v>#N/A</v>
      </c>
      <c r="AE397" s="15" t="e">
        <f>VLOOKUP($A397,'C filtered'!$A:$K,8,0)</f>
        <v>#N/A</v>
      </c>
      <c r="AF397" s="15" t="e">
        <f>VLOOKUP($A397,'C filtered'!$A:$K,9,0)</f>
        <v>#N/A</v>
      </c>
      <c r="AG397" s="14" t="e">
        <f>VLOOKUP($A397,'C filtered'!$A:$K,10,0)</f>
        <v>#N/A</v>
      </c>
      <c r="AH397" s="16" t="s">
        <v>939</v>
      </c>
      <c r="AI397" s="35" t="e">
        <f t="shared" si="48"/>
        <v>#N/A</v>
      </c>
    </row>
    <row r="398" spans="1:35" x14ac:dyDescent="0.25">
      <c r="A398" s="14"/>
      <c r="B398" s="14"/>
      <c r="C398" s="14"/>
      <c r="D398" s="14"/>
      <c r="E398" s="14"/>
      <c r="F398" s="15"/>
      <c r="G398" s="15"/>
      <c r="H398" s="15"/>
      <c r="I398" s="15"/>
      <c r="J398" s="15"/>
      <c r="K398" s="14"/>
      <c r="L398" s="14"/>
      <c r="M398" s="14"/>
      <c r="N398" s="14"/>
      <c r="O398" s="14"/>
      <c r="P398" s="14"/>
      <c r="Q398" s="15"/>
      <c r="R398" s="15"/>
      <c r="S398" s="15"/>
      <c r="T398" s="15"/>
      <c r="U398" s="15"/>
      <c r="V398" s="14"/>
      <c r="W398" s="14"/>
      <c r="X398" s="14"/>
      <c r="Y398" s="14"/>
      <c r="Z398" s="14"/>
      <c r="AA398" s="14"/>
      <c r="AB398" s="15"/>
      <c r="AC398" s="15"/>
      <c r="AD398" s="15"/>
      <c r="AE398" s="15"/>
      <c r="AF398" s="15"/>
      <c r="AG398" s="14"/>
      <c r="AH398" s="16"/>
      <c r="AI398" s="35"/>
    </row>
  </sheetData>
  <autoFilter ref="A2:AI397"/>
  <pageMargins left="0.7" right="0.7" top="0.78740157499999996" bottom="0.78740157499999996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81"/>
  <sheetViews>
    <sheetView zoomScaleNormal="100" workbookViewId="0">
      <pane ySplit="2" topLeftCell="A3" activePane="bottomLeft" state="frozen"/>
      <selection pane="bottomLeft" activeCell="B1" sqref="A1:B1"/>
    </sheetView>
  </sheetViews>
  <sheetFormatPr baseColWidth="10" defaultRowHeight="15" x14ac:dyDescent="0.25"/>
  <cols>
    <col min="1" max="1" width="14.28515625" style="5" bestFit="1" customWidth="1"/>
    <col min="2" max="5" width="15.7109375" style="5" customWidth="1"/>
    <col min="6" max="8" width="20.7109375" style="7" customWidth="1"/>
    <col min="9" max="9" width="19.5703125" style="7" bestFit="1" customWidth="1"/>
    <col min="10" max="10" width="19.5703125" style="7" customWidth="1"/>
    <col min="11" max="11" width="20.7109375" style="7" customWidth="1"/>
    <col min="12" max="12" width="15.85546875" style="5" bestFit="1" customWidth="1"/>
    <col min="13" max="17" width="20.7109375" style="5" customWidth="1"/>
    <col min="18" max="20" width="20.7109375" style="7" customWidth="1"/>
    <col min="21" max="21" width="19.5703125" style="7" bestFit="1" customWidth="1"/>
    <col min="22" max="22" width="19.5703125" style="7" customWidth="1"/>
    <col min="23" max="23" width="22.42578125" style="7" bestFit="1" customWidth="1"/>
    <col min="24" max="24" width="15.85546875" style="5" bestFit="1" customWidth="1"/>
    <col min="25" max="29" width="15.85546875" style="5" customWidth="1"/>
    <col min="30" max="33" width="15.85546875" style="7" customWidth="1"/>
    <col min="34" max="34" width="24.85546875" style="7" bestFit="1" customWidth="1"/>
    <col min="35" max="35" width="15.85546875" style="7" customWidth="1"/>
    <col min="36" max="36" width="15.85546875" style="5" customWidth="1"/>
    <col min="37" max="37" width="115.28515625" customWidth="1"/>
    <col min="38" max="38" width="24.85546875" style="33" bestFit="1" customWidth="1"/>
    <col min="39" max="39" width="27.7109375" style="33" bestFit="1" customWidth="1"/>
    <col min="40" max="40" width="19.5703125" style="33" bestFit="1" customWidth="1"/>
    <col min="41" max="41" width="22.42578125" style="33" bestFit="1" customWidth="1"/>
    <col min="42" max="42" width="9.85546875" style="46" bestFit="1" customWidth="1"/>
    <col min="43" max="43" width="22.28515625" style="39" bestFit="1" customWidth="1"/>
  </cols>
  <sheetData>
    <row r="1" spans="1:43" x14ac:dyDescent="0.25">
      <c r="A1" s="31"/>
      <c r="B1" s="17"/>
      <c r="E1" s="7" t="s">
        <v>976</v>
      </c>
      <c r="F1" s="7">
        <f>MEDIAN(F3:F280)</f>
        <v>0.82140000000000002</v>
      </c>
      <c r="G1" s="7">
        <f>MEDIAN(G3:G280)</f>
        <v>1.2174533002388797</v>
      </c>
      <c r="H1" s="5"/>
      <c r="I1" s="5"/>
      <c r="J1" s="5"/>
      <c r="R1" s="7">
        <f>MEDIAN(R3:R280)</f>
        <v>0.69215000000000004</v>
      </c>
      <c r="S1" s="7">
        <f>MEDIAN(S3:S280)</f>
        <v>1.4447735392883427</v>
      </c>
      <c r="AD1" s="7">
        <f>MEDIAN(AD3:AD280)</f>
        <v>0.54305000000000003</v>
      </c>
      <c r="AE1" s="7">
        <f>MEDIAN(AE3:AE280)</f>
        <v>1.8414529523266974</v>
      </c>
      <c r="AM1" s="7"/>
      <c r="AN1" s="7"/>
      <c r="AO1" s="7"/>
    </row>
    <row r="2" spans="1:43" x14ac:dyDescent="0.25">
      <c r="A2" s="10" t="s">
        <v>1</v>
      </c>
      <c r="B2" s="10" t="s">
        <v>3</v>
      </c>
      <c r="C2" s="6" t="s">
        <v>954</v>
      </c>
      <c r="D2" s="6" t="s">
        <v>0</v>
      </c>
      <c r="E2" s="6" t="s">
        <v>2</v>
      </c>
      <c r="F2" s="8" t="s">
        <v>955</v>
      </c>
      <c r="G2" s="8" t="s">
        <v>975</v>
      </c>
      <c r="H2" s="8" t="s">
        <v>959</v>
      </c>
      <c r="I2" s="21" t="s">
        <v>960</v>
      </c>
      <c r="J2" s="21" t="s">
        <v>979</v>
      </c>
      <c r="K2" s="8" t="s">
        <v>956</v>
      </c>
      <c r="L2" s="6" t="s">
        <v>957</v>
      </c>
      <c r="M2" s="12" t="s">
        <v>1</v>
      </c>
      <c r="N2" s="12" t="s">
        <v>954</v>
      </c>
      <c r="O2" s="12" t="s">
        <v>0</v>
      </c>
      <c r="P2" s="12" t="s">
        <v>2</v>
      </c>
      <c r="Q2" s="12" t="s">
        <v>3</v>
      </c>
      <c r="R2" s="13" t="s">
        <v>955</v>
      </c>
      <c r="S2" s="13" t="s">
        <v>975</v>
      </c>
      <c r="T2" s="13" t="s">
        <v>959</v>
      </c>
      <c r="U2" s="20" t="s">
        <v>960</v>
      </c>
      <c r="V2" s="20" t="s">
        <v>979</v>
      </c>
      <c r="W2" s="13" t="s">
        <v>956</v>
      </c>
      <c r="X2" s="12" t="s">
        <v>957</v>
      </c>
      <c r="Y2" s="22" t="s">
        <v>1</v>
      </c>
      <c r="Z2" s="22" t="s">
        <v>954</v>
      </c>
      <c r="AA2" s="22" t="s">
        <v>0</v>
      </c>
      <c r="AB2" s="22" t="s">
        <v>2</v>
      </c>
      <c r="AC2" s="22" t="s">
        <v>3</v>
      </c>
      <c r="AD2" s="23" t="s">
        <v>955</v>
      </c>
      <c r="AE2" s="23" t="s">
        <v>975</v>
      </c>
      <c r="AF2" s="23" t="s">
        <v>959</v>
      </c>
      <c r="AG2" s="32" t="s">
        <v>960</v>
      </c>
      <c r="AH2" s="32" t="s">
        <v>979</v>
      </c>
      <c r="AI2" s="23" t="s">
        <v>956</v>
      </c>
      <c r="AJ2" s="22" t="s">
        <v>957</v>
      </c>
      <c r="AK2" s="11" t="s">
        <v>4</v>
      </c>
      <c r="AL2" s="34" t="s">
        <v>978</v>
      </c>
      <c r="AM2" s="34" t="s">
        <v>981</v>
      </c>
      <c r="AN2" s="50" t="s">
        <v>980</v>
      </c>
      <c r="AO2" s="34" t="s">
        <v>982</v>
      </c>
      <c r="AP2" s="47" t="s">
        <v>977</v>
      </c>
      <c r="AQ2" s="51" t="s">
        <v>974</v>
      </c>
    </row>
    <row r="3" spans="1:43" x14ac:dyDescent="0.25">
      <c r="A3" s="14" t="s">
        <v>541</v>
      </c>
      <c r="B3" s="14">
        <v>91111</v>
      </c>
      <c r="C3" s="14">
        <v>208</v>
      </c>
      <c r="D3" s="14"/>
      <c r="E3" s="14">
        <v>340</v>
      </c>
      <c r="F3" s="15">
        <v>6.6439999999999999E-2</v>
      </c>
      <c r="G3" s="15">
        <f t="shared" ref="G3:G66" si="0">1/F3</f>
        <v>15.051173991571343</v>
      </c>
      <c r="H3" s="15">
        <f t="shared" ref="H3:H66" si="1">F3/F$1</f>
        <v>8.08862916971025E-2</v>
      </c>
      <c r="I3" s="15">
        <f t="shared" ref="I3:I66" si="2">G3/G$1</f>
        <v>12.362834770432766</v>
      </c>
      <c r="J3" s="15">
        <f t="shared" ref="J3:J66" si="3">LOG(I3,2)</f>
        <v>3.6279376828164591</v>
      </c>
      <c r="K3" s="15">
        <v>1.5009999999999999</v>
      </c>
      <c r="L3" s="14">
        <v>4</v>
      </c>
      <c r="M3" s="14" t="s">
        <v>541</v>
      </c>
      <c r="N3" s="14">
        <v>197</v>
      </c>
      <c r="O3" s="14">
        <v>0</v>
      </c>
      <c r="P3" s="14">
        <v>332</v>
      </c>
      <c r="Q3" s="14">
        <v>91111</v>
      </c>
      <c r="R3" s="15">
        <v>5.1360000000000003E-2</v>
      </c>
      <c r="S3" s="15">
        <f t="shared" ref="S3:S66" si="4">1/R3</f>
        <v>19.470404984423674</v>
      </c>
      <c r="T3" s="15">
        <f t="shared" ref="T3:T66" si="5">R3/R$1</f>
        <v>7.4203568590623423E-2</v>
      </c>
      <c r="U3" s="15">
        <f t="shared" ref="U3:U66" si="6">S3/S$1</f>
        <v>13.476440739643031</v>
      </c>
      <c r="V3" s="15">
        <f t="shared" ref="V3:V66" si="7">LOG(U3,2)</f>
        <v>3.7523676117855533</v>
      </c>
      <c r="W3" s="15">
        <v>1.6459999999999999</v>
      </c>
      <c r="X3" s="14">
        <v>4</v>
      </c>
      <c r="Y3" s="14" t="s">
        <v>541</v>
      </c>
      <c r="Z3" s="14">
        <v>339</v>
      </c>
      <c r="AA3" s="14">
        <v>0</v>
      </c>
      <c r="AB3" s="14">
        <v>212</v>
      </c>
      <c r="AC3" s="14">
        <v>91111</v>
      </c>
      <c r="AD3" s="15">
        <v>5.3150000000000003E-2</v>
      </c>
      <c r="AE3" s="15">
        <f t="shared" ref="AE3:AE66" si="8">1/AD3</f>
        <v>18.81467544684854</v>
      </c>
      <c r="AF3" s="15">
        <f t="shared" ref="AF3:AF66" si="9">AD3/AD$1</f>
        <v>9.7873124021729124E-2</v>
      </c>
      <c r="AG3" s="15">
        <f t="shared" ref="AG3:AG66" si="10">AE3/AE$1</f>
        <v>10.217299020904106</v>
      </c>
      <c r="AH3" s="15">
        <f t="shared" ref="AH3:AH66" si="11">LOG(AG3,2)</f>
        <v>3.3529419600324091</v>
      </c>
      <c r="AI3" s="15">
        <v>1.1359999999999999</v>
      </c>
      <c r="AJ3" s="14">
        <v>2</v>
      </c>
      <c r="AK3" s="16" t="s">
        <v>542</v>
      </c>
      <c r="AL3" s="35">
        <f t="shared" ref="AL3:AL66" si="12">AVERAGE(J3,V3,AH3)</f>
        <v>3.5777490848781404</v>
      </c>
      <c r="AM3" s="35">
        <f t="shared" ref="AM3:AM66" si="13">STDEV(J3,V3,AH3)</f>
        <v>0.20438782826251339</v>
      </c>
      <c r="AN3" s="35">
        <f t="shared" ref="AN3:AN66" si="14">2^AL3</f>
        <v>11.940150241604071</v>
      </c>
      <c r="AO3" s="35">
        <f t="shared" ref="AO3:AO66" si="15">2^AM3</f>
        <v>1.1521973367904681</v>
      </c>
      <c r="AP3" s="48">
        <v>1</v>
      </c>
      <c r="AQ3" s="40">
        <f t="shared" ref="AQ3:AQ66" si="16">AVERAGE(L3,X3,AJ3)</f>
        <v>3.3333333333333335</v>
      </c>
    </row>
    <row r="4" spans="1:43" x14ac:dyDescent="0.25">
      <c r="A4" s="14" t="s">
        <v>648</v>
      </c>
      <c r="B4" s="14">
        <v>33401</v>
      </c>
      <c r="C4" s="14">
        <v>272</v>
      </c>
      <c r="D4" s="14"/>
      <c r="E4" s="14">
        <v>255</v>
      </c>
      <c r="F4" s="15">
        <v>0.1179</v>
      </c>
      <c r="G4" s="15">
        <f t="shared" si="0"/>
        <v>8.481764206955047</v>
      </c>
      <c r="H4" s="15">
        <f t="shared" si="1"/>
        <v>0.1435354273192111</v>
      </c>
      <c r="I4" s="15">
        <f t="shared" si="2"/>
        <v>6.9668086696145286</v>
      </c>
      <c r="J4" s="15">
        <f t="shared" si="3"/>
        <v>2.8004979429117105</v>
      </c>
      <c r="K4" s="15">
        <v>1.181</v>
      </c>
      <c r="L4" s="14">
        <v>2</v>
      </c>
      <c r="M4" s="14" t="s">
        <v>648</v>
      </c>
      <c r="N4" s="14">
        <v>206</v>
      </c>
      <c r="O4" s="14">
        <v>0</v>
      </c>
      <c r="P4" s="14">
        <v>319</v>
      </c>
      <c r="Q4" s="14">
        <v>33401</v>
      </c>
      <c r="R4" s="15">
        <v>9.221E-2</v>
      </c>
      <c r="S4" s="15">
        <f t="shared" si="4"/>
        <v>10.844810758052272</v>
      </c>
      <c r="T4" s="15">
        <f t="shared" si="5"/>
        <v>0.13322256736256591</v>
      </c>
      <c r="U4" s="15">
        <f t="shared" si="6"/>
        <v>7.5062357270151416</v>
      </c>
      <c r="V4" s="15">
        <f t="shared" si="7"/>
        <v>2.9080895975597802</v>
      </c>
      <c r="W4" s="15">
        <v>1.7929999999999999</v>
      </c>
      <c r="X4" s="14">
        <v>2</v>
      </c>
      <c r="Y4" s="14" t="s">
        <v>648</v>
      </c>
      <c r="Z4" s="14">
        <v>296</v>
      </c>
      <c r="AA4" s="14">
        <v>0</v>
      </c>
      <c r="AB4" s="14">
        <v>257</v>
      </c>
      <c r="AC4" s="14">
        <v>33401</v>
      </c>
      <c r="AD4" s="15">
        <v>6.608E-2</v>
      </c>
      <c r="AE4" s="15">
        <f t="shared" si="8"/>
        <v>15.13317191283293</v>
      </c>
      <c r="AF4" s="15">
        <f t="shared" si="9"/>
        <v>0.12168308627198231</v>
      </c>
      <c r="AG4" s="15">
        <f t="shared" si="10"/>
        <v>8.2180605774977806</v>
      </c>
      <c r="AH4" s="15">
        <f t="shared" si="11"/>
        <v>3.038797965031431</v>
      </c>
      <c r="AI4" s="15">
        <v>1.28</v>
      </c>
      <c r="AJ4" s="14">
        <v>3</v>
      </c>
      <c r="AK4" s="16" t="s">
        <v>649</v>
      </c>
      <c r="AL4" s="35">
        <f t="shared" si="12"/>
        <v>2.9157951685009742</v>
      </c>
      <c r="AM4" s="35">
        <f t="shared" si="13"/>
        <v>0.1193367378606108</v>
      </c>
      <c r="AN4" s="35">
        <f t="shared" si="14"/>
        <v>7.5464345005840148</v>
      </c>
      <c r="AO4" s="35">
        <f t="shared" si="15"/>
        <v>1.0862353637356463</v>
      </c>
      <c r="AP4" s="48">
        <v>2</v>
      </c>
      <c r="AQ4" s="40">
        <f t="shared" si="16"/>
        <v>2.3333333333333335</v>
      </c>
    </row>
    <row r="5" spans="1:43" x14ac:dyDescent="0.25">
      <c r="A5" s="14" t="s">
        <v>756</v>
      </c>
      <c r="B5" s="14">
        <v>48285</v>
      </c>
      <c r="C5" s="14">
        <v>364</v>
      </c>
      <c r="D5" s="14"/>
      <c r="E5" s="14">
        <v>169</v>
      </c>
      <c r="F5" s="15">
        <v>0.1898</v>
      </c>
      <c r="G5" s="15">
        <f t="shared" si="0"/>
        <v>5.2687038988408856</v>
      </c>
      <c r="H5" s="15">
        <f t="shared" si="1"/>
        <v>0.23106890674458241</v>
      </c>
      <c r="I5" s="15">
        <f t="shared" si="2"/>
        <v>4.3276435308090253</v>
      </c>
      <c r="J5" s="15">
        <f t="shared" si="3"/>
        <v>2.1135816688703639</v>
      </c>
      <c r="K5" s="15">
        <v>1.417</v>
      </c>
      <c r="L5" s="14">
        <v>4</v>
      </c>
      <c r="M5" s="14" t="s">
        <v>756</v>
      </c>
      <c r="N5" s="14">
        <v>537</v>
      </c>
      <c r="O5" s="14">
        <v>0</v>
      </c>
      <c r="P5" s="14">
        <v>77</v>
      </c>
      <c r="Q5" s="14">
        <v>48285</v>
      </c>
      <c r="R5" s="15">
        <v>5.0380000000000001E-2</v>
      </c>
      <c r="S5" s="15">
        <f t="shared" si="4"/>
        <v>19.84914648670107</v>
      </c>
      <c r="T5" s="15">
        <f t="shared" si="5"/>
        <v>7.2787690529509494E-2</v>
      </c>
      <c r="U5" s="15">
        <f t="shared" si="6"/>
        <v>13.738586669076343</v>
      </c>
      <c r="V5" s="15">
        <f t="shared" si="7"/>
        <v>3.7801616921736154</v>
      </c>
      <c r="W5" s="15">
        <v>1.823</v>
      </c>
      <c r="X5" s="14">
        <v>3</v>
      </c>
      <c r="Y5" s="14" t="s">
        <v>756</v>
      </c>
      <c r="Z5" s="14">
        <v>519</v>
      </c>
      <c r="AA5" s="14">
        <v>0</v>
      </c>
      <c r="AB5" s="14">
        <v>107</v>
      </c>
      <c r="AC5" s="14">
        <v>48285</v>
      </c>
      <c r="AD5" s="15">
        <v>9.3530000000000002E-2</v>
      </c>
      <c r="AE5" s="15">
        <f t="shared" si="8"/>
        <v>10.691756655618518</v>
      </c>
      <c r="AF5" s="15">
        <f t="shared" si="9"/>
        <v>0.17223091796335513</v>
      </c>
      <c r="AG5" s="15">
        <f t="shared" si="10"/>
        <v>5.80615249610877</v>
      </c>
      <c r="AH5" s="15">
        <f t="shared" si="11"/>
        <v>2.5375824642295899</v>
      </c>
      <c r="AI5" s="15">
        <v>1.669</v>
      </c>
      <c r="AJ5" s="14">
        <v>4</v>
      </c>
      <c r="AK5" s="16" t="s">
        <v>757</v>
      </c>
      <c r="AL5" s="35">
        <f t="shared" si="12"/>
        <v>2.8104419417578566</v>
      </c>
      <c r="AM5" s="35">
        <f t="shared" si="13"/>
        <v>0.86614748419430077</v>
      </c>
      <c r="AN5" s="35">
        <f t="shared" si="14"/>
        <v>7.0149943494369769</v>
      </c>
      <c r="AO5" s="35">
        <f t="shared" si="15"/>
        <v>1.8227888922748519</v>
      </c>
      <c r="AP5" s="48">
        <v>3</v>
      </c>
      <c r="AQ5" s="40">
        <f t="shared" si="16"/>
        <v>3.6666666666666665</v>
      </c>
    </row>
    <row r="6" spans="1:43" x14ac:dyDescent="0.25">
      <c r="A6" s="14" t="s">
        <v>507</v>
      </c>
      <c r="B6" s="14">
        <v>63687</v>
      </c>
      <c r="C6" s="14">
        <v>194</v>
      </c>
      <c r="D6" s="14"/>
      <c r="E6" s="14">
        <v>390</v>
      </c>
      <c r="F6" s="15">
        <v>0.1051</v>
      </c>
      <c r="G6" s="15">
        <f t="shared" si="0"/>
        <v>9.5147478591817318</v>
      </c>
      <c r="H6" s="15">
        <f t="shared" si="1"/>
        <v>0.12795227660092526</v>
      </c>
      <c r="I6" s="15">
        <f t="shared" si="2"/>
        <v>7.8152877464086865</v>
      </c>
      <c r="J6" s="15">
        <f t="shared" si="3"/>
        <v>2.9662989919292948</v>
      </c>
      <c r="K6" s="15">
        <v>1.232</v>
      </c>
      <c r="L6" s="14">
        <v>3</v>
      </c>
      <c r="M6" s="14" t="s">
        <v>507</v>
      </c>
      <c r="N6" s="14">
        <v>207</v>
      </c>
      <c r="O6" s="14">
        <v>0</v>
      </c>
      <c r="P6" s="14">
        <v>317</v>
      </c>
      <c r="Q6" s="14">
        <v>63687</v>
      </c>
      <c r="R6" s="15">
        <v>9.9839999999999998E-2</v>
      </c>
      <c r="S6" s="15">
        <f t="shared" si="4"/>
        <v>10.016025641025641</v>
      </c>
      <c r="T6" s="15">
        <f t="shared" si="5"/>
        <v>0.14424618940980999</v>
      </c>
      <c r="U6" s="15">
        <f t="shared" si="6"/>
        <v>6.9325921112586748</v>
      </c>
      <c r="V6" s="15">
        <f t="shared" si="7"/>
        <v>2.7933948800456085</v>
      </c>
      <c r="W6" s="15">
        <v>1.3280000000000001</v>
      </c>
      <c r="X6" s="14">
        <v>2</v>
      </c>
      <c r="Y6" s="14" t="s">
        <v>507</v>
      </c>
      <c r="Z6" s="14">
        <v>276</v>
      </c>
      <c r="AA6" s="14">
        <v>0</v>
      </c>
      <c r="AB6" s="14">
        <v>284</v>
      </c>
      <c r="AC6" s="14">
        <v>63687</v>
      </c>
      <c r="AD6" s="15">
        <v>0.1173</v>
      </c>
      <c r="AE6" s="15">
        <f t="shared" si="8"/>
        <v>8.5251491901108274</v>
      </c>
      <c r="AF6" s="15">
        <f t="shared" si="9"/>
        <v>0.21600220974127612</v>
      </c>
      <c r="AG6" s="15">
        <f t="shared" si="10"/>
        <v>4.6295775188495591</v>
      </c>
      <c r="AH6" s="15">
        <f t="shared" si="11"/>
        <v>2.2108805435350054</v>
      </c>
      <c r="AI6" s="15">
        <v>1.0660000000000001</v>
      </c>
      <c r="AJ6" s="14">
        <v>2</v>
      </c>
      <c r="AK6" s="16" t="s">
        <v>508</v>
      </c>
      <c r="AL6" s="35">
        <f t="shared" si="12"/>
        <v>2.6568581385033028</v>
      </c>
      <c r="AM6" s="35">
        <f t="shared" si="13"/>
        <v>0.39578525665675407</v>
      </c>
      <c r="AN6" s="35">
        <f t="shared" si="14"/>
        <v>6.3065812301741717</v>
      </c>
      <c r="AO6" s="35">
        <f t="shared" si="15"/>
        <v>1.3156586763133777</v>
      </c>
      <c r="AP6" s="48">
        <v>4</v>
      </c>
      <c r="AQ6" s="40">
        <f t="shared" si="16"/>
        <v>2.3333333333333335</v>
      </c>
    </row>
    <row r="7" spans="1:43" x14ac:dyDescent="0.25">
      <c r="A7" s="14" t="s">
        <v>503</v>
      </c>
      <c r="B7" s="14">
        <v>80406</v>
      </c>
      <c r="C7" s="14">
        <v>192</v>
      </c>
      <c r="D7" s="14">
        <v>1</v>
      </c>
      <c r="E7" s="14">
        <v>391</v>
      </c>
      <c r="F7" s="15">
        <v>8.695E-2</v>
      </c>
      <c r="G7" s="15">
        <f t="shared" si="0"/>
        <v>11.500862564692351</v>
      </c>
      <c r="H7" s="15">
        <f t="shared" si="1"/>
        <v>0.10585585585585586</v>
      </c>
      <c r="I7" s="15">
        <f t="shared" si="2"/>
        <v>9.4466560338994015</v>
      </c>
      <c r="J7" s="15">
        <f t="shared" si="3"/>
        <v>3.239803728584886</v>
      </c>
      <c r="K7" s="15">
        <v>1.1459999999999999</v>
      </c>
      <c r="L7" s="14">
        <v>2</v>
      </c>
      <c r="M7" s="14" t="s">
        <v>503</v>
      </c>
      <c r="N7" s="14">
        <v>192</v>
      </c>
      <c r="O7" s="14">
        <v>1</v>
      </c>
      <c r="P7" s="14">
        <v>341</v>
      </c>
      <c r="Q7" s="14">
        <v>80406</v>
      </c>
      <c r="R7" s="15">
        <v>0.1216</v>
      </c>
      <c r="S7" s="15">
        <f t="shared" si="4"/>
        <v>8.223684210526315</v>
      </c>
      <c r="T7" s="15">
        <f t="shared" si="5"/>
        <v>0.17568446146066602</v>
      </c>
      <c r="U7" s="15">
        <f t="shared" si="6"/>
        <v>5.6920229966123861</v>
      </c>
      <c r="V7" s="15">
        <f t="shared" si="7"/>
        <v>2.508941490576909</v>
      </c>
      <c r="W7" s="15">
        <v>1.6020000000000001</v>
      </c>
      <c r="X7" s="14">
        <v>3</v>
      </c>
      <c r="Y7" s="14" t="s">
        <v>503</v>
      </c>
      <c r="Z7" s="14">
        <v>194</v>
      </c>
      <c r="AA7" s="14">
        <v>1</v>
      </c>
      <c r="AB7" s="14">
        <v>431</v>
      </c>
      <c r="AC7" s="14">
        <v>80406</v>
      </c>
      <c r="AD7" s="15">
        <v>0.16059999999999999</v>
      </c>
      <c r="AE7" s="15">
        <f t="shared" si="8"/>
        <v>6.2266500622665006</v>
      </c>
      <c r="AF7" s="15">
        <f t="shared" si="9"/>
        <v>0.295737040788141</v>
      </c>
      <c r="AG7" s="15">
        <f t="shared" si="10"/>
        <v>3.3813788478272309</v>
      </c>
      <c r="AH7" s="15">
        <f t="shared" si="11"/>
        <v>1.7576116640461994</v>
      </c>
      <c r="AI7" s="15">
        <v>1.28</v>
      </c>
      <c r="AJ7" s="14">
        <v>3</v>
      </c>
      <c r="AK7" s="16" t="s">
        <v>504</v>
      </c>
      <c r="AL7" s="35">
        <f t="shared" si="12"/>
        <v>2.5021189610693315</v>
      </c>
      <c r="AM7" s="35">
        <f t="shared" si="13"/>
        <v>0.74111958497061992</v>
      </c>
      <c r="AN7" s="35">
        <f t="shared" si="14"/>
        <v>5.6651688694301638</v>
      </c>
      <c r="AO7" s="35">
        <f t="shared" si="15"/>
        <v>1.6714724604292761</v>
      </c>
      <c r="AP7" s="48">
        <v>5</v>
      </c>
      <c r="AQ7" s="40">
        <f t="shared" si="16"/>
        <v>2.6666666666666665</v>
      </c>
    </row>
    <row r="8" spans="1:43" x14ac:dyDescent="0.25">
      <c r="A8" s="14" t="s">
        <v>361</v>
      </c>
      <c r="B8" s="14">
        <v>33814</v>
      </c>
      <c r="C8" s="14">
        <v>125</v>
      </c>
      <c r="D8" s="14"/>
      <c r="E8" s="14">
        <v>582</v>
      </c>
      <c r="F8" s="15">
        <v>0.22040000000000001</v>
      </c>
      <c r="G8" s="15">
        <f t="shared" si="0"/>
        <v>4.5372050816696916</v>
      </c>
      <c r="H8" s="15">
        <f t="shared" si="1"/>
        <v>0.26832237643048457</v>
      </c>
      <c r="I8" s="15">
        <f t="shared" si="2"/>
        <v>3.7268001004879898</v>
      </c>
      <c r="J8" s="15">
        <f t="shared" si="3"/>
        <v>1.8979374373203157</v>
      </c>
      <c r="K8" s="15">
        <v>1.1279999999999999</v>
      </c>
      <c r="L8" s="14">
        <v>8</v>
      </c>
      <c r="M8" s="14" t="s">
        <v>361</v>
      </c>
      <c r="N8" s="14">
        <v>109</v>
      </c>
      <c r="O8" s="14">
        <v>0</v>
      </c>
      <c r="P8" s="14">
        <v>617</v>
      </c>
      <c r="Q8" s="14">
        <v>33814</v>
      </c>
      <c r="R8" s="15">
        <v>0.12429999999999999</v>
      </c>
      <c r="S8" s="15">
        <f t="shared" si="4"/>
        <v>8.0450522928399035</v>
      </c>
      <c r="T8" s="15">
        <f t="shared" si="5"/>
        <v>0.17958534999638803</v>
      </c>
      <c r="U8" s="15">
        <f t="shared" si="6"/>
        <v>5.5683829154309423</v>
      </c>
      <c r="V8" s="15">
        <f t="shared" si="7"/>
        <v>2.4772584229680095</v>
      </c>
      <c r="W8" s="15">
        <v>1.129</v>
      </c>
      <c r="X8" s="14">
        <v>7</v>
      </c>
      <c r="Y8" s="14" t="s">
        <v>361</v>
      </c>
      <c r="Z8" s="14">
        <v>145</v>
      </c>
      <c r="AA8" s="14">
        <v>0</v>
      </c>
      <c r="AB8" s="14">
        <v>558</v>
      </c>
      <c r="AC8" s="14">
        <v>33814</v>
      </c>
      <c r="AD8" s="15">
        <v>8.7690000000000004E-2</v>
      </c>
      <c r="AE8" s="15">
        <f t="shared" si="8"/>
        <v>11.403808872163301</v>
      </c>
      <c r="AF8" s="15">
        <f t="shared" si="9"/>
        <v>0.16147684375287727</v>
      </c>
      <c r="AG8" s="15">
        <f t="shared" si="10"/>
        <v>6.1928320556625982</v>
      </c>
      <c r="AH8" s="15">
        <f t="shared" si="11"/>
        <v>2.6305993219236674</v>
      </c>
      <c r="AI8" s="15">
        <v>1.21</v>
      </c>
      <c r="AJ8" s="14">
        <v>8</v>
      </c>
      <c r="AK8" s="16" t="s">
        <v>362</v>
      </c>
      <c r="AL8" s="35">
        <f t="shared" si="12"/>
        <v>2.3352650607373309</v>
      </c>
      <c r="AM8" s="35">
        <f t="shared" si="13"/>
        <v>0.38641939065710929</v>
      </c>
      <c r="AN8" s="35">
        <f t="shared" si="14"/>
        <v>5.0464367123082372</v>
      </c>
      <c r="AO8" s="35">
        <f t="shared" si="15"/>
        <v>1.3071451850559714</v>
      </c>
      <c r="AP8" s="48">
        <v>6</v>
      </c>
      <c r="AQ8" s="40">
        <f t="shared" si="16"/>
        <v>7.666666666666667</v>
      </c>
    </row>
    <row r="9" spans="1:43" x14ac:dyDescent="0.25">
      <c r="A9" s="14" t="s">
        <v>331</v>
      </c>
      <c r="B9" s="14">
        <v>35411</v>
      </c>
      <c r="C9" s="14">
        <v>114</v>
      </c>
      <c r="D9" s="14">
        <v>1</v>
      </c>
      <c r="E9" s="14">
        <v>628</v>
      </c>
      <c r="F9" s="15">
        <v>0.191</v>
      </c>
      <c r="G9" s="15">
        <f t="shared" si="0"/>
        <v>5.2356020942408374</v>
      </c>
      <c r="H9" s="15">
        <f t="shared" si="1"/>
        <v>0.23252982712442172</v>
      </c>
      <c r="I9" s="15">
        <f t="shared" si="2"/>
        <v>4.3004541473693871</v>
      </c>
      <c r="J9" s="15">
        <f t="shared" si="3"/>
        <v>2.1044890229683619</v>
      </c>
      <c r="K9" s="15">
        <v>1.1180000000000001</v>
      </c>
      <c r="L9" s="14">
        <v>9</v>
      </c>
      <c r="M9" s="14" t="s">
        <v>331</v>
      </c>
      <c r="N9" s="14">
        <v>72</v>
      </c>
      <c r="O9" s="14">
        <v>1</v>
      </c>
      <c r="P9" s="14">
        <v>825</v>
      </c>
      <c r="Q9" s="14">
        <v>35411</v>
      </c>
      <c r="R9" s="15">
        <v>0.15529999999999999</v>
      </c>
      <c r="S9" s="15">
        <f t="shared" si="4"/>
        <v>6.4391500321957507</v>
      </c>
      <c r="T9" s="15">
        <f t="shared" si="5"/>
        <v>0.2243733294806039</v>
      </c>
      <c r="U9" s="15">
        <f t="shared" si="6"/>
        <v>4.4568576715265049</v>
      </c>
      <c r="V9" s="15">
        <f t="shared" si="7"/>
        <v>2.1560268896331931</v>
      </c>
      <c r="W9" s="15">
        <v>1.127</v>
      </c>
      <c r="X9" s="14">
        <v>11</v>
      </c>
      <c r="Y9" s="14" t="s">
        <v>331</v>
      </c>
      <c r="Z9" s="14">
        <v>105</v>
      </c>
      <c r="AA9" s="14">
        <v>1</v>
      </c>
      <c r="AB9" s="14">
        <v>695</v>
      </c>
      <c r="AC9" s="14">
        <v>35411</v>
      </c>
      <c r="AD9" s="15">
        <v>9.7780000000000006E-2</v>
      </c>
      <c r="AE9" s="15">
        <f t="shared" si="8"/>
        <v>10.22704029453876</v>
      </c>
      <c r="AF9" s="15">
        <f t="shared" si="9"/>
        <v>0.18005708498296658</v>
      </c>
      <c r="AG9" s="15">
        <f t="shared" si="10"/>
        <v>5.5537885350895202</v>
      </c>
      <c r="AH9" s="15">
        <f t="shared" si="11"/>
        <v>2.4734722464427388</v>
      </c>
      <c r="AI9" s="15">
        <v>1.2030000000000001</v>
      </c>
      <c r="AJ9" s="14">
        <v>10</v>
      </c>
      <c r="AK9" s="16" t="s">
        <v>332</v>
      </c>
      <c r="AL9" s="35">
        <f t="shared" si="12"/>
        <v>2.2446627196814313</v>
      </c>
      <c r="AM9" s="35">
        <f t="shared" si="13"/>
        <v>0.19982339096722534</v>
      </c>
      <c r="AN9" s="35">
        <f t="shared" si="14"/>
        <v>4.7392629861109601</v>
      </c>
      <c r="AO9" s="35">
        <f t="shared" si="15"/>
        <v>1.1485577444848478</v>
      </c>
      <c r="AP9" s="48">
        <v>7</v>
      </c>
      <c r="AQ9" s="40">
        <f t="shared" si="16"/>
        <v>10</v>
      </c>
    </row>
    <row r="10" spans="1:43" x14ac:dyDescent="0.25">
      <c r="A10" s="14" t="s">
        <v>31</v>
      </c>
      <c r="B10" s="14">
        <v>32880</v>
      </c>
      <c r="C10" s="14">
        <v>9</v>
      </c>
      <c r="D10" s="14">
        <v>1</v>
      </c>
      <c r="E10" s="14">
        <v>4494</v>
      </c>
      <c r="F10" s="15">
        <v>0.24779999999999999</v>
      </c>
      <c r="G10" s="15">
        <f t="shared" si="0"/>
        <v>4.0355125100887816</v>
      </c>
      <c r="H10" s="15">
        <f t="shared" si="1"/>
        <v>0.30168005843681517</v>
      </c>
      <c r="I10" s="15">
        <f t="shared" si="2"/>
        <v>3.3147164735575183</v>
      </c>
      <c r="J10" s="15">
        <f t="shared" si="3"/>
        <v>1.7288854737508716</v>
      </c>
      <c r="K10" s="15">
        <v>1.077</v>
      </c>
      <c r="L10" s="14">
        <v>21</v>
      </c>
      <c r="M10" s="14" t="s">
        <v>31</v>
      </c>
      <c r="N10" s="14">
        <v>9</v>
      </c>
      <c r="O10" s="14">
        <v>1</v>
      </c>
      <c r="P10" s="14">
        <v>3926</v>
      </c>
      <c r="Q10" s="14">
        <v>32880</v>
      </c>
      <c r="R10" s="15">
        <v>0.18970000000000001</v>
      </c>
      <c r="S10" s="15">
        <f t="shared" si="4"/>
        <v>5.2714812862414338</v>
      </c>
      <c r="T10" s="15">
        <f t="shared" si="5"/>
        <v>0.27407353897276604</v>
      </c>
      <c r="U10" s="15">
        <f t="shared" si="6"/>
        <v>3.6486557532317669</v>
      </c>
      <c r="V10" s="15">
        <f t="shared" si="7"/>
        <v>1.8673650406090188</v>
      </c>
      <c r="W10" s="15">
        <v>1.1220000000000001</v>
      </c>
      <c r="X10" s="14">
        <v>20</v>
      </c>
      <c r="Y10" s="14" t="s">
        <v>31</v>
      </c>
      <c r="Z10" s="14">
        <v>8</v>
      </c>
      <c r="AA10" s="14">
        <v>1</v>
      </c>
      <c r="AB10" s="14">
        <v>4319</v>
      </c>
      <c r="AC10" s="14">
        <v>32880</v>
      </c>
      <c r="AD10" s="15">
        <v>0.1084</v>
      </c>
      <c r="AE10" s="15">
        <f t="shared" si="8"/>
        <v>9.2250922509225095</v>
      </c>
      <c r="AF10" s="15">
        <f t="shared" si="9"/>
        <v>0.19961329527667801</v>
      </c>
      <c r="AG10" s="15">
        <f t="shared" si="10"/>
        <v>5.0096812081277982</v>
      </c>
      <c r="AH10" s="15">
        <f t="shared" si="11"/>
        <v>2.3247188002096424</v>
      </c>
      <c r="AI10" s="15">
        <v>1.1459999999999999</v>
      </c>
      <c r="AJ10" s="14">
        <v>22</v>
      </c>
      <c r="AK10" s="16" t="s">
        <v>32</v>
      </c>
      <c r="AL10" s="35">
        <f t="shared" si="12"/>
        <v>1.9736564381898443</v>
      </c>
      <c r="AM10" s="35">
        <f t="shared" si="13"/>
        <v>0.31181362082098701</v>
      </c>
      <c r="AN10" s="35">
        <f t="shared" si="14"/>
        <v>3.9276229498675872</v>
      </c>
      <c r="AO10" s="35">
        <f t="shared" si="15"/>
        <v>1.2412671240990254</v>
      </c>
      <c r="AP10" s="48">
        <v>8</v>
      </c>
      <c r="AQ10" s="40">
        <f t="shared" si="16"/>
        <v>21</v>
      </c>
    </row>
    <row r="11" spans="1:43" x14ac:dyDescent="0.25">
      <c r="A11" s="14" t="s">
        <v>33</v>
      </c>
      <c r="B11" s="14">
        <v>32968</v>
      </c>
      <c r="C11" s="14">
        <v>9</v>
      </c>
      <c r="D11" s="14">
        <v>2</v>
      </c>
      <c r="E11" s="14">
        <v>4287</v>
      </c>
      <c r="F11" s="15">
        <v>0.25509999999999999</v>
      </c>
      <c r="G11" s="15">
        <f t="shared" si="0"/>
        <v>3.9200313602508823</v>
      </c>
      <c r="H11" s="15">
        <f t="shared" si="1"/>
        <v>0.31056732408083759</v>
      </c>
      <c r="I11" s="15">
        <f t="shared" si="2"/>
        <v>3.2198617881127127</v>
      </c>
      <c r="J11" s="15">
        <f t="shared" si="3"/>
        <v>1.686998762289001</v>
      </c>
      <c r="K11" s="15">
        <v>1.0720000000000001</v>
      </c>
      <c r="L11" s="14">
        <v>18</v>
      </c>
      <c r="M11" s="14" t="s">
        <v>33</v>
      </c>
      <c r="N11" s="14">
        <v>9</v>
      </c>
      <c r="O11" s="14">
        <v>2</v>
      </c>
      <c r="P11" s="14">
        <v>3431</v>
      </c>
      <c r="Q11" s="14">
        <v>32968</v>
      </c>
      <c r="R11" s="15">
        <v>0.1971</v>
      </c>
      <c r="S11" s="15">
        <f t="shared" si="4"/>
        <v>5.0735667174023336</v>
      </c>
      <c r="T11" s="15">
        <f t="shared" si="5"/>
        <v>0.28476486310770782</v>
      </c>
      <c r="U11" s="15">
        <f t="shared" si="6"/>
        <v>3.5116691851246378</v>
      </c>
      <c r="V11" s="15">
        <f t="shared" si="7"/>
        <v>1.8121569429770086</v>
      </c>
      <c r="W11" s="15">
        <v>1.123</v>
      </c>
      <c r="X11" s="14">
        <v>18</v>
      </c>
      <c r="Y11" s="14" t="s">
        <v>33</v>
      </c>
      <c r="Z11" s="14">
        <v>8</v>
      </c>
      <c r="AA11" s="14">
        <v>2</v>
      </c>
      <c r="AB11" s="14">
        <v>3210</v>
      </c>
      <c r="AC11" s="14">
        <v>32968</v>
      </c>
      <c r="AD11" s="15">
        <v>0.11269999999999999</v>
      </c>
      <c r="AE11" s="15">
        <f t="shared" si="8"/>
        <v>8.8731144631765755</v>
      </c>
      <c r="AF11" s="15">
        <f t="shared" si="9"/>
        <v>0.20753153484946135</v>
      </c>
      <c r="AG11" s="15">
        <f t="shared" si="10"/>
        <v>4.8185398665577042</v>
      </c>
      <c r="AH11" s="15">
        <f t="shared" si="11"/>
        <v>2.2685960413912927</v>
      </c>
      <c r="AI11" s="15">
        <v>1.0980000000000001</v>
      </c>
      <c r="AJ11" s="14">
        <v>17</v>
      </c>
      <c r="AK11" s="16" t="s">
        <v>34</v>
      </c>
      <c r="AL11" s="35">
        <f t="shared" si="12"/>
        <v>1.922583915552434</v>
      </c>
      <c r="AM11" s="35">
        <f t="shared" si="13"/>
        <v>0.30611996989567358</v>
      </c>
      <c r="AN11" s="35">
        <f t="shared" si="14"/>
        <v>3.7910143448711646</v>
      </c>
      <c r="AO11" s="35">
        <f t="shared" si="15"/>
        <v>1.2363780698838838</v>
      </c>
      <c r="AP11" s="48">
        <v>9</v>
      </c>
      <c r="AQ11" s="40">
        <f t="shared" si="16"/>
        <v>17.666666666666668</v>
      </c>
    </row>
    <row r="12" spans="1:43" x14ac:dyDescent="0.25">
      <c r="A12" s="14" t="s">
        <v>391</v>
      </c>
      <c r="B12" s="14">
        <v>63933</v>
      </c>
      <c r="C12" s="14">
        <v>140</v>
      </c>
      <c r="D12" s="14">
        <v>1</v>
      </c>
      <c r="E12" s="14">
        <v>529</v>
      </c>
      <c r="F12" s="15">
        <v>0.26939999999999997</v>
      </c>
      <c r="G12" s="15">
        <f t="shared" si="0"/>
        <v>3.7119524870081668</v>
      </c>
      <c r="H12" s="15">
        <f t="shared" si="1"/>
        <v>0.32797662527392252</v>
      </c>
      <c r="I12" s="15">
        <f t="shared" si="2"/>
        <v>3.0489485603101452</v>
      </c>
      <c r="J12" s="15">
        <f t="shared" si="3"/>
        <v>1.6083118104291703</v>
      </c>
      <c r="K12" s="15">
        <v>1.252</v>
      </c>
      <c r="L12" s="14">
        <v>6</v>
      </c>
      <c r="M12" s="14" t="s">
        <v>391</v>
      </c>
      <c r="N12" s="14">
        <v>127</v>
      </c>
      <c r="O12" s="14">
        <v>1</v>
      </c>
      <c r="P12" s="14">
        <v>533</v>
      </c>
      <c r="Q12" s="14">
        <v>63933</v>
      </c>
      <c r="R12" s="15">
        <v>0.1472</v>
      </c>
      <c r="S12" s="15">
        <f t="shared" si="4"/>
        <v>6.7934782608695654</v>
      </c>
      <c r="T12" s="15">
        <f t="shared" si="5"/>
        <v>0.21267066387343783</v>
      </c>
      <c r="U12" s="15">
        <f t="shared" si="6"/>
        <v>4.7021059537232759</v>
      </c>
      <c r="V12" s="15">
        <f t="shared" si="7"/>
        <v>2.2333070479634816</v>
      </c>
      <c r="W12" s="15">
        <v>1.111</v>
      </c>
      <c r="X12" s="14">
        <v>5</v>
      </c>
      <c r="Y12" s="14" t="s">
        <v>391</v>
      </c>
      <c r="Z12" s="14">
        <v>151</v>
      </c>
      <c r="AA12" s="14">
        <v>1</v>
      </c>
      <c r="AB12" s="14">
        <v>520</v>
      </c>
      <c r="AC12" s="14">
        <v>63933</v>
      </c>
      <c r="AD12" s="15">
        <v>0.1676</v>
      </c>
      <c r="AE12" s="15">
        <f t="shared" si="8"/>
        <v>5.9665871121718377</v>
      </c>
      <c r="AF12" s="15">
        <f t="shared" si="9"/>
        <v>0.30862719823220697</v>
      </c>
      <c r="AG12" s="15">
        <f t="shared" si="10"/>
        <v>3.2401518076435161</v>
      </c>
      <c r="AH12" s="15">
        <f t="shared" si="11"/>
        <v>1.6960614078641623</v>
      </c>
      <c r="AI12" s="15">
        <v>1.17</v>
      </c>
      <c r="AJ12" s="14">
        <v>5</v>
      </c>
      <c r="AK12" s="16" t="s">
        <v>392</v>
      </c>
      <c r="AL12" s="35">
        <f t="shared" si="12"/>
        <v>1.8458934220856047</v>
      </c>
      <c r="AM12" s="35">
        <f t="shared" si="13"/>
        <v>0.33836664448403242</v>
      </c>
      <c r="AN12" s="35">
        <f t="shared" si="14"/>
        <v>3.5947549370584646</v>
      </c>
      <c r="AO12" s="35">
        <f t="shared" si="15"/>
        <v>1.2643243712406547</v>
      </c>
      <c r="AP12" s="48">
        <v>10</v>
      </c>
      <c r="AQ12" s="40">
        <f t="shared" si="16"/>
        <v>5.333333333333333</v>
      </c>
    </row>
    <row r="13" spans="1:43" x14ac:dyDescent="0.25">
      <c r="A13" s="14" t="s">
        <v>423</v>
      </c>
      <c r="B13" s="14">
        <v>37281</v>
      </c>
      <c r="C13" s="14">
        <v>155</v>
      </c>
      <c r="D13" s="14"/>
      <c r="E13" s="14">
        <v>473</v>
      </c>
      <c r="F13" s="15">
        <v>0.27979999999999999</v>
      </c>
      <c r="G13" s="15">
        <f t="shared" si="0"/>
        <v>3.5739814152966405</v>
      </c>
      <c r="H13" s="15">
        <f t="shared" si="1"/>
        <v>0.34063793523252983</v>
      </c>
      <c r="I13" s="15">
        <f t="shared" si="2"/>
        <v>2.935620951206408</v>
      </c>
      <c r="J13" s="15">
        <f t="shared" si="3"/>
        <v>1.5536656987267199</v>
      </c>
      <c r="K13" s="15">
        <v>1.33</v>
      </c>
      <c r="L13" s="14">
        <v>3</v>
      </c>
      <c r="M13" s="14" t="s">
        <v>423</v>
      </c>
      <c r="N13" s="14">
        <v>165</v>
      </c>
      <c r="O13" s="14">
        <v>0</v>
      </c>
      <c r="P13" s="14">
        <v>417</v>
      </c>
      <c r="Q13" s="14">
        <v>37281</v>
      </c>
      <c r="R13" s="15">
        <v>0.24379999999999999</v>
      </c>
      <c r="S13" s="15">
        <f t="shared" si="4"/>
        <v>4.1017227235438884</v>
      </c>
      <c r="T13" s="15">
        <f t="shared" si="5"/>
        <v>0.35223578704038139</v>
      </c>
      <c r="U13" s="15">
        <f t="shared" si="6"/>
        <v>2.8390073682857513</v>
      </c>
      <c r="V13" s="15">
        <f t="shared" si="7"/>
        <v>1.5053865934002824</v>
      </c>
      <c r="W13" s="15">
        <v>1.327</v>
      </c>
      <c r="X13" s="14">
        <v>5</v>
      </c>
      <c r="Y13" s="14" t="s">
        <v>423</v>
      </c>
      <c r="Z13" s="14">
        <v>189</v>
      </c>
      <c r="AA13" s="14">
        <v>0</v>
      </c>
      <c r="AB13" s="14">
        <v>440</v>
      </c>
      <c r="AC13" s="14">
        <v>37281</v>
      </c>
      <c r="AD13" s="15">
        <v>0.1094</v>
      </c>
      <c r="AE13" s="15">
        <f t="shared" si="8"/>
        <v>9.1407678244972583</v>
      </c>
      <c r="AF13" s="15">
        <f t="shared" si="9"/>
        <v>0.20145474634011598</v>
      </c>
      <c r="AG13" s="15">
        <f t="shared" si="10"/>
        <v>4.9638888753295554</v>
      </c>
      <c r="AH13" s="15">
        <f t="shared" si="11"/>
        <v>2.3114708187709576</v>
      </c>
      <c r="AI13" s="15">
        <v>1.238</v>
      </c>
      <c r="AJ13" s="14">
        <v>5</v>
      </c>
      <c r="AK13" s="16" t="s">
        <v>424</v>
      </c>
      <c r="AL13" s="35">
        <f t="shared" si="12"/>
        <v>1.7901743702993198</v>
      </c>
      <c r="AM13" s="35">
        <f t="shared" si="13"/>
        <v>0.45210088298369583</v>
      </c>
      <c r="AN13" s="35">
        <f t="shared" si="14"/>
        <v>3.4585669171757387</v>
      </c>
      <c r="AO13" s="35">
        <f t="shared" si="15"/>
        <v>1.3680309625248308</v>
      </c>
      <c r="AP13" s="48">
        <v>11</v>
      </c>
      <c r="AQ13" s="40">
        <f t="shared" si="16"/>
        <v>4.333333333333333</v>
      </c>
    </row>
    <row r="14" spans="1:43" x14ac:dyDescent="0.25">
      <c r="A14" s="14" t="s">
        <v>399</v>
      </c>
      <c r="B14" s="14">
        <v>67526</v>
      </c>
      <c r="C14" s="14">
        <v>143</v>
      </c>
      <c r="D14" s="14"/>
      <c r="E14" s="14">
        <v>513</v>
      </c>
      <c r="F14" s="15">
        <v>0.41</v>
      </c>
      <c r="G14" s="15">
        <f t="shared" si="0"/>
        <v>2.4390243902439024</v>
      </c>
      <c r="H14" s="15">
        <f t="shared" si="1"/>
        <v>0.49914779644509372</v>
      </c>
      <c r="I14" s="15">
        <f t="shared" si="2"/>
        <v>2.0033822979208606</v>
      </c>
      <c r="J14" s="15">
        <f t="shared" si="3"/>
        <v>1.0024377514986647</v>
      </c>
      <c r="K14" s="15">
        <v>1.163</v>
      </c>
      <c r="L14" s="14">
        <v>4</v>
      </c>
      <c r="M14" s="14" t="s">
        <v>399</v>
      </c>
      <c r="N14" s="14">
        <v>158</v>
      </c>
      <c r="O14" s="14">
        <v>0</v>
      </c>
      <c r="P14" s="14">
        <v>435</v>
      </c>
      <c r="Q14" s="14">
        <v>67526</v>
      </c>
      <c r="R14" s="15">
        <v>0.19220000000000001</v>
      </c>
      <c r="S14" s="15">
        <f t="shared" si="4"/>
        <v>5.2029136316337148</v>
      </c>
      <c r="T14" s="15">
        <f t="shared" si="5"/>
        <v>0.27768547280213829</v>
      </c>
      <c r="U14" s="15">
        <f t="shared" si="6"/>
        <v>3.6011966513426961</v>
      </c>
      <c r="V14" s="15">
        <f t="shared" si="7"/>
        <v>1.8484763832467439</v>
      </c>
      <c r="W14" s="15">
        <v>1.2350000000000001</v>
      </c>
      <c r="X14" s="14">
        <v>4</v>
      </c>
      <c r="Y14" s="14" t="s">
        <v>399</v>
      </c>
      <c r="Z14" s="14">
        <v>164</v>
      </c>
      <c r="AA14" s="14">
        <v>0</v>
      </c>
      <c r="AB14" s="14">
        <v>484</v>
      </c>
      <c r="AC14" s="14">
        <v>67526</v>
      </c>
      <c r="AD14" s="15">
        <v>0.1053</v>
      </c>
      <c r="AE14" s="15">
        <f t="shared" si="8"/>
        <v>9.4966761633428298</v>
      </c>
      <c r="AF14" s="15">
        <f t="shared" si="9"/>
        <v>0.19390479698002025</v>
      </c>
      <c r="AG14" s="15">
        <f t="shared" si="10"/>
        <v>5.1571647004848362</v>
      </c>
      <c r="AH14" s="15">
        <f t="shared" si="11"/>
        <v>2.3665781205377967</v>
      </c>
      <c r="AI14" s="15">
        <v>1.823</v>
      </c>
      <c r="AJ14" s="14">
        <v>2</v>
      </c>
      <c r="AK14" s="16" t="s">
        <v>400</v>
      </c>
      <c r="AL14" s="35">
        <f t="shared" si="12"/>
        <v>1.7391640850944017</v>
      </c>
      <c r="AM14" s="35">
        <f t="shared" si="13"/>
        <v>0.68860846676908127</v>
      </c>
      <c r="AN14" s="35">
        <f t="shared" si="14"/>
        <v>3.3384167982671316</v>
      </c>
      <c r="AO14" s="35">
        <f t="shared" si="15"/>
        <v>1.6117281964613386</v>
      </c>
      <c r="AP14" s="48">
        <v>12</v>
      </c>
      <c r="AQ14" s="40">
        <f t="shared" si="16"/>
        <v>3.3333333333333335</v>
      </c>
    </row>
    <row r="15" spans="1:43" x14ac:dyDescent="0.25">
      <c r="A15" s="14" t="s">
        <v>447</v>
      </c>
      <c r="B15" s="14">
        <v>39419</v>
      </c>
      <c r="C15" s="14">
        <v>166</v>
      </c>
      <c r="D15" s="14"/>
      <c r="E15" s="14">
        <v>434</v>
      </c>
      <c r="F15" s="15">
        <v>0.31819999999999998</v>
      </c>
      <c r="G15" s="15">
        <f t="shared" si="0"/>
        <v>3.1426775612822127</v>
      </c>
      <c r="H15" s="15">
        <f t="shared" si="1"/>
        <v>0.38738738738738737</v>
      </c>
      <c r="I15" s="15">
        <f t="shared" si="2"/>
        <v>2.5813536836818134</v>
      </c>
      <c r="J15" s="15">
        <f t="shared" si="3"/>
        <v>1.3681278255604254</v>
      </c>
      <c r="K15" s="15">
        <v>1.2869999999999999</v>
      </c>
      <c r="L15" s="14">
        <v>6</v>
      </c>
      <c r="M15" s="14" t="s">
        <v>447</v>
      </c>
      <c r="N15" s="14">
        <v>195</v>
      </c>
      <c r="O15" s="14">
        <v>0</v>
      </c>
      <c r="P15" s="14">
        <v>336</v>
      </c>
      <c r="Q15" s="14">
        <v>39419</v>
      </c>
      <c r="R15" s="15">
        <v>0.26079999999999998</v>
      </c>
      <c r="S15" s="15">
        <f t="shared" si="4"/>
        <v>3.8343558282208594</v>
      </c>
      <c r="T15" s="15">
        <f t="shared" si="5"/>
        <v>0.37679693708011264</v>
      </c>
      <c r="U15" s="15">
        <f t="shared" si="6"/>
        <v>2.6539493726536283</v>
      </c>
      <c r="V15" s="15">
        <f t="shared" si="7"/>
        <v>1.408140849789417</v>
      </c>
      <c r="W15" s="15">
        <v>1.2529999999999999</v>
      </c>
      <c r="X15" s="14">
        <v>5</v>
      </c>
      <c r="Y15" s="14" t="s">
        <v>447</v>
      </c>
      <c r="Z15" s="14">
        <v>272</v>
      </c>
      <c r="AA15" s="14">
        <v>0</v>
      </c>
      <c r="AB15" s="14">
        <v>288</v>
      </c>
      <c r="AC15" s="14">
        <v>39419</v>
      </c>
      <c r="AD15" s="15">
        <v>0.13769999999999999</v>
      </c>
      <c r="AE15" s="15">
        <f t="shared" si="8"/>
        <v>7.2621641249092237</v>
      </c>
      <c r="AF15" s="15">
        <f t="shared" si="9"/>
        <v>0.25356781143541107</v>
      </c>
      <c r="AG15" s="15">
        <f t="shared" si="10"/>
        <v>3.9437141827236988</v>
      </c>
      <c r="AH15" s="15">
        <f t="shared" si="11"/>
        <v>1.9795549974285498</v>
      </c>
      <c r="AI15" s="15">
        <v>1.1870000000000001</v>
      </c>
      <c r="AJ15" s="14">
        <v>5</v>
      </c>
      <c r="AK15" s="16" t="s">
        <v>448</v>
      </c>
      <c r="AL15" s="35">
        <f t="shared" si="12"/>
        <v>1.5852745575927976</v>
      </c>
      <c r="AM15" s="35">
        <f t="shared" si="13"/>
        <v>0.34204248194455755</v>
      </c>
      <c r="AN15" s="35">
        <f t="shared" si="14"/>
        <v>3.0006489742067224</v>
      </c>
      <c r="AO15" s="35">
        <f t="shared" si="15"/>
        <v>1.2675498460619949</v>
      </c>
      <c r="AP15" s="48">
        <v>13</v>
      </c>
      <c r="AQ15" s="40">
        <f t="shared" si="16"/>
        <v>5.333333333333333</v>
      </c>
    </row>
    <row r="16" spans="1:43" x14ac:dyDescent="0.25">
      <c r="A16" s="14" t="s">
        <v>463</v>
      </c>
      <c r="B16" s="14">
        <v>66718</v>
      </c>
      <c r="C16" s="14">
        <v>174</v>
      </c>
      <c r="D16" s="14"/>
      <c r="E16" s="14">
        <v>420</v>
      </c>
      <c r="F16" s="15">
        <v>0.28089999999999998</v>
      </c>
      <c r="G16" s="15">
        <f t="shared" si="0"/>
        <v>3.5599857600569598</v>
      </c>
      <c r="H16" s="15">
        <f t="shared" si="1"/>
        <v>0.34197711224738248</v>
      </c>
      <c r="I16" s="15">
        <f t="shared" si="2"/>
        <v>2.9241251055448663</v>
      </c>
      <c r="J16" s="15">
        <f t="shared" si="3"/>
        <v>1.5480050367650746</v>
      </c>
      <c r="K16" s="15">
        <v>1.0940000000000001</v>
      </c>
      <c r="L16" s="14">
        <v>6</v>
      </c>
      <c r="M16" s="14" t="s">
        <v>463</v>
      </c>
      <c r="N16" s="14">
        <v>291</v>
      </c>
      <c r="O16" s="14">
        <v>0</v>
      </c>
      <c r="P16" s="14">
        <v>225</v>
      </c>
      <c r="Q16" s="14">
        <v>66718</v>
      </c>
      <c r="R16" s="15">
        <v>0.22950000000000001</v>
      </c>
      <c r="S16" s="15">
        <f t="shared" si="4"/>
        <v>4.3572984749455337</v>
      </c>
      <c r="T16" s="15">
        <f t="shared" si="5"/>
        <v>0.33157552553637215</v>
      </c>
      <c r="U16" s="15">
        <f t="shared" si="6"/>
        <v>3.0159041236952775</v>
      </c>
      <c r="V16" s="15">
        <f t="shared" si="7"/>
        <v>1.5925905657193242</v>
      </c>
      <c r="W16" s="15">
        <v>1.1160000000000001</v>
      </c>
      <c r="X16" s="14">
        <v>3</v>
      </c>
      <c r="Y16" s="14" t="s">
        <v>463</v>
      </c>
      <c r="Z16" s="14">
        <v>210</v>
      </c>
      <c r="AA16" s="14">
        <v>0</v>
      </c>
      <c r="AB16" s="14">
        <v>391</v>
      </c>
      <c r="AC16" s="14">
        <v>66718</v>
      </c>
      <c r="AD16" s="15">
        <v>0.21759999999999999</v>
      </c>
      <c r="AE16" s="15">
        <f t="shared" si="8"/>
        <v>4.5955882352941178</v>
      </c>
      <c r="AF16" s="15">
        <f t="shared" si="9"/>
        <v>0.40069975140410641</v>
      </c>
      <c r="AG16" s="15">
        <f t="shared" si="10"/>
        <v>2.4956316312548403</v>
      </c>
      <c r="AH16" s="15">
        <f t="shared" si="11"/>
        <v>1.3194050003131743</v>
      </c>
      <c r="AI16" s="15">
        <v>1.103</v>
      </c>
      <c r="AJ16" s="14">
        <v>5</v>
      </c>
      <c r="AK16" s="16" t="s">
        <v>464</v>
      </c>
      <c r="AL16" s="35">
        <f t="shared" si="12"/>
        <v>1.486666867599191</v>
      </c>
      <c r="AM16" s="35">
        <f t="shared" si="13"/>
        <v>0.14655840656214969</v>
      </c>
      <c r="AN16" s="35">
        <f t="shared" si="14"/>
        <v>2.8024077200821202</v>
      </c>
      <c r="AO16" s="35">
        <f t="shared" si="15"/>
        <v>1.1069257145669198</v>
      </c>
      <c r="AP16" s="48">
        <v>14</v>
      </c>
      <c r="AQ16" s="40">
        <f t="shared" si="16"/>
        <v>4.666666666666667</v>
      </c>
    </row>
    <row r="17" spans="1:43" x14ac:dyDescent="0.25">
      <c r="A17" s="14" t="s">
        <v>353</v>
      </c>
      <c r="B17" s="14">
        <v>59076</v>
      </c>
      <c r="C17" s="14">
        <v>121</v>
      </c>
      <c r="D17" s="14">
        <v>2</v>
      </c>
      <c r="E17" s="14">
        <v>515</v>
      </c>
      <c r="F17" s="15">
        <v>0.29530000000000001</v>
      </c>
      <c r="G17" s="15">
        <f t="shared" si="0"/>
        <v>3.3863867253640363</v>
      </c>
      <c r="H17" s="15">
        <f t="shared" si="1"/>
        <v>0.35950815680545412</v>
      </c>
      <c r="I17" s="15">
        <f t="shared" si="2"/>
        <v>2.781533159998486</v>
      </c>
      <c r="J17" s="15">
        <f t="shared" si="3"/>
        <v>1.4758803047575189</v>
      </c>
      <c r="K17" s="15">
        <v>1.071</v>
      </c>
      <c r="L17" s="14">
        <v>6</v>
      </c>
      <c r="M17" s="14" t="s">
        <v>353</v>
      </c>
      <c r="N17" s="14">
        <v>117</v>
      </c>
      <c r="O17" s="14">
        <v>2</v>
      </c>
      <c r="P17" s="14">
        <v>483</v>
      </c>
      <c r="Q17" s="14">
        <v>59076</v>
      </c>
      <c r="R17" s="15">
        <v>0.24759999999999999</v>
      </c>
      <c r="S17" s="15">
        <f t="shared" si="4"/>
        <v>4.0387722132471735</v>
      </c>
      <c r="T17" s="15">
        <f t="shared" si="5"/>
        <v>0.35772592646102719</v>
      </c>
      <c r="U17" s="15">
        <f t="shared" si="6"/>
        <v>2.7954361728112533</v>
      </c>
      <c r="V17" s="15">
        <f t="shared" si="7"/>
        <v>1.4830734048062302</v>
      </c>
      <c r="W17" s="15">
        <v>1.0780000000000001</v>
      </c>
      <c r="X17" s="14">
        <v>6</v>
      </c>
      <c r="Y17" s="14" t="s">
        <v>353</v>
      </c>
      <c r="Z17" s="14">
        <v>132</v>
      </c>
      <c r="AA17" s="14">
        <v>2</v>
      </c>
      <c r="AB17" s="14">
        <v>581</v>
      </c>
      <c r="AC17" s="14">
        <v>59076</v>
      </c>
      <c r="AD17" s="15">
        <v>0.2248</v>
      </c>
      <c r="AE17" s="15">
        <f t="shared" si="8"/>
        <v>4.4483985765124556</v>
      </c>
      <c r="AF17" s="15">
        <f t="shared" si="9"/>
        <v>0.41395819906085995</v>
      </c>
      <c r="AG17" s="15">
        <f t="shared" si="10"/>
        <v>2.4157003690438312</v>
      </c>
      <c r="AH17" s="15">
        <f t="shared" si="11"/>
        <v>1.2724415213425877</v>
      </c>
      <c r="AI17" s="15">
        <v>1.097</v>
      </c>
      <c r="AJ17" s="14">
        <v>4</v>
      </c>
      <c r="AK17" s="16" t="s">
        <v>354</v>
      </c>
      <c r="AL17" s="35">
        <f t="shared" si="12"/>
        <v>1.410465076968779</v>
      </c>
      <c r="AM17" s="35">
        <f t="shared" si="13"/>
        <v>0.1195860008648584</v>
      </c>
      <c r="AN17" s="35">
        <f t="shared" si="14"/>
        <v>2.6582284146460466</v>
      </c>
      <c r="AO17" s="35">
        <f t="shared" si="15"/>
        <v>1.0864230552948584</v>
      </c>
      <c r="AP17" s="48">
        <v>15</v>
      </c>
      <c r="AQ17" s="40">
        <f t="shared" si="16"/>
        <v>5.333333333333333</v>
      </c>
    </row>
    <row r="18" spans="1:43" x14ac:dyDescent="0.25">
      <c r="A18" s="14" t="s">
        <v>351</v>
      </c>
      <c r="B18" s="14">
        <v>58606</v>
      </c>
      <c r="C18" s="14">
        <v>121</v>
      </c>
      <c r="D18" s="14">
        <v>1</v>
      </c>
      <c r="E18" s="14">
        <v>596</v>
      </c>
      <c r="F18" s="15">
        <v>0.29289999999999999</v>
      </c>
      <c r="G18" s="15">
        <f t="shared" si="0"/>
        <v>3.4141345168999657</v>
      </c>
      <c r="H18" s="15">
        <f t="shared" si="1"/>
        <v>0.35658631604577551</v>
      </c>
      <c r="I18" s="15">
        <f t="shared" si="2"/>
        <v>2.8043248280899724</v>
      </c>
      <c r="J18" s="15">
        <f t="shared" si="3"/>
        <v>1.4876534680121063</v>
      </c>
      <c r="K18" s="15">
        <v>1.2290000000000001</v>
      </c>
      <c r="L18" s="14">
        <v>4</v>
      </c>
      <c r="M18" s="14" t="s">
        <v>351</v>
      </c>
      <c r="N18" s="14">
        <v>117</v>
      </c>
      <c r="O18" s="14">
        <v>1</v>
      </c>
      <c r="P18" s="14">
        <v>560</v>
      </c>
      <c r="Q18" s="14">
        <v>58606</v>
      </c>
      <c r="R18" s="15">
        <v>0.25140000000000001</v>
      </c>
      <c r="S18" s="15">
        <f t="shared" si="4"/>
        <v>3.9777247414478918</v>
      </c>
      <c r="T18" s="15">
        <f t="shared" si="5"/>
        <v>0.36321606588167304</v>
      </c>
      <c r="U18" s="15">
        <f t="shared" si="6"/>
        <v>2.7531821654258799</v>
      </c>
      <c r="V18" s="15">
        <f t="shared" si="7"/>
        <v>1.4611000695999865</v>
      </c>
      <c r="W18" s="15">
        <v>1.1240000000000001</v>
      </c>
      <c r="X18" s="14">
        <v>6</v>
      </c>
      <c r="Y18" s="14" t="s">
        <v>351</v>
      </c>
      <c r="Z18" s="14">
        <v>132</v>
      </c>
      <c r="AA18" s="14">
        <v>1</v>
      </c>
      <c r="AB18" s="14">
        <v>591</v>
      </c>
      <c r="AC18" s="14">
        <v>58606</v>
      </c>
      <c r="AD18" s="15">
        <v>0.2366</v>
      </c>
      <c r="AE18" s="15">
        <f t="shared" si="8"/>
        <v>4.2265426880811496</v>
      </c>
      <c r="AF18" s="15">
        <f t="shared" si="9"/>
        <v>0.43568732160942819</v>
      </c>
      <c r="AG18" s="15">
        <f t="shared" si="10"/>
        <v>2.2952216524135811</v>
      </c>
      <c r="AH18" s="15">
        <f t="shared" si="11"/>
        <v>1.1986334832237253</v>
      </c>
      <c r="AI18" s="15">
        <v>1.085</v>
      </c>
      <c r="AJ18" s="14">
        <v>2</v>
      </c>
      <c r="AK18" s="16" t="s">
        <v>352</v>
      </c>
      <c r="AL18" s="35">
        <f t="shared" si="12"/>
        <v>1.3824623402786058</v>
      </c>
      <c r="AM18" s="35">
        <f t="shared" si="13"/>
        <v>0.15975311344817669</v>
      </c>
      <c r="AN18" s="35">
        <f t="shared" si="14"/>
        <v>2.6071296713458421</v>
      </c>
      <c r="AO18" s="35">
        <f t="shared" si="15"/>
        <v>1.1170959545163746</v>
      </c>
      <c r="AP18" s="48">
        <v>16</v>
      </c>
      <c r="AQ18" s="40">
        <f t="shared" si="16"/>
        <v>4</v>
      </c>
    </row>
    <row r="19" spans="1:43" x14ac:dyDescent="0.25">
      <c r="A19" s="14" t="s">
        <v>770</v>
      </c>
      <c r="B19" s="14">
        <v>43199</v>
      </c>
      <c r="C19" s="14">
        <v>373</v>
      </c>
      <c r="D19" s="14"/>
      <c r="E19" s="14">
        <v>163</v>
      </c>
      <c r="F19" s="15">
        <v>0.28670000000000001</v>
      </c>
      <c r="G19" s="15">
        <f t="shared" si="0"/>
        <v>3.487966515521451</v>
      </c>
      <c r="H19" s="15">
        <f t="shared" si="1"/>
        <v>0.34903822741660578</v>
      </c>
      <c r="I19" s="15">
        <f t="shared" si="2"/>
        <v>2.8649694529039169</v>
      </c>
      <c r="J19" s="15">
        <f t="shared" si="3"/>
        <v>1.5185197566509494</v>
      </c>
      <c r="K19" s="15">
        <v>1.3340000000000001</v>
      </c>
      <c r="L19" s="14">
        <v>2</v>
      </c>
      <c r="M19" s="14" t="s">
        <v>770</v>
      </c>
      <c r="N19" s="14">
        <v>313</v>
      </c>
      <c r="O19" s="14">
        <v>0</v>
      </c>
      <c r="P19" s="14">
        <v>203</v>
      </c>
      <c r="Q19" s="14">
        <v>43199</v>
      </c>
      <c r="R19" s="15">
        <v>0.2515</v>
      </c>
      <c r="S19" s="15">
        <f t="shared" si="4"/>
        <v>3.9761431411530817</v>
      </c>
      <c r="T19" s="15">
        <f t="shared" si="5"/>
        <v>0.3633605432348479</v>
      </c>
      <c r="U19" s="15">
        <f t="shared" si="6"/>
        <v>2.7520874607875396</v>
      </c>
      <c r="V19" s="15">
        <f t="shared" si="7"/>
        <v>1.460526319327605</v>
      </c>
      <c r="W19" s="15">
        <v>1.3540000000000001</v>
      </c>
      <c r="X19" s="14">
        <v>3</v>
      </c>
      <c r="Y19" s="14" t="s">
        <v>770</v>
      </c>
      <c r="Z19" s="14">
        <v>298</v>
      </c>
      <c r="AA19" s="14">
        <v>0</v>
      </c>
      <c r="AB19" s="14">
        <v>256</v>
      </c>
      <c r="AC19" s="14">
        <v>43199</v>
      </c>
      <c r="AD19" s="15">
        <v>0.2432</v>
      </c>
      <c r="AE19" s="15">
        <f t="shared" si="8"/>
        <v>4.1118421052631575</v>
      </c>
      <c r="AF19" s="15">
        <f t="shared" si="9"/>
        <v>0.44784089862811893</v>
      </c>
      <c r="AG19" s="15">
        <f t="shared" si="10"/>
        <v>2.2329335648069621</v>
      </c>
      <c r="AH19" s="15">
        <f t="shared" si="11"/>
        <v>1.1589403281199282</v>
      </c>
      <c r="AI19" s="15">
        <v>1.2290000000000001</v>
      </c>
      <c r="AJ19" s="14">
        <v>3</v>
      </c>
      <c r="AK19" s="16" t="s">
        <v>771</v>
      </c>
      <c r="AL19" s="35">
        <f t="shared" si="12"/>
        <v>1.3793288013661609</v>
      </c>
      <c r="AM19" s="35">
        <f t="shared" si="13"/>
        <v>0.19305211484984655</v>
      </c>
      <c r="AN19" s="35">
        <f t="shared" si="14"/>
        <v>2.6014731213988722</v>
      </c>
      <c r="AO19" s="35">
        <f t="shared" si="15"/>
        <v>1.1431796300445995</v>
      </c>
      <c r="AP19" s="48">
        <v>17</v>
      </c>
      <c r="AQ19" s="40">
        <f t="shared" si="16"/>
        <v>2.6666666666666665</v>
      </c>
    </row>
    <row r="20" spans="1:43" x14ac:dyDescent="0.25">
      <c r="A20" s="14" t="s">
        <v>818</v>
      </c>
      <c r="B20" s="14">
        <v>67697</v>
      </c>
      <c r="C20" s="14">
        <v>428</v>
      </c>
      <c r="D20" s="14"/>
      <c r="E20" s="14">
        <v>128</v>
      </c>
      <c r="F20" s="15">
        <v>0.32200000000000001</v>
      </c>
      <c r="G20" s="15">
        <f t="shared" si="0"/>
        <v>3.1055900621118013</v>
      </c>
      <c r="H20" s="15">
        <f t="shared" si="1"/>
        <v>0.39201363525687849</v>
      </c>
      <c r="I20" s="15">
        <f t="shared" si="2"/>
        <v>2.5508905035638292</v>
      </c>
      <c r="J20" s="15">
        <f t="shared" si="3"/>
        <v>1.3510009728894938</v>
      </c>
      <c r="K20" s="15">
        <v>1.2709999999999999</v>
      </c>
      <c r="L20" s="14">
        <v>2</v>
      </c>
      <c r="M20" s="14" t="s">
        <v>818</v>
      </c>
      <c r="N20" s="14">
        <v>357</v>
      </c>
      <c r="O20" s="14">
        <v>0</v>
      </c>
      <c r="P20" s="14">
        <v>164</v>
      </c>
      <c r="Q20" s="14">
        <v>67697</v>
      </c>
      <c r="R20" s="15">
        <v>0.1978</v>
      </c>
      <c r="S20" s="15">
        <f t="shared" si="4"/>
        <v>5.0556117290192111</v>
      </c>
      <c r="T20" s="15">
        <f t="shared" si="5"/>
        <v>0.28577620457993208</v>
      </c>
      <c r="U20" s="15">
        <f t="shared" si="6"/>
        <v>3.4992416399801121</v>
      </c>
      <c r="V20" s="15">
        <f t="shared" si="7"/>
        <v>1.8070422932613837</v>
      </c>
      <c r="W20" s="15">
        <v>1.2190000000000001</v>
      </c>
      <c r="X20" s="14">
        <v>3</v>
      </c>
      <c r="Y20" s="14" t="s">
        <v>818</v>
      </c>
      <c r="Z20" s="14">
        <v>394</v>
      </c>
      <c r="AA20" s="14">
        <v>0</v>
      </c>
      <c r="AB20" s="14">
        <v>172</v>
      </c>
      <c r="AC20" s="14">
        <v>67697</v>
      </c>
      <c r="AD20" s="15">
        <v>0.28960000000000002</v>
      </c>
      <c r="AE20" s="15">
        <f t="shared" si="8"/>
        <v>3.4530386740331487</v>
      </c>
      <c r="AF20" s="15">
        <f t="shared" si="9"/>
        <v>0.53328422797164166</v>
      </c>
      <c r="AG20" s="15">
        <f t="shared" si="10"/>
        <v>1.8751707284566754</v>
      </c>
      <c r="AH20" s="15">
        <f t="shared" si="11"/>
        <v>0.90702195448030831</v>
      </c>
      <c r="AI20" s="15">
        <v>1.194</v>
      </c>
      <c r="AJ20" s="14">
        <v>3</v>
      </c>
      <c r="AK20" s="16" t="s">
        <v>819</v>
      </c>
      <c r="AL20" s="35">
        <f t="shared" si="12"/>
        <v>1.3550217402103952</v>
      </c>
      <c r="AM20" s="35">
        <f t="shared" si="13"/>
        <v>0.45002364102598752</v>
      </c>
      <c r="AN20" s="35">
        <f t="shared" si="14"/>
        <v>2.5580097093361864</v>
      </c>
      <c r="AO20" s="35">
        <f t="shared" si="15"/>
        <v>1.3660626418440347</v>
      </c>
      <c r="AP20" s="48">
        <v>18</v>
      </c>
      <c r="AQ20" s="40">
        <f t="shared" si="16"/>
        <v>2.6666666666666665</v>
      </c>
    </row>
    <row r="21" spans="1:43" x14ac:dyDescent="0.25">
      <c r="A21" s="14" t="s">
        <v>664</v>
      </c>
      <c r="B21" s="14">
        <v>36099</v>
      </c>
      <c r="C21" s="14">
        <v>282</v>
      </c>
      <c r="D21" s="14"/>
      <c r="E21" s="14">
        <v>246</v>
      </c>
      <c r="F21" s="15">
        <v>0.26989999999999997</v>
      </c>
      <c r="G21" s="15">
        <f t="shared" si="0"/>
        <v>3.7050759540570586</v>
      </c>
      <c r="H21" s="15">
        <f t="shared" si="1"/>
        <v>0.32858534209885559</v>
      </c>
      <c r="I21" s="15">
        <f t="shared" si="2"/>
        <v>3.0433002673121639</v>
      </c>
      <c r="J21" s="15">
        <f t="shared" si="3"/>
        <v>1.6056366844246215</v>
      </c>
      <c r="K21" s="15">
        <v>1.3080000000000001</v>
      </c>
      <c r="L21" s="14">
        <v>3</v>
      </c>
      <c r="M21" s="14" t="s">
        <v>664</v>
      </c>
      <c r="N21" s="14">
        <v>246</v>
      </c>
      <c r="O21" s="14">
        <v>0</v>
      </c>
      <c r="P21" s="14">
        <v>271</v>
      </c>
      <c r="Q21" s="14">
        <v>36099</v>
      </c>
      <c r="R21" s="15">
        <v>0.23449999999999999</v>
      </c>
      <c r="S21" s="15">
        <f t="shared" si="4"/>
        <v>4.2643923240938166</v>
      </c>
      <c r="T21" s="15">
        <f t="shared" si="5"/>
        <v>0.33879939319511665</v>
      </c>
      <c r="U21" s="15">
        <f t="shared" si="6"/>
        <v>2.9515991317188321</v>
      </c>
      <c r="V21" s="15">
        <f t="shared" si="7"/>
        <v>1.5614967966177553</v>
      </c>
      <c r="W21" s="15">
        <v>1.2350000000000001</v>
      </c>
      <c r="X21" s="14">
        <v>5</v>
      </c>
      <c r="Y21" s="14" t="s">
        <v>664</v>
      </c>
      <c r="Z21" s="14">
        <v>328</v>
      </c>
      <c r="AA21" s="14">
        <v>0</v>
      </c>
      <c r="AB21" s="14">
        <v>221</v>
      </c>
      <c r="AC21" s="14">
        <v>36099</v>
      </c>
      <c r="AD21" s="15">
        <v>0.31330000000000002</v>
      </c>
      <c r="AE21" s="15">
        <f t="shared" si="8"/>
        <v>3.1918289179699966</v>
      </c>
      <c r="AF21" s="15">
        <f t="shared" si="9"/>
        <v>0.57692661817512203</v>
      </c>
      <c r="AG21" s="15">
        <f t="shared" si="10"/>
        <v>1.733320915930588</v>
      </c>
      <c r="AH21" s="15">
        <f t="shared" si="11"/>
        <v>0.79353878719245996</v>
      </c>
      <c r="AI21" s="15">
        <v>1.4870000000000001</v>
      </c>
      <c r="AJ21" s="14">
        <v>5</v>
      </c>
      <c r="AK21" s="16" t="s">
        <v>665</v>
      </c>
      <c r="AL21" s="35">
        <f t="shared" si="12"/>
        <v>1.3202240894116122</v>
      </c>
      <c r="AM21" s="35">
        <f t="shared" si="13"/>
        <v>0.45665647712931923</v>
      </c>
      <c r="AN21" s="35">
        <f t="shared" si="14"/>
        <v>2.4970489266607365</v>
      </c>
      <c r="AO21" s="35">
        <f t="shared" si="15"/>
        <v>1.3723576176548082</v>
      </c>
      <c r="AP21" s="48">
        <v>19</v>
      </c>
      <c r="AQ21" s="40">
        <f t="shared" si="16"/>
        <v>4.333333333333333</v>
      </c>
    </row>
    <row r="22" spans="1:43" x14ac:dyDescent="0.25">
      <c r="A22" s="14" t="s">
        <v>227</v>
      </c>
      <c r="B22" s="14">
        <v>103523</v>
      </c>
      <c r="C22" s="14">
        <v>75</v>
      </c>
      <c r="D22" s="14">
        <v>1</v>
      </c>
      <c r="E22" s="14">
        <v>892</v>
      </c>
      <c r="F22" s="15">
        <v>0.30840000000000001</v>
      </c>
      <c r="G22" s="15">
        <f t="shared" si="0"/>
        <v>3.2425421530479897</v>
      </c>
      <c r="H22" s="15">
        <f t="shared" si="1"/>
        <v>0.37545653761869979</v>
      </c>
      <c r="I22" s="15">
        <f t="shared" si="2"/>
        <v>2.6633811353682004</v>
      </c>
      <c r="J22" s="15">
        <f t="shared" si="3"/>
        <v>1.4132588959764389</v>
      </c>
      <c r="K22" s="15">
        <v>1.0580000000000001</v>
      </c>
      <c r="L22" s="14">
        <v>7</v>
      </c>
      <c r="M22" s="14" t="s">
        <v>227</v>
      </c>
      <c r="N22" s="14">
        <v>97</v>
      </c>
      <c r="O22" s="14">
        <v>0</v>
      </c>
      <c r="P22" s="14">
        <v>662</v>
      </c>
      <c r="Q22" s="14">
        <v>103523</v>
      </c>
      <c r="R22" s="15">
        <v>0.30880000000000002</v>
      </c>
      <c r="S22" s="15">
        <f t="shared" si="4"/>
        <v>3.2383419689119171</v>
      </c>
      <c r="T22" s="15">
        <f t="shared" si="5"/>
        <v>0.44614606660405981</v>
      </c>
      <c r="U22" s="15">
        <f t="shared" si="6"/>
        <v>2.2414183820857065</v>
      </c>
      <c r="V22" s="15">
        <f t="shared" si="7"/>
        <v>1.164411966752414</v>
      </c>
      <c r="W22" s="15">
        <v>1.167</v>
      </c>
      <c r="X22" s="14">
        <v>11</v>
      </c>
      <c r="Y22" s="14" t="s">
        <v>227</v>
      </c>
      <c r="Z22" s="14">
        <v>79</v>
      </c>
      <c r="AA22" s="14">
        <v>0</v>
      </c>
      <c r="AB22" s="14">
        <v>902</v>
      </c>
      <c r="AC22" s="14">
        <v>103523</v>
      </c>
      <c r="AD22" s="15">
        <v>0.21190000000000001</v>
      </c>
      <c r="AE22" s="15">
        <f t="shared" si="8"/>
        <v>4.7192071731949028</v>
      </c>
      <c r="AF22" s="15">
        <f t="shared" si="9"/>
        <v>0.3902034803425099</v>
      </c>
      <c r="AG22" s="15">
        <f t="shared" si="10"/>
        <v>2.5627628266212987</v>
      </c>
      <c r="AH22" s="15">
        <f t="shared" si="11"/>
        <v>1.3576999691913438</v>
      </c>
      <c r="AI22" s="15">
        <v>1.121</v>
      </c>
      <c r="AJ22" s="14">
        <v>12</v>
      </c>
      <c r="AK22" s="16" t="s">
        <v>228</v>
      </c>
      <c r="AL22" s="35">
        <f t="shared" si="12"/>
        <v>1.3117902773067323</v>
      </c>
      <c r="AM22" s="35">
        <f t="shared" si="13"/>
        <v>0.13062148905429649</v>
      </c>
      <c r="AN22" s="35">
        <f t="shared" si="14"/>
        <v>2.4824940798997392</v>
      </c>
      <c r="AO22" s="35">
        <f t="shared" si="15"/>
        <v>1.0947652063573459</v>
      </c>
      <c r="AP22" s="48">
        <v>20</v>
      </c>
      <c r="AQ22" s="40">
        <f t="shared" si="16"/>
        <v>10</v>
      </c>
    </row>
    <row r="23" spans="1:43" x14ac:dyDescent="0.25">
      <c r="A23" s="14" t="s">
        <v>231</v>
      </c>
      <c r="B23" s="14">
        <v>105522</v>
      </c>
      <c r="C23" s="14">
        <v>76</v>
      </c>
      <c r="D23" s="14"/>
      <c r="E23" s="14">
        <v>885</v>
      </c>
      <c r="F23" s="15">
        <v>0.17419999999999999</v>
      </c>
      <c r="G23" s="15">
        <f t="shared" si="0"/>
        <v>5.7405281285878305</v>
      </c>
      <c r="H23" s="15">
        <f t="shared" si="1"/>
        <v>0.21207694180667153</v>
      </c>
      <c r="I23" s="15">
        <f t="shared" si="2"/>
        <v>4.7151936977471474</v>
      </c>
      <c r="J23" s="15">
        <f t="shared" si="3"/>
        <v>2.237317037292609</v>
      </c>
      <c r="K23" s="15">
        <v>1.4159999999999999</v>
      </c>
      <c r="L23" s="14">
        <v>4</v>
      </c>
      <c r="M23" s="14" t="s">
        <v>231</v>
      </c>
      <c r="N23" s="14">
        <v>83</v>
      </c>
      <c r="O23" s="14">
        <v>0</v>
      </c>
      <c r="P23" s="14">
        <v>749</v>
      </c>
      <c r="Q23" s="14">
        <v>105522</v>
      </c>
      <c r="R23" s="15">
        <v>0.46310000000000001</v>
      </c>
      <c r="S23" s="15">
        <f t="shared" si="4"/>
        <v>2.1593608291945583</v>
      </c>
      <c r="T23" s="15">
        <f t="shared" si="5"/>
        <v>0.66907462255291483</v>
      </c>
      <c r="U23" s="15">
        <f t="shared" si="6"/>
        <v>1.4946015901275451</v>
      </c>
      <c r="V23" s="15">
        <f t="shared" si="7"/>
        <v>0.57976096231680097</v>
      </c>
      <c r="W23" s="15">
        <v>1.399</v>
      </c>
      <c r="X23" s="14">
        <v>4</v>
      </c>
      <c r="Y23" s="14" t="s">
        <v>231</v>
      </c>
      <c r="Z23" s="14">
        <v>58</v>
      </c>
      <c r="AA23" s="14">
        <v>0</v>
      </c>
      <c r="AB23" s="14">
        <v>1165</v>
      </c>
      <c r="AC23" s="14">
        <v>105522</v>
      </c>
      <c r="AD23" s="15">
        <v>0.25490000000000002</v>
      </c>
      <c r="AE23" s="15">
        <f t="shared" si="8"/>
        <v>3.9231071008238523</v>
      </c>
      <c r="AF23" s="15">
        <f t="shared" si="9"/>
        <v>0.46938587607034343</v>
      </c>
      <c r="AG23" s="15">
        <f t="shared" si="10"/>
        <v>2.1304411257789457</v>
      </c>
      <c r="AH23" s="15">
        <f t="shared" si="11"/>
        <v>1.091152183541312</v>
      </c>
      <c r="AI23" s="15">
        <v>1.042</v>
      </c>
      <c r="AJ23" s="14">
        <v>4</v>
      </c>
      <c r="AK23" s="16" t="s">
        <v>232</v>
      </c>
      <c r="AL23" s="35">
        <f t="shared" si="12"/>
        <v>1.302743394383574</v>
      </c>
      <c r="AM23" s="35">
        <f t="shared" si="13"/>
        <v>0.84879394778802042</v>
      </c>
      <c r="AN23" s="35">
        <f t="shared" si="14"/>
        <v>2.4669755108609936</v>
      </c>
      <c r="AO23" s="35">
        <f t="shared" si="15"/>
        <v>1.8009947151385728</v>
      </c>
      <c r="AP23" s="48">
        <v>21</v>
      </c>
      <c r="AQ23" s="40">
        <f t="shared" si="16"/>
        <v>4</v>
      </c>
    </row>
    <row r="24" spans="1:43" x14ac:dyDescent="0.25">
      <c r="A24" s="14" t="s">
        <v>89</v>
      </c>
      <c r="B24" s="14">
        <v>85130</v>
      </c>
      <c r="C24" s="14">
        <v>23</v>
      </c>
      <c r="D24" s="14">
        <v>1</v>
      </c>
      <c r="E24" s="14">
        <v>1889</v>
      </c>
      <c r="F24" s="15">
        <v>0.33200000000000002</v>
      </c>
      <c r="G24" s="15">
        <f t="shared" si="0"/>
        <v>3.012048192771084</v>
      </c>
      <c r="H24" s="15">
        <f t="shared" si="1"/>
        <v>0.40418797175553933</v>
      </c>
      <c r="I24" s="15">
        <f t="shared" si="2"/>
        <v>2.474056452251665</v>
      </c>
      <c r="J24" s="15">
        <f t="shared" si="3"/>
        <v>1.3068784196571859</v>
      </c>
      <c r="K24" s="15">
        <v>1.08</v>
      </c>
      <c r="L24" s="14">
        <v>22</v>
      </c>
      <c r="M24" s="14" t="s">
        <v>89</v>
      </c>
      <c r="N24" s="14">
        <v>34</v>
      </c>
      <c r="O24" s="14">
        <v>1</v>
      </c>
      <c r="P24" s="14">
        <v>1418</v>
      </c>
      <c r="Q24" s="14">
        <v>85130</v>
      </c>
      <c r="R24" s="15">
        <v>0.2873</v>
      </c>
      <c r="S24" s="15">
        <f t="shared" si="4"/>
        <v>3.4806822137138878</v>
      </c>
      <c r="T24" s="15">
        <f t="shared" si="5"/>
        <v>0.4150834356714585</v>
      </c>
      <c r="U24" s="15">
        <f t="shared" si="6"/>
        <v>2.4091541816500737</v>
      </c>
      <c r="V24" s="15">
        <f t="shared" si="7"/>
        <v>1.2685267264879707</v>
      </c>
      <c r="W24" s="15">
        <v>1.0720000000000001</v>
      </c>
      <c r="X24" s="14">
        <v>23</v>
      </c>
      <c r="Y24" s="14" t="s">
        <v>89</v>
      </c>
      <c r="Z24" s="14">
        <v>38</v>
      </c>
      <c r="AA24" s="14">
        <v>1</v>
      </c>
      <c r="AB24" s="14">
        <v>1573</v>
      </c>
      <c r="AC24" s="14">
        <v>85130</v>
      </c>
      <c r="AD24" s="15">
        <v>0.24929999999999999</v>
      </c>
      <c r="AE24" s="15">
        <f t="shared" si="8"/>
        <v>4.011231448054553</v>
      </c>
      <c r="AF24" s="15">
        <f t="shared" si="9"/>
        <v>0.45907375011509066</v>
      </c>
      <c r="AG24" s="15">
        <f t="shared" si="10"/>
        <v>2.178297003453884</v>
      </c>
      <c r="AH24" s="15">
        <f t="shared" si="11"/>
        <v>1.1232006740720133</v>
      </c>
      <c r="AI24" s="15">
        <v>1.109</v>
      </c>
      <c r="AJ24" s="14">
        <v>23</v>
      </c>
      <c r="AK24" s="16" t="s">
        <v>90</v>
      </c>
      <c r="AL24" s="35">
        <f t="shared" si="12"/>
        <v>1.2328686067390564</v>
      </c>
      <c r="AM24" s="35">
        <f t="shared" si="13"/>
        <v>9.6891716280772783E-2</v>
      </c>
      <c r="AN24" s="35">
        <f t="shared" si="14"/>
        <v>2.3503385903139167</v>
      </c>
      <c r="AO24" s="35">
        <f t="shared" si="15"/>
        <v>1.069466814378321</v>
      </c>
      <c r="AP24" s="48">
        <v>22</v>
      </c>
      <c r="AQ24" s="40">
        <f t="shared" si="16"/>
        <v>22.666666666666668</v>
      </c>
    </row>
    <row r="25" spans="1:43" x14ac:dyDescent="0.25">
      <c r="A25" s="14" t="s">
        <v>97</v>
      </c>
      <c r="B25" s="14">
        <v>40534</v>
      </c>
      <c r="C25" s="14">
        <v>24</v>
      </c>
      <c r="D25" s="14">
        <v>3</v>
      </c>
      <c r="E25" s="14">
        <v>207</v>
      </c>
      <c r="F25" s="15">
        <v>0.4385</v>
      </c>
      <c r="G25" s="15">
        <f t="shared" si="0"/>
        <v>2.2805017103762828</v>
      </c>
      <c r="H25" s="15">
        <f t="shared" si="1"/>
        <v>0.53384465546627713</v>
      </c>
      <c r="I25" s="15">
        <f t="shared" si="2"/>
        <v>1.8731738703478973</v>
      </c>
      <c r="J25" s="15">
        <f t="shared" si="3"/>
        <v>0.90548481855937779</v>
      </c>
      <c r="K25" s="15">
        <v>1.1830000000000001</v>
      </c>
      <c r="L25" s="14">
        <v>2</v>
      </c>
      <c r="M25" s="14" t="s">
        <v>97</v>
      </c>
      <c r="N25" s="14">
        <v>16</v>
      </c>
      <c r="O25" s="14">
        <v>3</v>
      </c>
      <c r="P25" s="14">
        <v>310</v>
      </c>
      <c r="Q25" s="14">
        <v>40534</v>
      </c>
      <c r="R25" s="15">
        <v>0.21410000000000001</v>
      </c>
      <c r="S25" s="15">
        <f t="shared" si="4"/>
        <v>4.6707146193367581</v>
      </c>
      <c r="T25" s="15">
        <f t="shared" si="5"/>
        <v>0.30932601314743913</v>
      </c>
      <c r="U25" s="15">
        <f t="shared" si="6"/>
        <v>3.2328351069036252</v>
      </c>
      <c r="V25" s="15">
        <f t="shared" si="7"/>
        <v>1.6927999236349847</v>
      </c>
      <c r="W25" s="15">
        <v>1.347</v>
      </c>
      <c r="X25" s="14">
        <v>3</v>
      </c>
      <c r="Y25" s="14" t="s">
        <v>97</v>
      </c>
      <c r="Z25" s="14">
        <v>23</v>
      </c>
      <c r="AA25" s="14">
        <v>3</v>
      </c>
      <c r="AB25" s="14">
        <v>237</v>
      </c>
      <c r="AC25" s="14">
        <v>40534</v>
      </c>
      <c r="AD25" s="15">
        <v>0.25540000000000002</v>
      </c>
      <c r="AE25" s="15">
        <f t="shared" si="8"/>
        <v>3.9154267815191854</v>
      </c>
      <c r="AF25" s="15">
        <f t="shared" si="9"/>
        <v>0.47030660160206245</v>
      </c>
      <c r="AG25" s="15">
        <f t="shared" si="10"/>
        <v>2.1262703326587835</v>
      </c>
      <c r="AH25" s="15">
        <f t="shared" si="11"/>
        <v>1.0883250318607902</v>
      </c>
      <c r="AI25" s="15">
        <v>1.4450000000000001</v>
      </c>
      <c r="AJ25" s="14">
        <v>2</v>
      </c>
      <c r="AK25" s="16" t="s">
        <v>98</v>
      </c>
      <c r="AL25" s="35">
        <f t="shared" si="12"/>
        <v>1.228869924685051</v>
      </c>
      <c r="AM25" s="35">
        <f t="shared" si="13"/>
        <v>0.41204480198673921</v>
      </c>
      <c r="AN25" s="35">
        <f t="shared" si="14"/>
        <v>2.3438332346820929</v>
      </c>
      <c r="AO25" s="35">
        <f t="shared" si="15"/>
        <v>1.3305703604644474</v>
      </c>
      <c r="AP25" s="48">
        <v>23</v>
      </c>
      <c r="AQ25" s="40">
        <f t="shared" si="16"/>
        <v>2.3333333333333335</v>
      </c>
    </row>
    <row r="26" spans="1:43" x14ac:dyDescent="0.25">
      <c r="A26" s="14" t="s">
        <v>91</v>
      </c>
      <c r="B26" s="14">
        <v>81403</v>
      </c>
      <c r="C26" s="14">
        <v>23</v>
      </c>
      <c r="D26" s="14">
        <v>2</v>
      </c>
      <c r="E26" s="14">
        <v>365</v>
      </c>
      <c r="F26" s="15">
        <v>0.32240000000000002</v>
      </c>
      <c r="G26" s="15">
        <f t="shared" si="0"/>
        <v>3.1017369727047144</v>
      </c>
      <c r="H26" s="15">
        <f t="shared" si="1"/>
        <v>0.39250060871682496</v>
      </c>
      <c r="I26" s="15">
        <f t="shared" si="2"/>
        <v>2.5477256270085387</v>
      </c>
      <c r="J26" s="15">
        <f t="shared" si="3"/>
        <v>1.3492099173635055</v>
      </c>
      <c r="K26" s="15">
        <v>1.21</v>
      </c>
      <c r="L26" s="14">
        <v>9</v>
      </c>
      <c r="M26" s="14" t="s">
        <v>91</v>
      </c>
      <c r="N26" s="14">
        <v>34</v>
      </c>
      <c r="O26" s="14">
        <v>2</v>
      </c>
      <c r="P26" s="14">
        <v>327</v>
      </c>
      <c r="Q26" s="14">
        <v>81403</v>
      </c>
      <c r="R26" s="15">
        <v>0.30180000000000001</v>
      </c>
      <c r="S26" s="15">
        <f t="shared" si="4"/>
        <v>3.3134526176275676</v>
      </c>
      <c r="T26" s="15">
        <f t="shared" si="5"/>
        <v>0.4360326518818175</v>
      </c>
      <c r="U26" s="15">
        <f t="shared" si="6"/>
        <v>2.2934062173229495</v>
      </c>
      <c r="V26" s="15">
        <f t="shared" si="7"/>
        <v>1.1974919134938111</v>
      </c>
      <c r="W26" s="15">
        <v>1.085</v>
      </c>
      <c r="X26" s="14">
        <v>8</v>
      </c>
      <c r="Y26" s="14" t="s">
        <v>91</v>
      </c>
      <c r="Z26" s="14">
        <v>38</v>
      </c>
      <c r="AA26" s="14">
        <v>2</v>
      </c>
      <c r="AB26" s="14">
        <v>434</v>
      </c>
      <c r="AC26" s="14">
        <v>81403</v>
      </c>
      <c r="AD26" s="15">
        <v>0.25030000000000002</v>
      </c>
      <c r="AE26" s="15">
        <f t="shared" si="8"/>
        <v>3.9952057530962839</v>
      </c>
      <c r="AF26" s="15">
        <f t="shared" si="9"/>
        <v>0.46091520117852869</v>
      </c>
      <c r="AG26" s="15">
        <f t="shared" si="10"/>
        <v>2.1695942587337322</v>
      </c>
      <c r="AH26" s="15">
        <f t="shared" si="11"/>
        <v>1.1174252658751818</v>
      </c>
      <c r="AI26" s="15">
        <v>1.1579999999999999</v>
      </c>
      <c r="AJ26" s="14">
        <v>8</v>
      </c>
      <c r="AK26" s="16" t="s">
        <v>92</v>
      </c>
      <c r="AL26" s="35">
        <f t="shared" si="12"/>
        <v>1.2213756989108329</v>
      </c>
      <c r="AM26" s="35">
        <f t="shared" si="13"/>
        <v>0.11772364915672498</v>
      </c>
      <c r="AN26" s="35">
        <f t="shared" si="14"/>
        <v>2.3316895233029329</v>
      </c>
      <c r="AO26" s="35">
        <f t="shared" si="15"/>
        <v>1.0850215141420771</v>
      </c>
      <c r="AP26" s="48">
        <v>24</v>
      </c>
      <c r="AQ26" s="40">
        <f t="shared" si="16"/>
        <v>8.3333333333333339</v>
      </c>
    </row>
    <row r="27" spans="1:43" x14ac:dyDescent="0.25">
      <c r="A27" s="14" t="s">
        <v>560</v>
      </c>
      <c r="B27" s="14">
        <v>30172</v>
      </c>
      <c r="C27" s="14">
        <v>215</v>
      </c>
      <c r="D27" s="14"/>
      <c r="E27" s="14">
        <v>329</v>
      </c>
      <c r="F27" s="15">
        <v>0.50580000000000003</v>
      </c>
      <c r="G27" s="15">
        <f t="shared" si="0"/>
        <v>1.9770660340055357</v>
      </c>
      <c r="H27" s="15">
        <f t="shared" si="1"/>
        <v>0.6157779401022645</v>
      </c>
      <c r="I27" s="15">
        <f t="shared" si="2"/>
        <v>1.6239358286823902</v>
      </c>
      <c r="J27" s="15">
        <f t="shared" si="3"/>
        <v>0.69949462422823472</v>
      </c>
      <c r="K27" s="15">
        <v>1.0860000000000001</v>
      </c>
      <c r="L27" s="14">
        <v>4</v>
      </c>
      <c r="M27" s="14" t="s">
        <v>560</v>
      </c>
      <c r="N27" s="14">
        <v>157</v>
      </c>
      <c r="O27" s="14">
        <v>0</v>
      </c>
      <c r="P27" s="14">
        <v>437</v>
      </c>
      <c r="Q27" s="14">
        <v>30172</v>
      </c>
      <c r="R27" s="15">
        <v>0.30099999999999999</v>
      </c>
      <c r="S27" s="15">
        <f t="shared" si="4"/>
        <v>3.3222591362126246</v>
      </c>
      <c r="T27" s="15">
        <f t="shared" si="5"/>
        <v>0.43487683305641839</v>
      </c>
      <c r="U27" s="15">
        <f t="shared" si="6"/>
        <v>2.2995016491297879</v>
      </c>
      <c r="V27" s="15">
        <f t="shared" si="7"/>
        <v>1.2013212323734299</v>
      </c>
      <c r="W27" s="15">
        <v>1.103</v>
      </c>
      <c r="X27" s="14">
        <v>4</v>
      </c>
      <c r="Y27" s="14" t="s">
        <v>560</v>
      </c>
      <c r="Z27" s="14">
        <v>201</v>
      </c>
      <c r="AA27" s="14">
        <v>0</v>
      </c>
      <c r="AB27" s="14">
        <v>404</v>
      </c>
      <c r="AC27" s="14">
        <v>30172</v>
      </c>
      <c r="AD27" s="15">
        <v>0.1731</v>
      </c>
      <c r="AE27" s="15">
        <f t="shared" si="8"/>
        <v>5.7770075101097627</v>
      </c>
      <c r="AF27" s="15">
        <f t="shared" si="9"/>
        <v>0.31875517908111589</v>
      </c>
      <c r="AG27" s="15">
        <f t="shared" si="10"/>
        <v>3.1372007103469279</v>
      </c>
      <c r="AH27" s="15">
        <f t="shared" si="11"/>
        <v>1.649477832196875</v>
      </c>
      <c r="AI27" s="15">
        <v>1.3049999999999999</v>
      </c>
      <c r="AJ27" s="14">
        <v>6</v>
      </c>
      <c r="AK27" s="16" t="s">
        <v>561</v>
      </c>
      <c r="AL27" s="35">
        <f t="shared" si="12"/>
        <v>1.1834312295995133</v>
      </c>
      <c r="AM27" s="35">
        <f t="shared" si="13"/>
        <v>0.47524421406791995</v>
      </c>
      <c r="AN27" s="35">
        <f t="shared" si="14"/>
        <v>2.2711629661303352</v>
      </c>
      <c r="AO27" s="35">
        <f t="shared" si="15"/>
        <v>1.3901535199604573</v>
      </c>
      <c r="AP27" s="48">
        <v>25</v>
      </c>
      <c r="AQ27" s="40">
        <f t="shared" si="16"/>
        <v>4.666666666666667</v>
      </c>
    </row>
    <row r="28" spans="1:43" x14ac:dyDescent="0.25">
      <c r="A28" s="14" t="s">
        <v>93</v>
      </c>
      <c r="B28" s="14">
        <v>83964</v>
      </c>
      <c r="C28" s="14">
        <v>24</v>
      </c>
      <c r="D28" s="14">
        <v>1</v>
      </c>
      <c r="E28" s="14">
        <v>1872</v>
      </c>
      <c r="F28" s="15">
        <v>0.36849999999999999</v>
      </c>
      <c r="G28" s="15">
        <f t="shared" si="0"/>
        <v>2.7137042062415198</v>
      </c>
      <c r="H28" s="15">
        <f t="shared" si="1"/>
        <v>0.44862429997565129</v>
      </c>
      <c r="I28" s="15">
        <f t="shared" si="2"/>
        <v>2.229000657116833</v>
      </c>
      <c r="J28" s="15">
        <f t="shared" si="3"/>
        <v>1.156397041909041</v>
      </c>
      <c r="K28" s="15">
        <v>1.0669999999999999</v>
      </c>
      <c r="L28" s="14">
        <v>21</v>
      </c>
      <c r="M28" s="14" t="s">
        <v>93</v>
      </c>
      <c r="N28" s="14">
        <v>16</v>
      </c>
      <c r="O28" s="14">
        <v>1</v>
      </c>
      <c r="P28" s="14">
        <v>2092</v>
      </c>
      <c r="Q28" s="14">
        <v>83964</v>
      </c>
      <c r="R28" s="15">
        <v>0.25490000000000002</v>
      </c>
      <c r="S28" s="15">
        <f t="shared" si="4"/>
        <v>3.9231071008238523</v>
      </c>
      <c r="T28" s="15">
        <f t="shared" si="5"/>
        <v>0.36827277324279417</v>
      </c>
      <c r="U28" s="15">
        <f t="shared" si="6"/>
        <v>2.7153785656652261</v>
      </c>
      <c r="V28" s="15">
        <f t="shared" si="7"/>
        <v>1.4411533459982926</v>
      </c>
      <c r="W28" s="15">
        <v>1.1060000000000001</v>
      </c>
      <c r="X28" s="14">
        <v>19</v>
      </c>
      <c r="Y28" s="14" t="s">
        <v>93</v>
      </c>
      <c r="Z28" s="14">
        <v>23</v>
      </c>
      <c r="AA28" s="14">
        <v>1</v>
      </c>
      <c r="AB28" s="14">
        <v>2078</v>
      </c>
      <c r="AC28" s="14">
        <v>83964</v>
      </c>
      <c r="AD28" s="15">
        <v>0.29330000000000001</v>
      </c>
      <c r="AE28" s="15">
        <f t="shared" si="8"/>
        <v>3.4094783498124785</v>
      </c>
      <c r="AF28" s="15">
        <f t="shared" si="9"/>
        <v>0.54009759690636217</v>
      </c>
      <c r="AG28" s="15">
        <f t="shared" si="10"/>
        <v>1.8515153186534377</v>
      </c>
      <c r="AH28" s="15">
        <f t="shared" si="11"/>
        <v>0.88870648580655809</v>
      </c>
      <c r="AI28" s="15">
        <v>1.073</v>
      </c>
      <c r="AJ28" s="14">
        <v>22</v>
      </c>
      <c r="AK28" s="16" t="s">
        <v>94</v>
      </c>
      <c r="AL28" s="35">
        <f t="shared" si="12"/>
        <v>1.1620856245712974</v>
      </c>
      <c r="AM28" s="35">
        <f t="shared" si="13"/>
        <v>0.27626735839301536</v>
      </c>
      <c r="AN28" s="35">
        <f t="shared" si="14"/>
        <v>2.2378070129390735</v>
      </c>
      <c r="AO28" s="35">
        <f t="shared" si="15"/>
        <v>1.2110574947764674</v>
      </c>
      <c r="AP28" s="48">
        <v>26</v>
      </c>
      <c r="AQ28" s="40">
        <f t="shared" si="16"/>
        <v>20.666666666666668</v>
      </c>
    </row>
    <row r="29" spans="1:43" x14ac:dyDescent="0.25">
      <c r="A29" s="14" t="s">
        <v>53</v>
      </c>
      <c r="B29" s="14">
        <v>49769</v>
      </c>
      <c r="C29" s="14">
        <v>14</v>
      </c>
      <c r="D29" s="14">
        <v>3</v>
      </c>
      <c r="E29" s="14">
        <v>2336</v>
      </c>
      <c r="F29" s="15">
        <v>0.4985</v>
      </c>
      <c r="G29" s="15">
        <f t="shared" si="0"/>
        <v>2.0060180541624875</v>
      </c>
      <c r="H29" s="15">
        <f t="shared" si="1"/>
        <v>0.60689067445824196</v>
      </c>
      <c r="I29" s="15">
        <f t="shared" si="2"/>
        <v>1.647716634197699</v>
      </c>
      <c r="J29" s="15">
        <f t="shared" si="3"/>
        <v>0.7204681566059149</v>
      </c>
      <c r="K29" s="15">
        <v>1.133</v>
      </c>
      <c r="L29" s="14">
        <v>5</v>
      </c>
      <c r="M29" s="14" t="s">
        <v>53</v>
      </c>
      <c r="N29" s="14">
        <v>15</v>
      </c>
      <c r="O29" s="14">
        <v>2</v>
      </c>
      <c r="P29" s="14">
        <v>2098</v>
      </c>
      <c r="Q29" s="14">
        <v>49769</v>
      </c>
      <c r="R29" s="15">
        <v>0.32229999999999998</v>
      </c>
      <c r="S29" s="15">
        <f t="shared" si="4"/>
        <v>3.1026993484331369</v>
      </c>
      <c r="T29" s="15">
        <f t="shared" si="5"/>
        <v>0.46565050928266988</v>
      </c>
      <c r="U29" s="15">
        <f t="shared" si="6"/>
        <v>2.1475333428112511</v>
      </c>
      <c r="V29" s="15">
        <f t="shared" si="7"/>
        <v>1.1026805309609493</v>
      </c>
      <c r="W29" s="15">
        <v>1.1599999999999999</v>
      </c>
      <c r="X29" s="14">
        <v>3</v>
      </c>
      <c r="Y29" s="14" t="s">
        <v>53</v>
      </c>
      <c r="Z29" s="14">
        <v>12</v>
      </c>
      <c r="AA29" s="14">
        <v>2</v>
      </c>
      <c r="AB29" s="14">
        <v>2852</v>
      </c>
      <c r="AC29" s="14">
        <v>49769</v>
      </c>
      <c r="AD29" s="15">
        <v>0.17879999999999999</v>
      </c>
      <c r="AE29" s="15">
        <f t="shared" si="8"/>
        <v>5.592841163310962</v>
      </c>
      <c r="AF29" s="15">
        <f t="shared" si="9"/>
        <v>0.3292514501427124</v>
      </c>
      <c r="AG29" s="15">
        <f t="shared" si="10"/>
        <v>3.0371892783056671</v>
      </c>
      <c r="AH29" s="15">
        <f t="shared" si="11"/>
        <v>1.6027368203801959</v>
      </c>
      <c r="AI29" s="15">
        <v>1.222</v>
      </c>
      <c r="AJ29" s="14">
        <v>5</v>
      </c>
      <c r="AK29" s="16" t="s">
        <v>54</v>
      </c>
      <c r="AL29" s="35">
        <f t="shared" si="12"/>
        <v>1.1419618359823533</v>
      </c>
      <c r="AM29" s="35">
        <f t="shared" si="13"/>
        <v>0.44244408060528095</v>
      </c>
      <c r="AN29" s="35">
        <f t="shared" si="14"/>
        <v>2.2068091019699789</v>
      </c>
      <c r="AO29" s="35">
        <f t="shared" si="15"/>
        <v>1.3589045089500249</v>
      </c>
      <c r="AP29" s="48">
        <v>27</v>
      </c>
      <c r="AQ29" s="40">
        <f t="shared" si="16"/>
        <v>4.333333333333333</v>
      </c>
    </row>
    <row r="30" spans="1:43" x14ac:dyDescent="0.25">
      <c r="A30" s="14" t="s">
        <v>49</v>
      </c>
      <c r="B30" s="14">
        <v>49921</v>
      </c>
      <c r="C30" s="14">
        <v>14</v>
      </c>
      <c r="D30" s="14">
        <v>1</v>
      </c>
      <c r="E30" s="14">
        <v>2600</v>
      </c>
      <c r="F30" s="15">
        <v>0.49609999999999999</v>
      </c>
      <c r="G30" s="15">
        <f t="shared" si="0"/>
        <v>2.0157226365652088</v>
      </c>
      <c r="H30" s="15">
        <f t="shared" si="1"/>
        <v>0.60396883369856336</v>
      </c>
      <c r="I30" s="15">
        <f t="shared" si="2"/>
        <v>1.6556878495213727</v>
      </c>
      <c r="J30" s="15">
        <f t="shared" si="3"/>
        <v>0.72743070399879506</v>
      </c>
      <c r="K30" s="15">
        <v>1.117</v>
      </c>
      <c r="L30" s="14">
        <v>8</v>
      </c>
      <c r="M30" s="14" t="s">
        <v>49</v>
      </c>
      <c r="N30" s="14">
        <v>15</v>
      </c>
      <c r="O30" s="14">
        <v>1</v>
      </c>
      <c r="P30" s="14">
        <v>2348</v>
      </c>
      <c r="Q30" s="14">
        <v>49921</v>
      </c>
      <c r="R30" s="15">
        <v>0.30819999999999997</v>
      </c>
      <c r="S30" s="15">
        <f t="shared" si="4"/>
        <v>3.2446463335496434</v>
      </c>
      <c r="T30" s="15">
        <f t="shared" si="5"/>
        <v>0.44527920248501041</v>
      </c>
      <c r="U30" s="15">
        <f t="shared" si="6"/>
        <v>2.2457819480469379</v>
      </c>
      <c r="V30" s="15">
        <f t="shared" si="7"/>
        <v>1.1672178575057093</v>
      </c>
      <c r="W30" s="15">
        <v>1.2749999999999999</v>
      </c>
      <c r="X30" s="14">
        <v>6</v>
      </c>
      <c r="Y30" s="14" t="s">
        <v>49</v>
      </c>
      <c r="Z30" s="14">
        <v>12</v>
      </c>
      <c r="AA30" s="14">
        <v>1</v>
      </c>
      <c r="AB30" s="14">
        <v>3295</v>
      </c>
      <c r="AC30" s="14">
        <v>49921</v>
      </c>
      <c r="AD30" s="15">
        <v>0.19089999999999999</v>
      </c>
      <c r="AE30" s="15">
        <f t="shared" si="8"/>
        <v>5.2383446830801468</v>
      </c>
      <c r="AF30" s="15">
        <f t="shared" si="9"/>
        <v>0.35153300801031206</v>
      </c>
      <c r="AG30" s="15">
        <f t="shared" si="10"/>
        <v>2.8446801621846687</v>
      </c>
      <c r="AH30" s="15">
        <f t="shared" si="11"/>
        <v>1.5082664541595761</v>
      </c>
      <c r="AI30" s="15">
        <v>1.19</v>
      </c>
      <c r="AJ30" s="14">
        <v>6</v>
      </c>
      <c r="AK30" s="16" t="s">
        <v>50</v>
      </c>
      <c r="AL30" s="35">
        <f t="shared" si="12"/>
        <v>1.1343050052213601</v>
      </c>
      <c r="AM30" s="35">
        <f t="shared" si="13"/>
        <v>0.39145696962297916</v>
      </c>
      <c r="AN30" s="35">
        <f t="shared" si="14"/>
        <v>2.1951279057993842</v>
      </c>
      <c r="AO30" s="35">
        <f t="shared" si="15"/>
        <v>1.3117174312521893</v>
      </c>
      <c r="AP30" s="48">
        <v>28</v>
      </c>
      <c r="AQ30" s="40">
        <f t="shared" si="16"/>
        <v>6.666666666666667</v>
      </c>
    </row>
    <row r="31" spans="1:43" x14ac:dyDescent="0.25">
      <c r="A31" s="14" t="s">
        <v>155</v>
      </c>
      <c r="B31" s="14">
        <v>41766</v>
      </c>
      <c r="C31" s="14">
        <v>46</v>
      </c>
      <c r="D31" s="14">
        <v>1</v>
      </c>
      <c r="E31" s="14">
        <v>1287</v>
      </c>
      <c r="F31" s="15">
        <v>0.31680000000000003</v>
      </c>
      <c r="G31" s="15">
        <f t="shared" si="0"/>
        <v>3.1565656565656561</v>
      </c>
      <c r="H31" s="15">
        <f t="shared" si="1"/>
        <v>0.38568298027757492</v>
      </c>
      <c r="I31" s="15">
        <f t="shared" si="2"/>
        <v>2.5927611810213156</v>
      </c>
      <c r="J31" s="15">
        <f t="shared" si="3"/>
        <v>1.3744893258118633</v>
      </c>
      <c r="K31" s="15">
        <v>1.0860000000000001</v>
      </c>
      <c r="L31" s="14">
        <v>10</v>
      </c>
      <c r="M31" s="14" t="s">
        <v>155</v>
      </c>
      <c r="N31" s="14">
        <v>32</v>
      </c>
      <c r="O31" s="14">
        <v>1</v>
      </c>
      <c r="P31" s="14">
        <v>1451</v>
      </c>
      <c r="Q31" s="14">
        <v>41766</v>
      </c>
      <c r="R31" s="15">
        <v>0.31140000000000001</v>
      </c>
      <c r="S31" s="15">
        <f t="shared" si="4"/>
        <v>3.2113037893384715</v>
      </c>
      <c r="T31" s="15">
        <f t="shared" si="5"/>
        <v>0.44990247778660691</v>
      </c>
      <c r="U31" s="15">
        <f t="shared" si="6"/>
        <v>2.2227039061916063</v>
      </c>
      <c r="V31" s="15">
        <f t="shared" si="7"/>
        <v>1.1523157749414574</v>
      </c>
      <c r="W31" s="15">
        <v>1.081</v>
      </c>
      <c r="X31" s="14">
        <v>18</v>
      </c>
      <c r="Y31" s="14" t="s">
        <v>155</v>
      </c>
      <c r="Z31" s="14">
        <v>40</v>
      </c>
      <c r="AA31" s="14">
        <v>1</v>
      </c>
      <c r="AB31" s="14">
        <v>1556</v>
      </c>
      <c r="AC31" s="14">
        <v>41766</v>
      </c>
      <c r="AD31" s="15">
        <v>0.31040000000000001</v>
      </c>
      <c r="AE31" s="15">
        <f t="shared" si="8"/>
        <v>3.2216494845360826</v>
      </c>
      <c r="AF31" s="15">
        <f t="shared" si="9"/>
        <v>0.57158641009115185</v>
      </c>
      <c r="AG31" s="15">
        <f t="shared" si="10"/>
        <v>1.749514957993084</v>
      </c>
      <c r="AH31" s="15">
        <f t="shared" si="11"/>
        <v>0.80695499937638615</v>
      </c>
      <c r="AI31" s="15">
        <v>1.139</v>
      </c>
      <c r="AJ31" s="14">
        <v>16</v>
      </c>
      <c r="AK31" s="16" t="s">
        <v>156</v>
      </c>
      <c r="AL31" s="35">
        <f t="shared" si="12"/>
        <v>1.1112533667099023</v>
      </c>
      <c r="AM31" s="35">
        <f t="shared" si="13"/>
        <v>0.28598670239711105</v>
      </c>
      <c r="AN31" s="35">
        <f t="shared" si="14"/>
        <v>2.1603324848523142</v>
      </c>
      <c r="AO31" s="35">
        <f t="shared" si="15"/>
        <v>1.219243856014979</v>
      </c>
      <c r="AP31" s="48">
        <v>29</v>
      </c>
      <c r="AQ31" s="40">
        <f t="shared" si="16"/>
        <v>14.666666666666666</v>
      </c>
    </row>
    <row r="32" spans="1:43" x14ac:dyDescent="0.25">
      <c r="A32" s="14" t="s">
        <v>157</v>
      </c>
      <c r="B32" s="14">
        <v>41992</v>
      </c>
      <c r="C32" s="14">
        <v>46</v>
      </c>
      <c r="D32" s="14">
        <v>2</v>
      </c>
      <c r="E32" s="14">
        <v>793</v>
      </c>
      <c r="F32" s="15">
        <v>0.30059999999999998</v>
      </c>
      <c r="G32" s="15">
        <f t="shared" si="0"/>
        <v>3.3266799733865606</v>
      </c>
      <c r="H32" s="15">
        <f t="shared" si="1"/>
        <v>0.36596055514974429</v>
      </c>
      <c r="I32" s="15">
        <f t="shared" si="2"/>
        <v>2.7324908255074951</v>
      </c>
      <c r="J32" s="15">
        <f t="shared" si="3"/>
        <v>1.450216651975109</v>
      </c>
      <c r="K32" s="15">
        <v>1.133</v>
      </c>
      <c r="L32" s="14">
        <v>8</v>
      </c>
      <c r="M32" s="14" t="s">
        <v>157</v>
      </c>
      <c r="N32" s="14">
        <v>32</v>
      </c>
      <c r="O32" s="14">
        <v>3</v>
      </c>
      <c r="P32" s="14">
        <v>841</v>
      </c>
      <c r="Q32" s="14">
        <v>41992</v>
      </c>
      <c r="R32" s="15">
        <v>0.30590000000000001</v>
      </c>
      <c r="S32" s="15">
        <f t="shared" si="4"/>
        <v>3.2690421706440014</v>
      </c>
      <c r="T32" s="15">
        <f t="shared" si="5"/>
        <v>0.44195622336198798</v>
      </c>
      <c r="U32" s="15">
        <f t="shared" si="6"/>
        <v>2.2626675266036815</v>
      </c>
      <c r="V32" s="15">
        <f t="shared" si="7"/>
        <v>1.178024612462292</v>
      </c>
      <c r="W32" s="15">
        <v>1.071</v>
      </c>
      <c r="X32" s="14">
        <v>11</v>
      </c>
      <c r="Y32" s="14" t="s">
        <v>157</v>
      </c>
      <c r="Z32" s="14">
        <v>40</v>
      </c>
      <c r="AA32" s="14">
        <v>3</v>
      </c>
      <c r="AB32" s="14">
        <v>1053</v>
      </c>
      <c r="AC32" s="14">
        <v>41992</v>
      </c>
      <c r="AD32" s="15">
        <v>0.34539999999999998</v>
      </c>
      <c r="AE32" s="15">
        <f t="shared" si="8"/>
        <v>2.8951939779965259</v>
      </c>
      <c r="AF32" s="15">
        <f t="shared" si="9"/>
        <v>0.63603719731148134</v>
      </c>
      <c r="AG32" s="15">
        <f t="shared" si="10"/>
        <v>1.5722334770152093</v>
      </c>
      <c r="AH32" s="15">
        <f t="shared" si="11"/>
        <v>0.65281547403458962</v>
      </c>
      <c r="AI32" s="15">
        <v>1.173</v>
      </c>
      <c r="AJ32" s="14">
        <v>10</v>
      </c>
      <c r="AK32" s="16" t="s">
        <v>158</v>
      </c>
      <c r="AL32" s="35">
        <f t="shared" si="12"/>
        <v>1.0936855794906635</v>
      </c>
      <c r="AM32" s="35">
        <f t="shared" si="13"/>
        <v>0.40533561897170306</v>
      </c>
      <c r="AN32" s="35">
        <f t="shared" si="14"/>
        <v>2.1341855016660878</v>
      </c>
      <c r="AO32" s="35">
        <f t="shared" si="15"/>
        <v>1.324396973457828</v>
      </c>
      <c r="AP32" s="48">
        <v>30</v>
      </c>
      <c r="AQ32" s="40">
        <f t="shared" si="16"/>
        <v>9.6666666666666661</v>
      </c>
    </row>
    <row r="33" spans="1:43" x14ac:dyDescent="0.25">
      <c r="A33" s="14" t="s">
        <v>543</v>
      </c>
      <c r="B33" s="14">
        <v>38177</v>
      </c>
      <c r="C33" s="14">
        <v>209</v>
      </c>
      <c r="D33" s="14"/>
      <c r="E33" s="14">
        <v>340</v>
      </c>
      <c r="F33" s="15">
        <v>0.44159999999999999</v>
      </c>
      <c r="G33" s="15">
        <f t="shared" si="0"/>
        <v>2.2644927536231885</v>
      </c>
      <c r="H33" s="15">
        <f t="shared" si="1"/>
        <v>0.53761869978086196</v>
      </c>
      <c r="I33" s="15">
        <f t="shared" si="2"/>
        <v>1.860024325515292</v>
      </c>
      <c r="J33" s="15">
        <f t="shared" si="3"/>
        <v>0.89532148911330411</v>
      </c>
      <c r="K33" s="15">
        <v>1.236</v>
      </c>
      <c r="L33" s="14">
        <v>4</v>
      </c>
      <c r="M33" s="14" t="s">
        <v>543</v>
      </c>
      <c r="N33" s="14">
        <v>175</v>
      </c>
      <c r="O33" s="14">
        <v>0</v>
      </c>
      <c r="P33" s="14">
        <v>368</v>
      </c>
      <c r="Q33" s="14">
        <v>38177</v>
      </c>
      <c r="R33" s="15">
        <v>0.29330000000000001</v>
      </c>
      <c r="S33" s="15">
        <f t="shared" si="4"/>
        <v>3.4094783498124785</v>
      </c>
      <c r="T33" s="15">
        <f t="shared" si="5"/>
        <v>0.42375207686195188</v>
      </c>
      <c r="U33" s="15">
        <f t="shared" si="6"/>
        <v>2.359870427507897</v>
      </c>
      <c r="V33" s="15">
        <f t="shared" si="7"/>
        <v>1.2387076482635386</v>
      </c>
      <c r="W33" s="15">
        <v>1.238</v>
      </c>
      <c r="X33" s="14">
        <v>4</v>
      </c>
      <c r="Y33" s="14" t="s">
        <v>543</v>
      </c>
      <c r="Z33" s="14">
        <v>307</v>
      </c>
      <c r="AA33" s="14">
        <v>0</v>
      </c>
      <c r="AB33" s="14">
        <v>242</v>
      </c>
      <c r="AC33" s="14">
        <v>38177</v>
      </c>
      <c r="AD33" s="15">
        <v>0.2495</v>
      </c>
      <c r="AE33" s="15">
        <f t="shared" si="8"/>
        <v>4.0080160320641278</v>
      </c>
      <c r="AF33" s="15">
        <f t="shared" si="9"/>
        <v>0.45944204032777824</v>
      </c>
      <c r="AG33" s="15">
        <f t="shared" si="10"/>
        <v>2.1765508735913959</v>
      </c>
      <c r="AH33" s="15">
        <f t="shared" si="11"/>
        <v>1.1220437413388908</v>
      </c>
      <c r="AI33" s="15">
        <v>1.204</v>
      </c>
      <c r="AJ33" s="14">
        <v>3</v>
      </c>
      <c r="AK33" s="16" t="s">
        <v>544</v>
      </c>
      <c r="AL33" s="35">
        <f t="shared" si="12"/>
        <v>1.0853576262385778</v>
      </c>
      <c r="AM33" s="35">
        <f t="shared" si="13"/>
        <v>0.17460789459486767</v>
      </c>
      <c r="AN33" s="35">
        <f t="shared" si="14"/>
        <v>2.1219014106365934</v>
      </c>
      <c r="AO33" s="35">
        <f t="shared" si="15"/>
        <v>1.1286576089262703</v>
      </c>
      <c r="AP33" s="48">
        <v>31</v>
      </c>
      <c r="AQ33" s="40">
        <f t="shared" si="16"/>
        <v>3.6666666666666665</v>
      </c>
    </row>
    <row r="34" spans="1:43" x14ac:dyDescent="0.25">
      <c r="A34" s="14" t="s">
        <v>531</v>
      </c>
      <c r="B34" s="14">
        <v>37353</v>
      </c>
      <c r="C34" s="14">
        <v>203</v>
      </c>
      <c r="D34" s="14">
        <v>1</v>
      </c>
      <c r="E34" s="14">
        <v>357</v>
      </c>
      <c r="F34" s="15">
        <v>0.36990000000000001</v>
      </c>
      <c r="G34" s="15">
        <f t="shared" si="0"/>
        <v>2.7034333603676668</v>
      </c>
      <c r="H34" s="15">
        <f t="shared" si="1"/>
        <v>0.45032870708546385</v>
      </c>
      <c r="I34" s="15">
        <f t="shared" si="2"/>
        <v>2.2205643204854093</v>
      </c>
      <c r="J34" s="15">
        <f t="shared" si="3"/>
        <v>1.1509263607674778</v>
      </c>
      <c r="K34" s="15">
        <v>1.087</v>
      </c>
      <c r="L34" s="14">
        <v>5</v>
      </c>
      <c r="M34" s="14" t="s">
        <v>531</v>
      </c>
      <c r="N34" s="14">
        <v>163</v>
      </c>
      <c r="O34" s="14">
        <v>1</v>
      </c>
      <c r="P34" s="14">
        <v>423</v>
      </c>
      <c r="Q34" s="14">
        <v>37353</v>
      </c>
      <c r="R34" s="15">
        <v>0.21290000000000001</v>
      </c>
      <c r="S34" s="15">
        <f t="shared" si="4"/>
        <v>4.697040864255519</v>
      </c>
      <c r="T34" s="15">
        <f t="shared" si="5"/>
        <v>0.30759228490934043</v>
      </c>
      <c r="U34" s="15">
        <f t="shared" si="6"/>
        <v>3.2510568172290566</v>
      </c>
      <c r="V34" s="15">
        <f t="shared" si="7"/>
        <v>1.7009087695682001</v>
      </c>
      <c r="W34" s="15">
        <v>1.2250000000000001</v>
      </c>
      <c r="X34" s="14">
        <v>5</v>
      </c>
      <c r="Y34" s="14" t="s">
        <v>531</v>
      </c>
      <c r="Z34" s="14">
        <v>159</v>
      </c>
      <c r="AA34" s="14">
        <v>1</v>
      </c>
      <c r="AB34" s="14">
        <v>506</v>
      </c>
      <c r="AC34" s="14">
        <v>37353</v>
      </c>
      <c r="AD34" s="15">
        <v>0.42380000000000001</v>
      </c>
      <c r="AE34" s="15">
        <f t="shared" si="8"/>
        <v>2.3596035865974514</v>
      </c>
      <c r="AF34" s="15">
        <f t="shared" si="9"/>
        <v>0.7804069606850198</v>
      </c>
      <c r="AG34" s="15">
        <f t="shared" si="10"/>
        <v>1.2813814133106494</v>
      </c>
      <c r="AH34" s="15">
        <f t="shared" si="11"/>
        <v>0.35769996919134389</v>
      </c>
      <c r="AI34" s="15">
        <v>1.0529999999999999</v>
      </c>
      <c r="AJ34" s="14">
        <v>10</v>
      </c>
      <c r="AK34" s="16" t="s">
        <v>532</v>
      </c>
      <c r="AL34" s="35">
        <f t="shared" si="12"/>
        <v>1.0698450331756739</v>
      </c>
      <c r="AM34" s="35">
        <f t="shared" si="13"/>
        <v>0.67526521205782253</v>
      </c>
      <c r="AN34" s="35">
        <f t="shared" si="14"/>
        <v>2.0992078691055656</v>
      </c>
      <c r="AO34" s="35">
        <f t="shared" si="15"/>
        <v>1.5968903036580817</v>
      </c>
      <c r="AP34" s="48">
        <v>32</v>
      </c>
      <c r="AQ34" s="40">
        <f t="shared" si="16"/>
        <v>6.666666666666667</v>
      </c>
    </row>
    <row r="35" spans="1:43" x14ac:dyDescent="0.25">
      <c r="A35" s="14" t="s">
        <v>95</v>
      </c>
      <c r="B35" s="14">
        <v>47651</v>
      </c>
      <c r="C35" s="14">
        <v>24</v>
      </c>
      <c r="D35" s="14">
        <v>2</v>
      </c>
      <c r="E35" s="14">
        <v>1441</v>
      </c>
      <c r="F35" s="15">
        <v>0.42780000000000001</v>
      </c>
      <c r="G35" s="15">
        <f t="shared" si="0"/>
        <v>2.3375409069658719</v>
      </c>
      <c r="H35" s="15">
        <f t="shared" si="1"/>
        <v>0.52081811541271006</v>
      </c>
      <c r="I35" s="15">
        <f t="shared" si="2"/>
        <v>1.9200251102093338</v>
      </c>
      <c r="J35" s="15">
        <f t="shared" si="3"/>
        <v>0.94112517872642898</v>
      </c>
      <c r="K35" s="15">
        <v>1.0589999999999999</v>
      </c>
      <c r="L35" s="14">
        <v>13</v>
      </c>
      <c r="M35" s="14" t="s">
        <v>95</v>
      </c>
      <c r="N35" s="14">
        <v>16</v>
      </c>
      <c r="O35" s="14">
        <v>2</v>
      </c>
      <c r="P35" s="14">
        <v>1296</v>
      </c>
      <c r="Q35" s="14">
        <v>47651</v>
      </c>
      <c r="R35" s="15">
        <v>0.28370000000000001</v>
      </c>
      <c r="S35" s="15">
        <f t="shared" si="4"/>
        <v>3.5248501938667607</v>
      </c>
      <c r="T35" s="15">
        <f t="shared" si="5"/>
        <v>0.40988225095716246</v>
      </c>
      <c r="U35" s="15">
        <f t="shared" si="6"/>
        <v>2.4397250489533526</v>
      </c>
      <c r="V35" s="15">
        <f t="shared" si="7"/>
        <v>1.2867185687461353</v>
      </c>
      <c r="W35" s="15">
        <v>1.196</v>
      </c>
      <c r="X35" s="14">
        <v>16</v>
      </c>
      <c r="Y35" s="14" t="s">
        <v>95</v>
      </c>
      <c r="Z35" s="14">
        <v>23</v>
      </c>
      <c r="AA35" s="14">
        <v>2</v>
      </c>
      <c r="AB35" s="14">
        <v>1776</v>
      </c>
      <c r="AC35" s="14">
        <v>47651</v>
      </c>
      <c r="AD35" s="15">
        <v>0.27579999999999999</v>
      </c>
      <c r="AE35" s="15">
        <f t="shared" si="8"/>
        <v>3.6258158085569256</v>
      </c>
      <c r="AF35" s="15">
        <f t="shared" si="9"/>
        <v>0.50787220329619731</v>
      </c>
      <c r="AG35" s="15">
        <f t="shared" si="10"/>
        <v>1.9689972551162194</v>
      </c>
      <c r="AH35" s="15">
        <f t="shared" si="11"/>
        <v>0.97746110004953346</v>
      </c>
      <c r="AI35" s="15">
        <v>1.145</v>
      </c>
      <c r="AJ35" s="14">
        <v>18</v>
      </c>
      <c r="AK35" s="16" t="s">
        <v>96</v>
      </c>
      <c r="AL35" s="35">
        <f t="shared" si="12"/>
        <v>1.0684349491740326</v>
      </c>
      <c r="AM35" s="35">
        <f t="shared" si="13"/>
        <v>0.18991018594252243</v>
      </c>
      <c r="AN35" s="35">
        <f t="shared" si="14"/>
        <v>2.0971571146183634</v>
      </c>
      <c r="AO35" s="35">
        <f t="shared" si="15"/>
        <v>1.1406927005630942</v>
      </c>
      <c r="AP35" s="48">
        <v>33</v>
      </c>
      <c r="AQ35" s="40">
        <f t="shared" si="16"/>
        <v>15.666666666666666</v>
      </c>
    </row>
    <row r="36" spans="1:43" x14ac:dyDescent="0.25">
      <c r="A36" s="14" t="s">
        <v>618</v>
      </c>
      <c r="B36" s="14">
        <v>29427</v>
      </c>
      <c r="C36" s="14">
        <v>251</v>
      </c>
      <c r="D36" s="14"/>
      <c r="E36" s="14">
        <v>283</v>
      </c>
      <c r="F36" s="15">
        <v>0.47870000000000001</v>
      </c>
      <c r="G36" s="15">
        <f t="shared" si="0"/>
        <v>2.0889910173386252</v>
      </c>
      <c r="H36" s="15">
        <f t="shared" si="1"/>
        <v>0.5827854881908936</v>
      </c>
      <c r="I36" s="15">
        <f t="shared" si="2"/>
        <v>1.7158695261072756</v>
      </c>
      <c r="J36" s="15">
        <f t="shared" si="3"/>
        <v>0.77893985517170661</v>
      </c>
      <c r="K36" s="15">
        <v>1.3160000000000001</v>
      </c>
      <c r="L36" s="14">
        <v>3</v>
      </c>
      <c r="M36" s="14" t="s">
        <v>618</v>
      </c>
      <c r="N36" s="14">
        <v>337</v>
      </c>
      <c r="O36" s="14">
        <v>0</v>
      </c>
      <c r="P36" s="14">
        <v>183</v>
      </c>
      <c r="Q36" s="14">
        <v>29427</v>
      </c>
      <c r="R36" s="15">
        <v>0.29630000000000001</v>
      </c>
      <c r="S36" s="15">
        <f t="shared" si="4"/>
        <v>3.3749578130273372</v>
      </c>
      <c r="T36" s="15">
        <f t="shared" si="5"/>
        <v>0.42808639745719856</v>
      </c>
      <c r="U36" s="15">
        <f t="shared" si="6"/>
        <v>2.3359770380967473</v>
      </c>
      <c r="V36" s="15">
        <f t="shared" si="7"/>
        <v>1.2240260930592122</v>
      </c>
      <c r="W36" s="15">
        <v>1.7470000000000001</v>
      </c>
      <c r="X36" s="14">
        <v>2</v>
      </c>
      <c r="Y36" s="14" t="s">
        <v>618</v>
      </c>
      <c r="Z36" s="14">
        <v>232</v>
      </c>
      <c r="AA36" s="14">
        <v>0</v>
      </c>
      <c r="AB36" s="14">
        <v>349</v>
      </c>
      <c r="AC36" s="14">
        <v>29427</v>
      </c>
      <c r="AD36" s="15">
        <v>0.23980000000000001</v>
      </c>
      <c r="AE36" s="15">
        <f t="shared" si="8"/>
        <v>4.1701417848206841</v>
      </c>
      <c r="AF36" s="15">
        <f t="shared" si="9"/>
        <v>0.4415799650124298</v>
      </c>
      <c r="AG36" s="15">
        <f t="shared" si="10"/>
        <v>2.2645931733154852</v>
      </c>
      <c r="AH36" s="15">
        <f t="shared" si="11"/>
        <v>1.1792518981492903</v>
      </c>
      <c r="AI36" s="15">
        <v>1.8660000000000001</v>
      </c>
      <c r="AJ36" s="14">
        <v>2</v>
      </c>
      <c r="AK36" s="16" t="s">
        <v>619</v>
      </c>
      <c r="AL36" s="35">
        <f t="shared" si="12"/>
        <v>1.0607392821267363</v>
      </c>
      <c r="AM36" s="35">
        <f t="shared" si="13"/>
        <v>0.24507013262859106</v>
      </c>
      <c r="AN36" s="35">
        <f t="shared" si="14"/>
        <v>2.0860001796812617</v>
      </c>
      <c r="AO36" s="35">
        <f t="shared" si="15"/>
        <v>1.1851503823487042</v>
      </c>
      <c r="AP36" s="48">
        <v>34</v>
      </c>
      <c r="AQ36" s="40">
        <f t="shared" si="16"/>
        <v>2.3333333333333335</v>
      </c>
    </row>
    <row r="37" spans="1:43" x14ac:dyDescent="0.25">
      <c r="A37" s="14" t="s">
        <v>431</v>
      </c>
      <c r="B37" s="14">
        <v>94334</v>
      </c>
      <c r="C37" s="14">
        <v>159</v>
      </c>
      <c r="D37" s="14"/>
      <c r="E37" s="14">
        <v>454</v>
      </c>
      <c r="F37" s="15">
        <v>0.3967</v>
      </c>
      <c r="G37" s="15">
        <f t="shared" si="0"/>
        <v>2.5207965717166623</v>
      </c>
      <c r="H37" s="15">
        <f t="shared" si="1"/>
        <v>0.48295592890187483</v>
      </c>
      <c r="I37" s="15">
        <f t="shared" si="2"/>
        <v>2.0705488836590695</v>
      </c>
      <c r="J37" s="15">
        <f t="shared" si="3"/>
        <v>1.0500132637461923</v>
      </c>
      <c r="K37" s="15">
        <v>1.2350000000000001</v>
      </c>
      <c r="L37" s="14">
        <v>4</v>
      </c>
      <c r="M37" s="14" t="s">
        <v>431</v>
      </c>
      <c r="N37" s="14">
        <v>180</v>
      </c>
      <c r="O37" s="14">
        <v>0</v>
      </c>
      <c r="P37" s="14">
        <v>360</v>
      </c>
      <c r="Q37" s="14">
        <v>94334</v>
      </c>
      <c r="R37" s="15">
        <v>0.32629999999999998</v>
      </c>
      <c r="S37" s="15">
        <f t="shared" si="4"/>
        <v>3.0646644192460926</v>
      </c>
      <c r="T37" s="15">
        <f t="shared" si="5"/>
        <v>0.4714296034096655</v>
      </c>
      <c r="U37" s="15">
        <f t="shared" si="6"/>
        <v>2.1212074667118177</v>
      </c>
      <c r="V37" s="15">
        <f t="shared" si="7"/>
        <v>1.08488573192863</v>
      </c>
      <c r="W37" s="15">
        <v>1.3520000000000001</v>
      </c>
      <c r="X37" s="14">
        <v>4</v>
      </c>
      <c r="Y37" s="14" t="s">
        <v>431</v>
      </c>
      <c r="Z37" s="14">
        <v>175</v>
      </c>
      <c r="AA37" s="14">
        <v>0</v>
      </c>
      <c r="AB37" s="14">
        <v>463</v>
      </c>
      <c r="AC37" s="14">
        <v>94334</v>
      </c>
      <c r="AD37" s="15">
        <v>0.26429999999999998</v>
      </c>
      <c r="AE37" s="15">
        <f t="shared" si="8"/>
        <v>3.7835792659856229</v>
      </c>
      <c r="AF37" s="15">
        <f t="shared" si="9"/>
        <v>0.48669551606666045</v>
      </c>
      <c r="AG37" s="15">
        <f t="shared" si="10"/>
        <v>2.0546706127924832</v>
      </c>
      <c r="AH37" s="15">
        <f t="shared" si="11"/>
        <v>1.0389071319219443</v>
      </c>
      <c r="AI37" s="15">
        <v>1.24</v>
      </c>
      <c r="AJ37" s="14">
        <v>4</v>
      </c>
      <c r="AK37" s="16" t="s">
        <v>432</v>
      </c>
      <c r="AL37" s="35">
        <f t="shared" si="12"/>
        <v>1.0579353758655889</v>
      </c>
      <c r="AM37" s="35">
        <f t="shared" si="13"/>
        <v>2.3991202762010874E-2</v>
      </c>
      <c r="AN37" s="35">
        <f t="shared" si="14"/>
        <v>2.0819499343379881</v>
      </c>
      <c r="AO37" s="35">
        <f t="shared" si="15"/>
        <v>1.0167684732418714</v>
      </c>
      <c r="AP37" s="48">
        <v>35</v>
      </c>
      <c r="AQ37" s="40">
        <f t="shared" si="16"/>
        <v>4</v>
      </c>
    </row>
    <row r="38" spans="1:43" x14ac:dyDescent="0.25">
      <c r="A38" s="14" t="s">
        <v>103</v>
      </c>
      <c r="B38" s="14">
        <v>85506</v>
      </c>
      <c r="C38" s="14">
        <v>26</v>
      </c>
      <c r="D38" s="14">
        <v>2</v>
      </c>
      <c r="E38" s="14">
        <v>1107</v>
      </c>
      <c r="F38" s="15">
        <v>0.40799999999999997</v>
      </c>
      <c r="G38" s="15">
        <f t="shared" si="0"/>
        <v>2.4509803921568629</v>
      </c>
      <c r="H38" s="15">
        <f t="shared" si="1"/>
        <v>0.49671292914536153</v>
      </c>
      <c r="I38" s="15">
        <f t="shared" si="2"/>
        <v>2.0132027993812573</v>
      </c>
      <c r="J38" s="15">
        <f t="shared" si="3"/>
        <v>1.0094925090326152</v>
      </c>
      <c r="K38" s="15">
        <v>1.0369999999999999</v>
      </c>
      <c r="L38" s="14">
        <v>19</v>
      </c>
      <c r="M38" s="14" t="s">
        <v>103</v>
      </c>
      <c r="N38" s="14">
        <v>26</v>
      </c>
      <c r="O38" s="14">
        <v>2</v>
      </c>
      <c r="P38" s="14">
        <v>1245</v>
      </c>
      <c r="Q38" s="14">
        <v>85506</v>
      </c>
      <c r="R38" s="15">
        <v>0.28999999999999998</v>
      </c>
      <c r="S38" s="15">
        <f t="shared" si="4"/>
        <v>3.4482758620689657</v>
      </c>
      <c r="T38" s="15">
        <f t="shared" si="5"/>
        <v>0.41898432420718046</v>
      </c>
      <c r="U38" s="15">
        <f t="shared" si="6"/>
        <v>2.3867241254760905</v>
      </c>
      <c r="V38" s="15">
        <f t="shared" si="7"/>
        <v>1.2550318191181977</v>
      </c>
      <c r="W38" s="15">
        <v>1.052</v>
      </c>
      <c r="X38" s="14">
        <v>19</v>
      </c>
      <c r="Y38" s="14" t="s">
        <v>103</v>
      </c>
      <c r="Z38" s="14">
        <v>26</v>
      </c>
      <c r="AA38" s="14">
        <v>2</v>
      </c>
      <c r="AB38" s="14">
        <v>1120</v>
      </c>
      <c r="AC38" s="14">
        <v>85506</v>
      </c>
      <c r="AD38" s="15">
        <v>0.29210000000000003</v>
      </c>
      <c r="AE38" s="15">
        <f t="shared" si="8"/>
        <v>3.4234851078397806</v>
      </c>
      <c r="AF38" s="15">
        <f t="shared" si="9"/>
        <v>0.53788785563023667</v>
      </c>
      <c r="AG38" s="15">
        <f t="shared" si="10"/>
        <v>1.8591216807978543</v>
      </c>
      <c r="AH38" s="15">
        <f t="shared" si="11"/>
        <v>0.89462119873433499</v>
      </c>
      <c r="AI38" s="15">
        <v>1.073</v>
      </c>
      <c r="AJ38" s="14">
        <v>17</v>
      </c>
      <c r="AK38" s="16" t="s">
        <v>104</v>
      </c>
      <c r="AL38" s="35">
        <f t="shared" si="12"/>
        <v>1.0530485089617161</v>
      </c>
      <c r="AM38" s="35">
        <f t="shared" si="13"/>
        <v>0.18411082985185276</v>
      </c>
      <c r="AN38" s="35">
        <f t="shared" si="14"/>
        <v>2.074909638408867</v>
      </c>
      <c r="AO38" s="35">
        <f t="shared" si="15"/>
        <v>1.1361165394967307</v>
      </c>
      <c r="AP38" s="48">
        <v>36</v>
      </c>
      <c r="AQ38" s="40">
        <f t="shared" si="16"/>
        <v>18.333333333333332</v>
      </c>
    </row>
    <row r="39" spans="1:43" x14ac:dyDescent="0.25">
      <c r="A39" s="14" t="s">
        <v>640</v>
      </c>
      <c r="B39" s="14">
        <v>24863</v>
      </c>
      <c r="C39" s="14">
        <v>267</v>
      </c>
      <c r="D39" s="14"/>
      <c r="E39" s="14">
        <v>261</v>
      </c>
      <c r="F39" s="15">
        <v>0.66449999999999998</v>
      </c>
      <c r="G39" s="15">
        <f t="shared" si="0"/>
        <v>1.5048908954100828</v>
      </c>
      <c r="H39" s="15">
        <f t="shared" si="1"/>
        <v>0.80898466033601169</v>
      </c>
      <c r="I39" s="15">
        <f t="shared" si="2"/>
        <v>1.2360974298684018</v>
      </c>
      <c r="J39" s="15">
        <f t="shared" si="3"/>
        <v>0.30579246172793634</v>
      </c>
      <c r="K39" s="15">
        <v>1.1220000000000001</v>
      </c>
      <c r="L39" s="14">
        <v>4</v>
      </c>
      <c r="M39" s="14" t="s">
        <v>640</v>
      </c>
      <c r="N39" s="14">
        <v>198</v>
      </c>
      <c r="O39" s="14">
        <v>0</v>
      </c>
      <c r="P39" s="14">
        <v>330</v>
      </c>
      <c r="Q39" s="14">
        <v>24863</v>
      </c>
      <c r="R39" s="15">
        <v>0.35439999999999999</v>
      </c>
      <c r="S39" s="15">
        <f t="shared" si="4"/>
        <v>2.8216704288939054</v>
      </c>
      <c r="T39" s="15">
        <f t="shared" si="5"/>
        <v>0.51202773965180959</v>
      </c>
      <c r="U39" s="15">
        <f t="shared" si="6"/>
        <v>1.9530191771672298</v>
      </c>
      <c r="V39" s="15">
        <f t="shared" si="7"/>
        <v>0.96570611546547624</v>
      </c>
      <c r="W39" s="15">
        <v>1.595</v>
      </c>
      <c r="X39" s="14">
        <v>4</v>
      </c>
      <c r="Y39" s="14" t="s">
        <v>640</v>
      </c>
      <c r="Z39" s="14">
        <v>278</v>
      </c>
      <c r="AA39" s="14">
        <v>0</v>
      </c>
      <c r="AB39" s="14">
        <v>282</v>
      </c>
      <c r="AC39" s="14">
        <v>24863</v>
      </c>
      <c r="AD39" s="15">
        <v>0.1537</v>
      </c>
      <c r="AE39" s="15">
        <f t="shared" si="8"/>
        <v>6.5061808718282368</v>
      </c>
      <c r="AF39" s="15">
        <f t="shared" si="9"/>
        <v>0.28303102845041894</v>
      </c>
      <c r="AG39" s="15">
        <f t="shared" si="10"/>
        <v>3.5331778982501838</v>
      </c>
      <c r="AH39" s="15">
        <f t="shared" si="11"/>
        <v>1.8209663918727426</v>
      </c>
      <c r="AI39" s="15">
        <v>1.3089999999999999</v>
      </c>
      <c r="AJ39" s="14">
        <v>6</v>
      </c>
      <c r="AK39" s="16" t="s">
        <v>641</v>
      </c>
      <c r="AL39" s="35">
        <f t="shared" si="12"/>
        <v>1.0308216563553849</v>
      </c>
      <c r="AM39" s="35">
        <f t="shared" si="13"/>
        <v>0.75968285152203718</v>
      </c>
      <c r="AN39" s="35">
        <f t="shared" si="14"/>
        <v>2.0431875742490067</v>
      </c>
      <c r="AO39" s="35">
        <f t="shared" si="15"/>
        <v>1.693118384626487</v>
      </c>
      <c r="AP39" s="48">
        <v>37</v>
      </c>
      <c r="AQ39" s="40">
        <f t="shared" si="16"/>
        <v>4.666666666666667</v>
      </c>
    </row>
    <row r="40" spans="1:43" x14ac:dyDescent="0.25">
      <c r="A40" s="14" t="s">
        <v>55</v>
      </c>
      <c r="B40" s="14">
        <v>49639</v>
      </c>
      <c r="C40" s="14">
        <v>14</v>
      </c>
      <c r="D40" s="14">
        <v>4</v>
      </c>
      <c r="E40" s="14">
        <v>1892</v>
      </c>
      <c r="F40" s="15">
        <v>0.51649999999999996</v>
      </c>
      <c r="G40" s="15">
        <f t="shared" si="0"/>
        <v>1.9361084220716362</v>
      </c>
      <c r="H40" s="15">
        <f t="shared" si="1"/>
        <v>0.62880448015583146</v>
      </c>
      <c r="I40" s="15">
        <f t="shared" si="2"/>
        <v>1.5902937892498608</v>
      </c>
      <c r="J40" s="15">
        <f t="shared" si="3"/>
        <v>0.66929331213905152</v>
      </c>
      <c r="K40" s="15">
        <v>1.137</v>
      </c>
      <c r="L40" s="14">
        <v>5</v>
      </c>
      <c r="M40" s="14" t="s">
        <v>55</v>
      </c>
      <c r="N40" s="14">
        <v>15</v>
      </c>
      <c r="O40" s="14">
        <v>3</v>
      </c>
      <c r="P40" s="14">
        <v>1790</v>
      </c>
      <c r="Q40" s="14">
        <v>49639</v>
      </c>
      <c r="R40" s="15">
        <v>0.36220000000000002</v>
      </c>
      <c r="S40" s="15">
        <f t="shared" si="4"/>
        <v>2.7609055770292654</v>
      </c>
      <c r="T40" s="15">
        <f t="shared" si="5"/>
        <v>0.52329697319945101</v>
      </c>
      <c r="U40" s="15">
        <f t="shared" si="6"/>
        <v>1.9109607851685979</v>
      </c>
      <c r="V40" s="15">
        <f t="shared" si="7"/>
        <v>0.93429817307032637</v>
      </c>
      <c r="W40" s="15">
        <v>1.345</v>
      </c>
      <c r="X40" s="14">
        <v>3</v>
      </c>
      <c r="Y40" s="14" t="s">
        <v>55</v>
      </c>
      <c r="Z40" s="14">
        <v>12</v>
      </c>
      <c r="AA40" s="14">
        <v>3</v>
      </c>
      <c r="AB40" s="14">
        <v>2397</v>
      </c>
      <c r="AC40" s="14">
        <v>49639</v>
      </c>
      <c r="AD40" s="15">
        <v>0.21</v>
      </c>
      <c r="AE40" s="15">
        <f t="shared" si="8"/>
        <v>4.7619047619047619</v>
      </c>
      <c r="AF40" s="15">
        <f t="shared" si="9"/>
        <v>0.38670472332197769</v>
      </c>
      <c r="AG40" s="15">
        <f t="shared" si="10"/>
        <v>2.5859497283859678</v>
      </c>
      <c r="AH40" s="15">
        <f t="shared" si="11"/>
        <v>1.3706942290100288</v>
      </c>
      <c r="AI40" s="15">
        <v>1.1879999999999999</v>
      </c>
      <c r="AJ40" s="14">
        <v>5</v>
      </c>
      <c r="AK40" s="16" t="s">
        <v>56</v>
      </c>
      <c r="AL40" s="35">
        <f t="shared" si="12"/>
        <v>0.99142857140646878</v>
      </c>
      <c r="AM40" s="35">
        <f t="shared" si="13"/>
        <v>0.35417329565820888</v>
      </c>
      <c r="AN40" s="35">
        <f t="shared" si="14"/>
        <v>1.9881527056606649</v>
      </c>
      <c r="AO40" s="35">
        <f t="shared" si="15"/>
        <v>1.2782528969487317</v>
      </c>
      <c r="AP40" s="48">
        <v>38</v>
      </c>
      <c r="AQ40" s="40">
        <f t="shared" si="16"/>
        <v>4.333333333333333</v>
      </c>
    </row>
    <row r="41" spans="1:43" x14ac:dyDescent="0.25">
      <c r="A41" s="14" t="s">
        <v>808</v>
      </c>
      <c r="B41" s="14">
        <v>53719</v>
      </c>
      <c r="C41" s="14">
        <v>410</v>
      </c>
      <c r="D41" s="14"/>
      <c r="E41" s="14">
        <v>137</v>
      </c>
      <c r="F41" s="15">
        <v>0.34860000000000002</v>
      </c>
      <c r="G41" s="15">
        <f t="shared" si="0"/>
        <v>2.8686173264486516</v>
      </c>
      <c r="H41" s="15">
        <f t="shared" si="1"/>
        <v>0.42439737034331632</v>
      </c>
      <c r="I41" s="15">
        <f t="shared" si="2"/>
        <v>2.3562442402396813</v>
      </c>
      <c r="J41" s="15">
        <f t="shared" si="3"/>
        <v>1.236489091765788</v>
      </c>
      <c r="K41" s="15">
        <v>1.23</v>
      </c>
      <c r="L41" s="14">
        <v>2</v>
      </c>
      <c r="M41" s="14" t="s">
        <v>808</v>
      </c>
      <c r="N41" s="14">
        <v>444</v>
      </c>
      <c r="O41" s="14">
        <v>0</v>
      </c>
      <c r="P41" s="14">
        <v>112</v>
      </c>
      <c r="Q41" s="14">
        <v>53719</v>
      </c>
      <c r="R41" s="15">
        <v>0.29239999999999999</v>
      </c>
      <c r="S41" s="15">
        <f t="shared" si="4"/>
        <v>3.4199726402188784</v>
      </c>
      <c r="T41" s="15">
        <f t="shared" si="5"/>
        <v>0.42245178068337785</v>
      </c>
      <c r="U41" s="15">
        <f t="shared" si="6"/>
        <v>2.3671340505747818</v>
      </c>
      <c r="V41" s="15">
        <f t="shared" si="7"/>
        <v>1.2431414080680572</v>
      </c>
      <c r="W41" s="15">
        <v>1.0569999999999999</v>
      </c>
      <c r="X41" s="14">
        <v>3</v>
      </c>
      <c r="Y41" s="14" t="s">
        <v>808</v>
      </c>
      <c r="Z41" s="14">
        <v>440</v>
      </c>
      <c r="AA41" s="14">
        <v>0</v>
      </c>
      <c r="AB41" s="14">
        <v>148</v>
      </c>
      <c r="AC41" s="14">
        <v>53719</v>
      </c>
      <c r="AD41" s="15">
        <v>0.39439999999999997</v>
      </c>
      <c r="AE41" s="15">
        <f t="shared" si="8"/>
        <v>2.5354969574036512</v>
      </c>
      <c r="AF41" s="15">
        <f t="shared" si="9"/>
        <v>0.72626829941994286</v>
      </c>
      <c r="AG41" s="15">
        <f t="shared" si="10"/>
        <v>1.3769002103474983</v>
      </c>
      <c r="AH41" s="15">
        <f t="shared" si="11"/>
        <v>0.46142400518560245</v>
      </c>
      <c r="AI41" s="15">
        <v>1.1459999999999999</v>
      </c>
      <c r="AJ41" s="14">
        <v>2</v>
      </c>
      <c r="AK41" s="16" t="s">
        <v>809</v>
      </c>
      <c r="AL41" s="35">
        <f t="shared" si="12"/>
        <v>0.98035150167314933</v>
      </c>
      <c r="AM41" s="35">
        <f t="shared" si="13"/>
        <v>0.44941670339026218</v>
      </c>
      <c r="AN41" s="35">
        <f t="shared" si="14"/>
        <v>1.9729460437295874</v>
      </c>
      <c r="AO41" s="35">
        <f t="shared" si="15"/>
        <v>1.3654880641072662</v>
      </c>
      <c r="AP41" s="48">
        <v>39</v>
      </c>
      <c r="AQ41" s="40">
        <f t="shared" si="16"/>
        <v>2.3333333333333335</v>
      </c>
    </row>
    <row r="42" spans="1:43" x14ac:dyDescent="0.25">
      <c r="A42" s="14" t="s">
        <v>533</v>
      </c>
      <c r="B42" s="14">
        <v>37307</v>
      </c>
      <c r="C42" s="14">
        <v>203</v>
      </c>
      <c r="D42" s="14">
        <v>2</v>
      </c>
      <c r="E42" s="14">
        <v>167</v>
      </c>
      <c r="F42" s="15">
        <v>0.38140000000000002</v>
      </c>
      <c r="G42" s="15">
        <f t="shared" si="0"/>
        <v>2.6219192448872572</v>
      </c>
      <c r="H42" s="15">
        <f t="shared" si="1"/>
        <v>0.46432919405892381</v>
      </c>
      <c r="I42" s="15">
        <f t="shared" si="2"/>
        <v>2.1536097067319164</v>
      </c>
      <c r="J42" s="15">
        <f t="shared" si="3"/>
        <v>1.1067568175787168</v>
      </c>
      <c r="K42" s="15">
        <v>1.0840000000000001</v>
      </c>
      <c r="L42" s="14">
        <v>4</v>
      </c>
      <c r="M42" s="14" t="s">
        <v>533</v>
      </c>
      <c r="N42" s="14">
        <v>163</v>
      </c>
      <c r="O42" s="14">
        <v>2</v>
      </c>
      <c r="P42" s="14">
        <v>315</v>
      </c>
      <c r="Q42" s="14">
        <v>37307</v>
      </c>
      <c r="R42" s="15">
        <v>0.25330000000000003</v>
      </c>
      <c r="S42" s="15">
        <f t="shared" si="4"/>
        <v>3.9478878799842079</v>
      </c>
      <c r="T42" s="15">
        <f t="shared" si="5"/>
        <v>0.36596113559199595</v>
      </c>
      <c r="U42" s="15">
        <f t="shared" si="6"/>
        <v>2.7325305818715595</v>
      </c>
      <c r="V42" s="15">
        <f t="shared" si="7"/>
        <v>1.450237642307993</v>
      </c>
      <c r="W42" s="15">
        <v>1.26</v>
      </c>
      <c r="X42" s="14">
        <v>4</v>
      </c>
      <c r="Y42" s="14" t="s">
        <v>533</v>
      </c>
      <c r="Z42" s="14">
        <v>159</v>
      </c>
      <c r="AA42" s="14">
        <v>2</v>
      </c>
      <c r="AB42" s="14">
        <v>281</v>
      </c>
      <c r="AC42" s="14">
        <v>37307</v>
      </c>
      <c r="AD42" s="15">
        <v>0.41870000000000002</v>
      </c>
      <c r="AE42" s="15">
        <f t="shared" si="8"/>
        <v>2.3883448770002387</v>
      </c>
      <c r="AF42" s="15">
        <f t="shared" si="9"/>
        <v>0.77101556026148599</v>
      </c>
      <c r="AG42" s="15">
        <f t="shared" si="10"/>
        <v>1.2969893550538649</v>
      </c>
      <c r="AH42" s="15">
        <f t="shared" si="11"/>
        <v>0.37516663882321161</v>
      </c>
      <c r="AI42" s="15">
        <v>1.139</v>
      </c>
      <c r="AJ42" s="14">
        <v>8</v>
      </c>
      <c r="AK42" s="16" t="s">
        <v>534</v>
      </c>
      <c r="AL42" s="35">
        <f t="shared" si="12"/>
        <v>0.97738703290330708</v>
      </c>
      <c r="AM42" s="35">
        <f t="shared" si="13"/>
        <v>0.54908726221217818</v>
      </c>
      <c r="AN42" s="35">
        <f t="shared" si="14"/>
        <v>1.9688961705072587</v>
      </c>
      <c r="AO42" s="35">
        <f t="shared" si="15"/>
        <v>1.4631597180574558</v>
      </c>
      <c r="AP42" s="48">
        <v>40</v>
      </c>
      <c r="AQ42" s="40">
        <f t="shared" si="16"/>
        <v>5.333333333333333</v>
      </c>
    </row>
    <row r="43" spans="1:43" x14ac:dyDescent="0.25">
      <c r="A43" s="14" t="s">
        <v>57</v>
      </c>
      <c r="B43" s="14">
        <v>50386</v>
      </c>
      <c r="C43" s="14">
        <v>14</v>
      </c>
      <c r="D43" s="14">
        <v>5</v>
      </c>
      <c r="E43" s="14">
        <v>1868</v>
      </c>
      <c r="F43" s="15">
        <v>0.55630000000000002</v>
      </c>
      <c r="G43" s="15">
        <f t="shared" si="0"/>
        <v>1.7975912277548085</v>
      </c>
      <c r="H43" s="15">
        <f t="shared" si="1"/>
        <v>0.67725833942050162</v>
      </c>
      <c r="I43" s="15">
        <f t="shared" si="2"/>
        <v>1.476517602278542</v>
      </c>
      <c r="J43" s="15">
        <f t="shared" si="3"/>
        <v>0.56219855563786036</v>
      </c>
      <c r="K43" s="15">
        <v>1.1379999999999999</v>
      </c>
      <c r="L43" s="14">
        <v>5</v>
      </c>
      <c r="M43" s="14" t="s">
        <v>57</v>
      </c>
      <c r="N43" s="14">
        <v>15</v>
      </c>
      <c r="O43" s="14">
        <v>4</v>
      </c>
      <c r="P43" s="14">
        <v>1662</v>
      </c>
      <c r="Q43" s="14">
        <v>50386</v>
      </c>
      <c r="R43" s="15">
        <v>0.41789999999999999</v>
      </c>
      <c r="S43" s="15">
        <f t="shared" si="4"/>
        <v>2.3929169657812874</v>
      </c>
      <c r="T43" s="15">
        <f t="shared" si="5"/>
        <v>0.60377085891786453</v>
      </c>
      <c r="U43" s="15">
        <f t="shared" si="6"/>
        <v>1.6562574692224603</v>
      </c>
      <c r="V43" s="15">
        <f t="shared" si="7"/>
        <v>0.72792696069808516</v>
      </c>
      <c r="W43" s="15">
        <v>1.4470000000000001</v>
      </c>
      <c r="X43" s="14">
        <v>3</v>
      </c>
      <c r="Y43" s="14" t="s">
        <v>57</v>
      </c>
      <c r="Z43" s="14">
        <v>12</v>
      </c>
      <c r="AA43" s="14">
        <v>4</v>
      </c>
      <c r="AB43" s="14">
        <v>2265</v>
      </c>
      <c r="AC43" s="14">
        <v>50386</v>
      </c>
      <c r="AD43" s="15">
        <v>0.18240000000000001</v>
      </c>
      <c r="AE43" s="15">
        <f t="shared" si="8"/>
        <v>5.4824561403508767</v>
      </c>
      <c r="AF43" s="15">
        <f t="shared" si="9"/>
        <v>0.33588067397108923</v>
      </c>
      <c r="AG43" s="15">
        <f t="shared" si="10"/>
        <v>2.9772447530759498</v>
      </c>
      <c r="AH43" s="15">
        <f t="shared" si="11"/>
        <v>1.5739778273987721</v>
      </c>
      <c r="AI43" s="15">
        <v>1.2609999999999999</v>
      </c>
      <c r="AJ43" s="14">
        <v>3</v>
      </c>
      <c r="AK43" s="16" t="s">
        <v>58</v>
      </c>
      <c r="AL43" s="35">
        <f t="shared" si="12"/>
        <v>0.95470111457823925</v>
      </c>
      <c r="AM43" s="35">
        <f t="shared" si="13"/>
        <v>0.54267320860929302</v>
      </c>
      <c r="AN43" s="35">
        <f t="shared" si="14"/>
        <v>1.9381780568491829</v>
      </c>
      <c r="AO43" s="35">
        <f t="shared" si="15"/>
        <v>1.4566691198025534</v>
      </c>
      <c r="AP43" s="48">
        <v>41</v>
      </c>
      <c r="AQ43" s="40">
        <f t="shared" si="16"/>
        <v>3.6666666666666665</v>
      </c>
    </row>
    <row r="44" spans="1:43" x14ac:dyDescent="0.25">
      <c r="A44" s="14" t="s">
        <v>337</v>
      </c>
      <c r="B44" s="14">
        <v>40319</v>
      </c>
      <c r="C44" s="14">
        <v>117</v>
      </c>
      <c r="D44" s="14">
        <v>2</v>
      </c>
      <c r="E44" s="14">
        <v>296</v>
      </c>
      <c r="F44" s="15">
        <v>0.46100000000000002</v>
      </c>
      <c r="G44" s="15">
        <f t="shared" si="0"/>
        <v>2.1691973969631237</v>
      </c>
      <c r="H44" s="15">
        <f t="shared" si="1"/>
        <v>0.56123691258826391</v>
      </c>
      <c r="I44" s="15">
        <f t="shared" si="2"/>
        <v>1.7817499829664925</v>
      </c>
      <c r="J44" s="15">
        <f t="shared" si="3"/>
        <v>0.8332949105747729</v>
      </c>
      <c r="K44" s="15">
        <v>1.1359999999999999</v>
      </c>
      <c r="L44" s="14">
        <v>2</v>
      </c>
      <c r="M44" s="14" t="s">
        <v>337</v>
      </c>
      <c r="N44" s="14">
        <v>64</v>
      </c>
      <c r="O44" s="14">
        <v>3</v>
      </c>
      <c r="P44" s="14">
        <v>324</v>
      </c>
      <c r="Q44" s="14">
        <v>40319</v>
      </c>
      <c r="R44" s="15">
        <v>0.36680000000000001</v>
      </c>
      <c r="S44" s="15">
        <f t="shared" si="4"/>
        <v>2.7262813522355507</v>
      </c>
      <c r="T44" s="15">
        <f t="shared" si="5"/>
        <v>0.52994293144549587</v>
      </c>
      <c r="U44" s="15">
        <f t="shared" si="6"/>
        <v>1.8869956281026885</v>
      </c>
      <c r="V44" s="15">
        <f t="shared" si="7"/>
        <v>0.91609108042543996</v>
      </c>
      <c r="W44" s="15">
        <v>1.0249999999999999</v>
      </c>
      <c r="X44" s="14">
        <v>2</v>
      </c>
      <c r="Y44" s="14" t="s">
        <v>337</v>
      </c>
      <c r="Z44" s="14">
        <v>93</v>
      </c>
      <c r="AA44" s="14">
        <v>2</v>
      </c>
      <c r="AB44" s="14">
        <v>536</v>
      </c>
      <c r="AC44" s="14">
        <v>40319</v>
      </c>
      <c r="AD44" s="15">
        <v>0.26629999999999998</v>
      </c>
      <c r="AE44" s="15">
        <f t="shared" si="8"/>
        <v>3.755163349605708</v>
      </c>
      <c r="AF44" s="15">
        <f t="shared" si="9"/>
        <v>0.49037841819353645</v>
      </c>
      <c r="AG44" s="15">
        <f t="shared" si="10"/>
        <v>2.0392393652311425</v>
      </c>
      <c r="AH44" s="15">
        <f t="shared" si="11"/>
        <v>1.0280311283528996</v>
      </c>
      <c r="AI44" s="15">
        <v>1.341</v>
      </c>
      <c r="AJ44" s="14">
        <v>5</v>
      </c>
      <c r="AK44" s="16" t="s">
        <v>338</v>
      </c>
      <c r="AL44" s="35">
        <f t="shared" si="12"/>
        <v>0.92580570645103732</v>
      </c>
      <c r="AM44" s="35">
        <f t="shared" si="13"/>
        <v>9.7730901447522764E-2</v>
      </c>
      <c r="AN44" s="35">
        <f t="shared" si="14"/>
        <v>1.8997449022273549</v>
      </c>
      <c r="AO44" s="35">
        <f t="shared" si="15"/>
        <v>1.0700890815483679</v>
      </c>
      <c r="AP44" s="48">
        <v>42</v>
      </c>
      <c r="AQ44" s="40">
        <f t="shared" si="16"/>
        <v>3</v>
      </c>
    </row>
    <row r="45" spans="1:43" x14ac:dyDescent="0.25">
      <c r="A45" s="14" t="s">
        <v>722</v>
      </c>
      <c r="B45" s="14">
        <v>33233</v>
      </c>
      <c r="C45" s="14">
        <v>332</v>
      </c>
      <c r="D45" s="14"/>
      <c r="E45" s="14">
        <v>195</v>
      </c>
      <c r="F45" s="15">
        <v>0.4244</v>
      </c>
      <c r="G45" s="15">
        <f t="shared" si="0"/>
        <v>2.3562676720075402</v>
      </c>
      <c r="H45" s="15">
        <f t="shared" si="1"/>
        <v>0.5166788410031653</v>
      </c>
      <c r="I45" s="15">
        <f t="shared" si="2"/>
        <v>1.9354070267378722</v>
      </c>
      <c r="J45" s="15">
        <f t="shared" si="3"/>
        <v>0.95263700497670833</v>
      </c>
      <c r="K45" s="15">
        <v>1.135</v>
      </c>
      <c r="L45" s="14">
        <v>5</v>
      </c>
      <c r="M45" s="14" t="s">
        <v>722</v>
      </c>
      <c r="N45" s="14">
        <v>242</v>
      </c>
      <c r="O45" s="14">
        <v>0</v>
      </c>
      <c r="P45" s="14">
        <v>279</v>
      </c>
      <c r="Q45" s="14">
        <v>33233</v>
      </c>
      <c r="R45" s="15">
        <v>0.3523</v>
      </c>
      <c r="S45" s="15">
        <f t="shared" si="4"/>
        <v>2.8384899233607719</v>
      </c>
      <c r="T45" s="15">
        <f t="shared" si="5"/>
        <v>0.50899371523513681</v>
      </c>
      <c r="U45" s="15">
        <f t="shared" si="6"/>
        <v>1.9646607902017206</v>
      </c>
      <c r="V45" s="15">
        <f t="shared" si="7"/>
        <v>0.97428024452553053</v>
      </c>
      <c r="W45" s="15">
        <v>1.141</v>
      </c>
      <c r="X45" s="14">
        <v>7</v>
      </c>
      <c r="Y45" s="14" t="s">
        <v>722</v>
      </c>
      <c r="Z45" s="14">
        <v>231</v>
      </c>
      <c r="AA45" s="14">
        <v>0</v>
      </c>
      <c r="AB45" s="14">
        <v>350</v>
      </c>
      <c r="AC45" s="14">
        <v>33233</v>
      </c>
      <c r="AD45" s="15">
        <v>0.30420000000000003</v>
      </c>
      <c r="AE45" s="15">
        <f t="shared" si="8"/>
        <v>3.2873109796186717</v>
      </c>
      <c r="AF45" s="15">
        <f t="shared" si="9"/>
        <v>0.56016941349783633</v>
      </c>
      <c r="AG45" s="15">
        <f t="shared" si="10"/>
        <v>1.7851723963216741</v>
      </c>
      <c r="AH45" s="15">
        <f t="shared" si="11"/>
        <v>0.83606340383901712</v>
      </c>
      <c r="AI45" s="15">
        <v>1.163</v>
      </c>
      <c r="AJ45" s="14">
        <v>5</v>
      </c>
      <c r="AK45" s="16" t="s">
        <v>723</v>
      </c>
      <c r="AL45" s="35">
        <f t="shared" si="12"/>
        <v>0.92099355111375203</v>
      </c>
      <c r="AM45" s="35">
        <f t="shared" si="13"/>
        <v>7.4343492597691713E-2</v>
      </c>
      <c r="AN45" s="35">
        <f t="shared" si="14"/>
        <v>1.8934187988207516</v>
      </c>
      <c r="AO45" s="35">
        <f t="shared" si="15"/>
        <v>1.0528818064731849</v>
      </c>
      <c r="AP45" s="48">
        <v>43</v>
      </c>
      <c r="AQ45" s="40">
        <f t="shared" si="16"/>
        <v>5.666666666666667</v>
      </c>
    </row>
    <row r="46" spans="1:43" x14ac:dyDescent="0.25">
      <c r="A46" s="14" t="s">
        <v>115</v>
      </c>
      <c r="B46" s="14">
        <v>62239</v>
      </c>
      <c r="C46" s="14">
        <v>30</v>
      </c>
      <c r="D46" s="14">
        <v>1</v>
      </c>
      <c r="E46" s="14">
        <v>1649</v>
      </c>
      <c r="F46" s="15">
        <v>0.35859999999999997</v>
      </c>
      <c r="G46" s="15">
        <f t="shared" si="0"/>
        <v>2.7886224205242613</v>
      </c>
      <c r="H46" s="15">
        <f t="shared" si="1"/>
        <v>0.43657170684197705</v>
      </c>
      <c r="I46" s="15">
        <f t="shared" si="2"/>
        <v>2.2905374850740463</v>
      </c>
      <c r="J46" s="15">
        <f t="shared" si="3"/>
        <v>1.1956861730230983</v>
      </c>
      <c r="K46" s="15">
        <v>1.278</v>
      </c>
      <c r="L46" s="14">
        <v>17</v>
      </c>
      <c r="M46" s="14" t="s">
        <v>115</v>
      </c>
      <c r="N46" s="14">
        <v>22</v>
      </c>
      <c r="O46" s="14">
        <v>1</v>
      </c>
      <c r="P46" s="14">
        <v>1740</v>
      </c>
      <c r="Q46" s="14">
        <v>62239</v>
      </c>
      <c r="R46" s="15">
        <v>0.32200000000000001</v>
      </c>
      <c r="S46" s="15">
        <f t="shared" si="4"/>
        <v>3.1055900621118013</v>
      </c>
      <c r="T46" s="15">
        <f t="shared" si="5"/>
        <v>0.46521707722314526</v>
      </c>
      <c r="U46" s="15">
        <f t="shared" si="6"/>
        <v>2.1495341502734977</v>
      </c>
      <c r="V46" s="15">
        <f t="shared" si="7"/>
        <v>1.1040240310185152</v>
      </c>
      <c r="W46" s="15">
        <v>1.17</v>
      </c>
      <c r="X46" s="14">
        <v>12</v>
      </c>
      <c r="Y46" s="14" t="s">
        <v>115</v>
      </c>
      <c r="Z46" s="14">
        <v>35</v>
      </c>
      <c r="AA46" s="14">
        <v>1</v>
      </c>
      <c r="AB46" s="14">
        <v>1651</v>
      </c>
      <c r="AC46" s="14">
        <v>62239</v>
      </c>
      <c r="AD46" s="15">
        <v>0.41039999999999999</v>
      </c>
      <c r="AE46" s="15">
        <f t="shared" si="8"/>
        <v>2.4366471734892787</v>
      </c>
      <c r="AF46" s="15">
        <f t="shared" si="9"/>
        <v>0.75573151643495062</v>
      </c>
      <c r="AG46" s="15">
        <f t="shared" si="10"/>
        <v>1.3232198902559777</v>
      </c>
      <c r="AH46" s="15">
        <f t="shared" si="11"/>
        <v>0.40405282595645975</v>
      </c>
      <c r="AI46" s="15">
        <v>1.194</v>
      </c>
      <c r="AJ46" s="14">
        <v>15</v>
      </c>
      <c r="AK46" s="16" t="s">
        <v>116</v>
      </c>
      <c r="AL46" s="35">
        <f t="shared" si="12"/>
        <v>0.90125434333269105</v>
      </c>
      <c r="AM46" s="35">
        <f t="shared" si="13"/>
        <v>0.43302136059337454</v>
      </c>
      <c r="AN46" s="35">
        <f t="shared" si="14"/>
        <v>1.8676891294779359</v>
      </c>
      <c r="AO46" s="35">
        <f t="shared" si="15"/>
        <v>1.3500579739804803</v>
      </c>
      <c r="AP46" s="48">
        <v>44</v>
      </c>
      <c r="AQ46" s="40">
        <f t="shared" si="16"/>
        <v>14.666666666666666</v>
      </c>
    </row>
    <row r="47" spans="1:43" x14ac:dyDescent="0.25">
      <c r="A47" s="14" t="s">
        <v>377</v>
      </c>
      <c r="B47" s="14">
        <v>27229</v>
      </c>
      <c r="C47" s="14">
        <v>134</v>
      </c>
      <c r="D47" s="14"/>
      <c r="E47" s="14">
        <v>550</v>
      </c>
      <c r="F47" s="15">
        <v>0.49070000000000003</v>
      </c>
      <c r="G47" s="15">
        <f t="shared" si="0"/>
        <v>2.037905033625433</v>
      </c>
      <c r="H47" s="15">
        <f t="shared" si="1"/>
        <v>0.59739469198928663</v>
      </c>
      <c r="I47" s="15">
        <f t="shared" si="2"/>
        <v>1.6739081763756938</v>
      </c>
      <c r="J47" s="15">
        <f t="shared" si="3"/>
        <v>0.7432203898232459</v>
      </c>
      <c r="K47" s="15">
        <v>1.093</v>
      </c>
      <c r="L47" s="14">
        <v>5</v>
      </c>
      <c r="M47" s="14" t="s">
        <v>377</v>
      </c>
      <c r="N47" s="14">
        <v>114</v>
      </c>
      <c r="O47" s="14">
        <v>0</v>
      </c>
      <c r="P47" s="14">
        <v>577</v>
      </c>
      <c r="Q47" s="14">
        <v>27229</v>
      </c>
      <c r="R47" s="15">
        <v>0.3236</v>
      </c>
      <c r="S47" s="15">
        <f t="shared" si="4"/>
        <v>3.0902348578491967</v>
      </c>
      <c r="T47" s="15">
        <f t="shared" si="5"/>
        <v>0.46752871487394349</v>
      </c>
      <c r="U47" s="15">
        <f t="shared" si="6"/>
        <v>2.1389060456985978</v>
      </c>
      <c r="V47" s="15">
        <f t="shared" si="7"/>
        <v>1.0968731115905168</v>
      </c>
      <c r="W47" s="15">
        <v>1.077</v>
      </c>
      <c r="X47" s="14">
        <v>7</v>
      </c>
      <c r="Y47" s="14" t="s">
        <v>377</v>
      </c>
      <c r="Z47" s="14">
        <v>111</v>
      </c>
      <c r="AA47" s="14">
        <v>0</v>
      </c>
      <c r="AB47" s="14">
        <v>670</v>
      </c>
      <c r="AC47" s="14">
        <v>27229</v>
      </c>
      <c r="AD47" s="15">
        <v>0.308</v>
      </c>
      <c r="AE47" s="15">
        <f t="shared" si="8"/>
        <v>3.2467532467532467</v>
      </c>
      <c r="AF47" s="15">
        <f t="shared" si="9"/>
        <v>0.56716692753890063</v>
      </c>
      <c r="AG47" s="15">
        <f t="shared" si="10"/>
        <v>1.7631475420813418</v>
      </c>
      <c r="AH47" s="15">
        <f t="shared" si="11"/>
        <v>0.81815320598125019</v>
      </c>
      <c r="AI47" s="15">
        <v>1.129</v>
      </c>
      <c r="AJ47" s="14">
        <v>8</v>
      </c>
      <c r="AK47" s="16" t="s">
        <v>378</v>
      </c>
      <c r="AL47" s="35">
        <f t="shared" si="12"/>
        <v>0.88608223579833767</v>
      </c>
      <c r="AM47" s="35">
        <f t="shared" si="13"/>
        <v>0.18635537749758538</v>
      </c>
      <c r="AN47" s="35">
        <f t="shared" si="14"/>
        <v>1.84815048926307</v>
      </c>
      <c r="AO47" s="35">
        <f t="shared" si="15"/>
        <v>1.13788548744545</v>
      </c>
      <c r="AP47" s="48">
        <v>45</v>
      </c>
      <c r="AQ47" s="40">
        <f t="shared" si="16"/>
        <v>6.666666666666667</v>
      </c>
    </row>
    <row r="48" spans="1:43" x14ac:dyDescent="0.25">
      <c r="A48" s="14" t="s">
        <v>734</v>
      </c>
      <c r="B48" s="14">
        <v>40753</v>
      </c>
      <c r="C48" s="14">
        <v>342</v>
      </c>
      <c r="D48" s="14"/>
      <c r="E48" s="14">
        <v>186</v>
      </c>
      <c r="F48" s="15">
        <v>0.51359999999999995</v>
      </c>
      <c r="G48" s="15">
        <f t="shared" si="0"/>
        <v>1.9470404984423677</v>
      </c>
      <c r="H48" s="15">
        <f t="shared" si="1"/>
        <v>0.62527392257121983</v>
      </c>
      <c r="I48" s="15">
        <f t="shared" si="2"/>
        <v>1.599273251844924</v>
      </c>
      <c r="J48" s="15">
        <f t="shared" si="3"/>
        <v>0.67741645876917</v>
      </c>
      <c r="K48" s="15">
        <v>1.19</v>
      </c>
      <c r="L48" s="14">
        <v>3</v>
      </c>
      <c r="M48" s="14" t="s">
        <v>734</v>
      </c>
      <c r="N48" s="14">
        <v>311</v>
      </c>
      <c r="O48" s="14">
        <v>0</v>
      </c>
      <c r="P48" s="14">
        <v>204</v>
      </c>
      <c r="Q48" s="14">
        <v>40753</v>
      </c>
      <c r="R48" s="15">
        <v>0.36809999999999998</v>
      </c>
      <c r="S48" s="15">
        <f t="shared" si="4"/>
        <v>2.7166530834012499</v>
      </c>
      <c r="T48" s="15">
        <f t="shared" si="5"/>
        <v>0.53182113703676948</v>
      </c>
      <c r="U48" s="15">
        <f t="shared" si="6"/>
        <v>1.8803314218638039</v>
      </c>
      <c r="V48" s="15">
        <f t="shared" si="7"/>
        <v>0.91098696963643322</v>
      </c>
      <c r="W48" s="15">
        <v>1.0409999999999999</v>
      </c>
      <c r="X48" s="14">
        <v>2</v>
      </c>
      <c r="Y48" s="14" t="s">
        <v>734</v>
      </c>
      <c r="Z48" s="14">
        <v>282</v>
      </c>
      <c r="AA48" s="14">
        <v>0</v>
      </c>
      <c r="AB48" s="14">
        <v>277</v>
      </c>
      <c r="AC48" s="14">
        <v>40753</v>
      </c>
      <c r="AD48" s="15">
        <v>0.27650000000000002</v>
      </c>
      <c r="AE48" s="15">
        <f t="shared" si="8"/>
        <v>3.6166365280289328</v>
      </c>
      <c r="AF48" s="15">
        <f t="shared" si="9"/>
        <v>0.50916121904060396</v>
      </c>
      <c r="AG48" s="15">
        <f t="shared" si="10"/>
        <v>1.9640124519387097</v>
      </c>
      <c r="AH48" s="15">
        <f t="shared" si="11"/>
        <v>0.97380407644144429</v>
      </c>
      <c r="AI48" s="15">
        <v>1.2030000000000001</v>
      </c>
      <c r="AJ48" s="14">
        <v>3</v>
      </c>
      <c r="AK48" s="16" t="s">
        <v>735</v>
      </c>
      <c r="AL48" s="35">
        <f t="shared" si="12"/>
        <v>0.85406916828234924</v>
      </c>
      <c r="AM48" s="35">
        <f t="shared" si="13"/>
        <v>0.15617660535624001</v>
      </c>
      <c r="AN48" s="35">
        <f t="shared" si="14"/>
        <v>1.807592114259349</v>
      </c>
      <c r="AO48" s="35">
        <f t="shared" si="15"/>
        <v>1.1143300515175723</v>
      </c>
      <c r="AP48" s="48">
        <v>46</v>
      </c>
      <c r="AQ48" s="40">
        <f t="shared" si="16"/>
        <v>2.6666666666666665</v>
      </c>
    </row>
    <row r="49" spans="1:43" x14ac:dyDescent="0.25">
      <c r="A49" s="14" t="s">
        <v>105</v>
      </c>
      <c r="B49" s="14">
        <v>85284</v>
      </c>
      <c r="C49" s="14">
        <v>26</v>
      </c>
      <c r="D49" s="14">
        <v>3</v>
      </c>
      <c r="E49" s="14">
        <v>822</v>
      </c>
      <c r="F49" s="15">
        <v>0.46879999999999999</v>
      </c>
      <c r="G49" s="15">
        <f t="shared" si="0"/>
        <v>2.1331058020477816</v>
      </c>
      <c r="H49" s="15">
        <f t="shared" si="1"/>
        <v>0.57073289505721936</v>
      </c>
      <c r="I49" s="15">
        <f t="shared" si="2"/>
        <v>1.7521048254000702</v>
      </c>
      <c r="J49" s="15">
        <f t="shared" si="3"/>
        <v>0.80908909146922525</v>
      </c>
      <c r="K49" s="15">
        <v>1.0840000000000001</v>
      </c>
      <c r="L49" s="14">
        <v>9</v>
      </c>
      <c r="M49" s="14" t="s">
        <v>105</v>
      </c>
      <c r="N49" s="14">
        <v>26</v>
      </c>
      <c r="O49" s="14">
        <v>3</v>
      </c>
      <c r="P49" s="14">
        <v>868</v>
      </c>
      <c r="Q49" s="14">
        <v>85284</v>
      </c>
      <c r="R49" s="15">
        <v>0.32250000000000001</v>
      </c>
      <c r="S49" s="15">
        <f t="shared" si="4"/>
        <v>3.1007751937984493</v>
      </c>
      <c r="T49" s="15">
        <f t="shared" si="5"/>
        <v>0.4659394639890197</v>
      </c>
      <c r="U49" s="15">
        <f t="shared" si="6"/>
        <v>2.146201539187802</v>
      </c>
      <c r="V49" s="15">
        <f t="shared" si="7"/>
        <v>1.1017855588225156</v>
      </c>
      <c r="W49" s="15">
        <v>1.169</v>
      </c>
      <c r="X49" s="14">
        <v>9</v>
      </c>
      <c r="Y49" s="14" t="s">
        <v>105</v>
      </c>
      <c r="Z49" s="14">
        <v>26</v>
      </c>
      <c r="AA49" s="14">
        <v>3</v>
      </c>
      <c r="AB49" s="14">
        <v>763</v>
      </c>
      <c r="AC49" s="14">
        <v>85284</v>
      </c>
      <c r="AD49" s="15">
        <v>0.34610000000000002</v>
      </c>
      <c r="AE49" s="15">
        <f t="shared" si="8"/>
        <v>2.889338341519792</v>
      </c>
      <c r="AF49" s="15">
        <f t="shared" si="9"/>
        <v>0.63732621305588799</v>
      </c>
      <c r="AG49" s="15">
        <f t="shared" si="10"/>
        <v>1.5690535768883365</v>
      </c>
      <c r="AH49" s="15">
        <f t="shared" si="11"/>
        <v>0.64989461539806614</v>
      </c>
      <c r="AI49" s="15">
        <v>1.107</v>
      </c>
      <c r="AJ49" s="14">
        <v>9</v>
      </c>
      <c r="AK49" s="16" t="s">
        <v>106</v>
      </c>
      <c r="AL49" s="35">
        <f t="shared" si="12"/>
        <v>0.85358975522993574</v>
      </c>
      <c r="AM49" s="35">
        <f t="shared" si="13"/>
        <v>0.22920861238971255</v>
      </c>
      <c r="AN49" s="35">
        <f t="shared" si="14"/>
        <v>1.8069915443121669</v>
      </c>
      <c r="AO49" s="35">
        <f t="shared" si="15"/>
        <v>1.1721917692833477</v>
      </c>
      <c r="AP49" s="48">
        <v>47</v>
      </c>
      <c r="AQ49" s="40">
        <f t="shared" si="16"/>
        <v>9</v>
      </c>
    </row>
    <row r="50" spans="1:43" x14ac:dyDescent="0.25">
      <c r="A50" s="14" t="s">
        <v>409</v>
      </c>
      <c r="B50" s="14">
        <v>71570</v>
      </c>
      <c r="C50" s="14">
        <v>148</v>
      </c>
      <c r="D50" s="14"/>
      <c r="E50" s="14">
        <v>493</v>
      </c>
      <c r="F50" s="15">
        <v>0.4914</v>
      </c>
      <c r="G50" s="15">
        <f t="shared" si="0"/>
        <v>2.035002035002035</v>
      </c>
      <c r="H50" s="15">
        <f t="shared" si="1"/>
        <v>0.59824689554419286</v>
      </c>
      <c r="I50" s="15">
        <f t="shared" si="2"/>
        <v>1.671523691793962</v>
      </c>
      <c r="J50" s="15">
        <f t="shared" si="3"/>
        <v>0.74116380352930833</v>
      </c>
      <c r="K50" s="15">
        <v>1.1020000000000001</v>
      </c>
      <c r="L50" s="14">
        <v>11</v>
      </c>
      <c r="M50" s="14" t="s">
        <v>409</v>
      </c>
      <c r="N50" s="14">
        <v>138</v>
      </c>
      <c r="O50" s="14">
        <v>0</v>
      </c>
      <c r="P50" s="14">
        <v>497</v>
      </c>
      <c r="Q50" s="14">
        <v>71570</v>
      </c>
      <c r="R50" s="15">
        <v>0.35320000000000001</v>
      </c>
      <c r="S50" s="15">
        <f t="shared" si="4"/>
        <v>2.8312570781426953</v>
      </c>
      <c r="T50" s="15">
        <f t="shared" si="5"/>
        <v>0.51029401141371089</v>
      </c>
      <c r="U50" s="15">
        <f t="shared" si="6"/>
        <v>1.9596545764101534</v>
      </c>
      <c r="V50" s="15">
        <f t="shared" si="7"/>
        <v>0.97059937637202831</v>
      </c>
      <c r="W50" s="15">
        <v>1.0980000000000001</v>
      </c>
      <c r="X50" s="14">
        <v>8</v>
      </c>
      <c r="Y50" s="14" t="s">
        <v>409</v>
      </c>
      <c r="Z50" s="14">
        <v>149</v>
      </c>
      <c r="AA50" s="14">
        <v>0</v>
      </c>
      <c r="AB50" s="14">
        <v>523</v>
      </c>
      <c r="AC50" s="14">
        <v>71570</v>
      </c>
      <c r="AD50" s="15">
        <v>0.30719999999999997</v>
      </c>
      <c r="AE50" s="15">
        <f t="shared" si="8"/>
        <v>3.2552083333333335</v>
      </c>
      <c r="AF50" s="15">
        <f t="shared" si="9"/>
        <v>0.56569376668815019</v>
      </c>
      <c r="AG50" s="15">
        <f t="shared" si="10"/>
        <v>1.7677390721388453</v>
      </c>
      <c r="AH50" s="15">
        <f t="shared" si="11"/>
        <v>0.82190534084235756</v>
      </c>
      <c r="AI50" s="15">
        <v>1.0680000000000001</v>
      </c>
      <c r="AJ50" s="14">
        <v>11</v>
      </c>
      <c r="AK50" s="16" t="s">
        <v>410</v>
      </c>
      <c r="AL50" s="35">
        <f t="shared" si="12"/>
        <v>0.84455617358123136</v>
      </c>
      <c r="AM50" s="35">
        <f t="shared" si="13"/>
        <v>0.11638284104300063</v>
      </c>
      <c r="AN50" s="35">
        <f t="shared" si="14"/>
        <v>1.7957122332059199</v>
      </c>
      <c r="AO50" s="35">
        <f t="shared" si="15"/>
        <v>1.084013588152055</v>
      </c>
      <c r="AP50" s="48">
        <v>48</v>
      </c>
      <c r="AQ50" s="40">
        <f t="shared" si="16"/>
        <v>10</v>
      </c>
    </row>
    <row r="51" spans="1:43" x14ac:dyDescent="0.25">
      <c r="A51" s="14" t="s">
        <v>29</v>
      </c>
      <c r="B51" s="14">
        <v>129665</v>
      </c>
      <c r="C51" s="14">
        <v>8</v>
      </c>
      <c r="D51" s="14"/>
      <c r="E51" s="14">
        <v>4872</v>
      </c>
      <c r="F51" s="15">
        <v>0.45960000000000001</v>
      </c>
      <c r="G51" s="15">
        <f t="shared" si="0"/>
        <v>2.1758050478677111</v>
      </c>
      <c r="H51" s="15">
        <f t="shared" si="1"/>
        <v>0.55953250547845146</v>
      </c>
      <c r="I51" s="15">
        <f t="shared" si="2"/>
        <v>1.7871774198162598</v>
      </c>
      <c r="J51" s="15">
        <f t="shared" si="3"/>
        <v>0.83768286324536001</v>
      </c>
      <c r="K51" s="15">
        <v>1.04</v>
      </c>
      <c r="L51" s="14">
        <v>46</v>
      </c>
      <c r="M51" s="14" t="s">
        <v>29</v>
      </c>
      <c r="N51" s="14">
        <v>10</v>
      </c>
      <c r="O51" s="14">
        <v>0</v>
      </c>
      <c r="P51" s="14">
        <v>3803</v>
      </c>
      <c r="Q51" s="14">
        <v>129665</v>
      </c>
      <c r="R51" s="15">
        <v>0.43669999999999998</v>
      </c>
      <c r="S51" s="15">
        <f t="shared" si="4"/>
        <v>2.2899015342340281</v>
      </c>
      <c r="T51" s="15">
        <f t="shared" si="5"/>
        <v>0.63093260131474382</v>
      </c>
      <c r="U51" s="15">
        <f t="shared" si="6"/>
        <v>1.5849553386491098</v>
      </c>
      <c r="V51" s="15">
        <f t="shared" si="7"/>
        <v>0.66444218824023937</v>
      </c>
      <c r="W51" s="15">
        <v>1.069</v>
      </c>
      <c r="X51" s="14">
        <v>38</v>
      </c>
      <c r="Y51" s="14" t="s">
        <v>29</v>
      </c>
      <c r="Z51" s="14">
        <v>5</v>
      </c>
      <c r="AA51" s="14">
        <v>0</v>
      </c>
      <c r="AB51" s="14">
        <v>5420</v>
      </c>
      <c r="AC51" s="14">
        <v>129665</v>
      </c>
      <c r="AD51" s="15">
        <v>0.28170000000000001</v>
      </c>
      <c r="AE51" s="15">
        <f t="shared" si="8"/>
        <v>3.5498757543485979</v>
      </c>
      <c r="AF51" s="15">
        <f t="shared" si="9"/>
        <v>0.51873676457048157</v>
      </c>
      <c r="AG51" s="15">
        <f t="shared" si="10"/>
        <v>1.927758050979955</v>
      </c>
      <c r="AH51" s="15">
        <f t="shared" si="11"/>
        <v>0.94692399318858334</v>
      </c>
      <c r="AI51" s="15">
        <v>1.07</v>
      </c>
      <c r="AJ51" s="14">
        <v>47</v>
      </c>
      <c r="AK51" s="16" t="s">
        <v>30</v>
      </c>
      <c r="AL51" s="35">
        <f t="shared" si="12"/>
        <v>0.81634968155806087</v>
      </c>
      <c r="AM51" s="35">
        <f t="shared" si="13"/>
        <v>0.14244409785033577</v>
      </c>
      <c r="AN51" s="35">
        <f t="shared" si="14"/>
        <v>1.7609447945876229</v>
      </c>
      <c r="AO51" s="35">
        <f t="shared" si="15"/>
        <v>1.1037734570077538</v>
      </c>
      <c r="AP51" s="48">
        <v>49</v>
      </c>
      <c r="AQ51" s="40">
        <f t="shared" si="16"/>
        <v>43.666666666666664</v>
      </c>
    </row>
    <row r="52" spans="1:43" x14ac:dyDescent="0.25">
      <c r="A52" s="14" t="s">
        <v>263</v>
      </c>
      <c r="B52" s="14">
        <v>114694</v>
      </c>
      <c r="C52" s="14">
        <v>90</v>
      </c>
      <c r="D52" s="14"/>
      <c r="E52" s="14">
        <v>746</v>
      </c>
      <c r="F52" s="15">
        <v>0.23719999999999999</v>
      </c>
      <c r="G52" s="15">
        <f t="shared" si="0"/>
        <v>4.2158516020236085</v>
      </c>
      <c r="H52" s="15">
        <f t="shared" si="1"/>
        <v>0.2887752617482347</v>
      </c>
      <c r="I52" s="15">
        <f t="shared" si="2"/>
        <v>3.4628446127637136</v>
      </c>
      <c r="J52" s="15">
        <f t="shared" si="3"/>
        <v>1.7919576513454694</v>
      </c>
      <c r="K52" s="15">
        <v>1.121</v>
      </c>
      <c r="L52" s="14">
        <v>4</v>
      </c>
      <c r="M52" s="14" t="s">
        <v>263</v>
      </c>
      <c r="N52" s="14">
        <v>105</v>
      </c>
      <c r="O52" s="14">
        <v>0</v>
      </c>
      <c r="P52" s="14">
        <v>632</v>
      </c>
      <c r="Q52" s="14">
        <v>114694</v>
      </c>
      <c r="R52" s="15">
        <v>0.66859999999999997</v>
      </c>
      <c r="S52" s="15">
        <f t="shared" si="4"/>
        <v>1.4956625785222855</v>
      </c>
      <c r="T52" s="15">
        <f t="shared" si="5"/>
        <v>0.96597558332731337</v>
      </c>
      <c r="U52" s="15">
        <f t="shared" si="6"/>
        <v>1.0352228483219656</v>
      </c>
      <c r="V52" s="15">
        <f t="shared" si="7"/>
        <v>4.9941364403091125E-2</v>
      </c>
      <c r="W52" s="15">
        <v>1.462</v>
      </c>
      <c r="X52" s="14">
        <v>4</v>
      </c>
      <c r="Y52" s="14" t="s">
        <v>263</v>
      </c>
      <c r="Z52" s="14">
        <v>89</v>
      </c>
      <c r="AA52" s="14">
        <v>0</v>
      </c>
      <c r="AB52" s="14">
        <v>798</v>
      </c>
      <c r="AC52" s="14">
        <v>114694</v>
      </c>
      <c r="AD52" s="15">
        <v>0.38140000000000002</v>
      </c>
      <c r="AE52" s="15">
        <f t="shared" si="8"/>
        <v>2.6219192448872572</v>
      </c>
      <c r="AF52" s="15">
        <f t="shared" si="9"/>
        <v>0.70232943559524907</v>
      </c>
      <c r="AG52" s="15">
        <f t="shared" si="10"/>
        <v>1.4238317854248905</v>
      </c>
      <c r="AH52" s="15">
        <f t="shared" si="11"/>
        <v>0.50977871325075752</v>
      </c>
      <c r="AI52" s="15">
        <v>1.238</v>
      </c>
      <c r="AJ52" s="14">
        <v>8</v>
      </c>
      <c r="AK52" s="16" t="s">
        <v>264</v>
      </c>
      <c r="AL52" s="35">
        <f t="shared" si="12"/>
        <v>0.78389257633310594</v>
      </c>
      <c r="AM52" s="35">
        <f t="shared" si="13"/>
        <v>0.90277848525736026</v>
      </c>
      <c r="AN52" s="35">
        <f t="shared" si="14"/>
        <v>1.7217701681888335</v>
      </c>
      <c r="AO52" s="35">
        <f t="shared" si="15"/>
        <v>1.8696633010233248</v>
      </c>
      <c r="AP52" s="48">
        <v>50</v>
      </c>
      <c r="AQ52" s="40">
        <f t="shared" si="16"/>
        <v>5.333333333333333</v>
      </c>
    </row>
    <row r="53" spans="1:43" x14ac:dyDescent="0.25">
      <c r="A53" s="14" t="s">
        <v>191</v>
      </c>
      <c r="B53" s="14">
        <v>62066</v>
      </c>
      <c r="C53" s="14">
        <v>61</v>
      </c>
      <c r="D53" s="14"/>
      <c r="E53" s="14">
        <v>1040</v>
      </c>
      <c r="F53" s="15">
        <v>0.44829999999999998</v>
      </c>
      <c r="G53" s="15">
        <f t="shared" si="0"/>
        <v>2.2306491188935982</v>
      </c>
      <c r="H53" s="15">
        <f t="shared" si="1"/>
        <v>0.54577550523496465</v>
      </c>
      <c r="I53" s="15">
        <f t="shared" si="2"/>
        <v>1.8322256126423222</v>
      </c>
      <c r="J53" s="15">
        <f t="shared" si="3"/>
        <v>0.87359716184078495</v>
      </c>
      <c r="K53" s="15">
        <v>1.1379999999999999</v>
      </c>
      <c r="L53" s="14">
        <v>8</v>
      </c>
      <c r="M53" s="14" t="s">
        <v>191</v>
      </c>
      <c r="N53" s="14">
        <v>73</v>
      </c>
      <c r="O53" s="14">
        <v>0</v>
      </c>
      <c r="P53" s="14">
        <v>816</v>
      </c>
      <c r="Q53" s="14">
        <v>62066</v>
      </c>
      <c r="R53" s="15">
        <v>0.36299999999999999</v>
      </c>
      <c r="S53" s="15">
        <f t="shared" si="4"/>
        <v>2.7548209366391188</v>
      </c>
      <c r="T53" s="15">
        <f t="shared" si="5"/>
        <v>0.52445279202485007</v>
      </c>
      <c r="U53" s="15">
        <f t="shared" si="6"/>
        <v>1.9067493013445351</v>
      </c>
      <c r="V53" s="15">
        <f t="shared" si="7"/>
        <v>0.9311151711373814</v>
      </c>
      <c r="W53" s="15">
        <v>1.194</v>
      </c>
      <c r="X53" s="14">
        <v>6</v>
      </c>
      <c r="Y53" s="14" t="s">
        <v>191</v>
      </c>
      <c r="Z53" s="14">
        <v>48</v>
      </c>
      <c r="AA53" s="14">
        <v>0</v>
      </c>
      <c r="AB53" s="14">
        <v>1341</v>
      </c>
      <c r="AC53" s="14">
        <v>62066</v>
      </c>
      <c r="AD53" s="15">
        <v>0.37909999999999999</v>
      </c>
      <c r="AE53" s="15">
        <f t="shared" si="8"/>
        <v>2.637826431020839</v>
      </c>
      <c r="AF53" s="15">
        <f t="shared" si="9"/>
        <v>0.69809409814934165</v>
      </c>
      <c r="AG53" s="15">
        <f t="shared" si="10"/>
        <v>1.4324701739938099</v>
      </c>
      <c r="AH53" s="15">
        <f t="shared" si="11"/>
        <v>0.5185051003928699</v>
      </c>
      <c r="AI53" s="15">
        <v>1.2290000000000001</v>
      </c>
      <c r="AJ53" s="14">
        <v>5</v>
      </c>
      <c r="AK53" s="16" t="s">
        <v>192</v>
      </c>
      <c r="AL53" s="35">
        <f t="shared" si="12"/>
        <v>0.77440581112367868</v>
      </c>
      <c r="AM53" s="35">
        <f t="shared" si="13"/>
        <v>0.22347474278486371</v>
      </c>
      <c r="AN53" s="35">
        <f t="shared" si="14"/>
        <v>1.7104854251551713</v>
      </c>
      <c r="AO53" s="35">
        <f t="shared" si="15"/>
        <v>1.1675422377930269</v>
      </c>
      <c r="AP53" s="48">
        <v>51</v>
      </c>
      <c r="AQ53" s="40">
        <f t="shared" si="16"/>
        <v>6.333333333333333</v>
      </c>
    </row>
    <row r="54" spans="1:43" x14ac:dyDescent="0.25">
      <c r="A54" s="14" t="s">
        <v>341</v>
      </c>
      <c r="B54" s="14">
        <v>40473</v>
      </c>
      <c r="C54" s="14">
        <v>117</v>
      </c>
      <c r="D54" s="14">
        <v>4</v>
      </c>
      <c r="E54" s="14">
        <v>259</v>
      </c>
      <c r="F54" s="15">
        <v>0.58919999999999995</v>
      </c>
      <c r="G54" s="15">
        <f t="shared" si="0"/>
        <v>1.697216564833673</v>
      </c>
      <c r="H54" s="15">
        <f t="shared" si="1"/>
        <v>0.71731190650109555</v>
      </c>
      <c r="I54" s="15">
        <f t="shared" si="2"/>
        <v>1.3940711849075917</v>
      </c>
      <c r="J54" s="15">
        <f t="shared" si="3"/>
        <v>0.47930423085562412</v>
      </c>
      <c r="K54" s="15">
        <v>1.06</v>
      </c>
      <c r="L54" s="14">
        <v>2</v>
      </c>
      <c r="M54" s="14" t="s">
        <v>341</v>
      </c>
      <c r="N54" s="14">
        <v>64</v>
      </c>
      <c r="O54" s="14">
        <v>2</v>
      </c>
      <c r="P54" s="14">
        <v>356</v>
      </c>
      <c r="Q54" s="14">
        <v>40473</v>
      </c>
      <c r="R54" s="15">
        <v>0.3962</v>
      </c>
      <c r="S54" s="15">
        <f t="shared" si="4"/>
        <v>2.5239777889954569</v>
      </c>
      <c r="T54" s="15">
        <f t="shared" si="5"/>
        <v>0.57241927327891351</v>
      </c>
      <c r="U54" s="15">
        <f t="shared" si="6"/>
        <v>1.7469712175367647</v>
      </c>
      <c r="V54" s="15">
        <f t="shared" si="7"/>
        <v>0.80485583913100789</v>
      </c>
      <c r="W54" s="15">
        <v>1.113</v>
      </c>
      <c r="X54" s="14">
        <v>2</v>
      </c>
      <c r="Y54" s="14" t="s">
        <v>341</v>
      </c>
      <c r="Z54" s="14">
        <v>93</v>
      </c>
      <c r="AA54" s="14">
        <v>3</v>
      </c>
      <c r="AB54" s="14">
        <v>367</v>
      </c>
      <c r="AC54" s="14">
        <v>40473</v>
      </c>
      <c r="AD54" s="15">
        <v>0.26629999999999998</v>
      </c>
      <c r="AE54" s="15">
        <f t="shared" si="8"/>
        <v>3.755163349605708</v>
      </c>
      <c r="AF54" s="15">
        <f t="shared" si="9"/>
        <v>0.49037841819353645</v>
      </c>
      <c r="AG54" s="15">
        <f t="shared" si="10"/>
        <v>2.0392393652311425</v>
      </c>
      <c r="AH54" s="15">
        <f t="shared" si="11"/>
        <v>1.0280311283528996</v>
      </c>
      <c r="AI54" s="15">
        <v>1.419</v>
      </c>
      <c r="AJ54" s="14">
        <v>4</v>
      </c>
      <c r="AK54" s="16" t="s">
        <v>342</v>
      </c>
      <c r="AL54" s="35">
        <f t="shared" si="12"/>
        <v>0.77073039944651056</v>
      </c>
      <c r="AM54" s="35">
        <f t="shared" si="13"/>
        <v>0.27595055940238916</v>
      </c>
      <c r="AN54" s="35">
        <f t="shared" si="14"/>
        <v>1.706133336409803</v>
      </c>
      <c r="AO54" s="35">
        <f t="shared" si="15"/>
        <v>1.2107915898829726</v>
      </c>
      <c r="AP54" s="48">
        <v>52</v>
      </c>
      <c r="AQ54" s="40">
        <f t="shared" si="16"/>
        <v>2.6666666666666665</v>
      </c>
    </row>
    <row r="55" spans="1:43" x14ac:dyDescent="0.25">
      <c r="A55" s="14" t="s">
        <v>736</v>
      </c>
      <c r="B55" s="14">
        <v>40878</v>
      </c>
      <c r="C55" s="14">
        <v>343</v>
      </c>
      <c r="D55" s="14"/>
      <c r="E55" s="14">
        <v>184</v>
      </c>
      <c r="F55" s="15">
        <v>0.4007</v>
      </c>
      <c r="G55" s="15">
        <f t="shared" si="0"/>
        <v>2.4956326428749689</v>
      </c>
      <c r="H55" s="15">
        <f t="shared" si="1"/>
        <v>0.48782566350133916</v>
      </c>
      <c r="I55" s="15">
        <f t="shared" si="2"/>
        <v>2.0498795661281584</v>
      </c>
      <c r="J55" s="15">
        <f t="shared" si="3"/>
        <v>1.0355391514606753</v>
      </c>
      <c r="K55" s="15">
        <v>1.1279999999999999</v>
      </c>
      <c r="L55" s="14">
        <v>3</v>
      </c>
      <c r="M55" s="14" t="s">
        <v>736</v>
      </c>
      <c r="N55" s="14">
        <v>239</v>
      </c>
      <c r="O55" s="14">
        <v>0</v>
      </c>
      <c r="P55" s="14">
        <v>285</v>
      </c>
      <c r="Q55" s="14">
        <v>40878</v>
      </c>
      <c r="R55" s="15">
        <v>0.57909999999999995</v>
      </c>
      <c r="S55" s="15">
        <f t="shared" si="4"/>
        <v>1.7268174753928511</v>
      </c>
      <c r="T55" s="15">
        <f t="shared" si="5"/>
        <v>0.83666835223578695</v>
      </c>
      <c r="U55" s="15">
        <f t="shared" si="6"/>
        <v>1.1952167093560115</v>
      </c>
      <c r="V55" s="15">
        <f t="shared" si="7"/>
        <v>0.2572722225307405</v>
      </c>
      <c r="W55" s="15">
        <v>1.2529999999999999</v>
      </c>
      <c r="X55" s="14">
        <v>3</v>
      </c>
      <c r="Y55" s="14" t="s">
        <v>736</v>
      </c>
      <c r="Z55" s="14">
        <v>343</v>
      </c>
      <c r="AA55" s="14">
        <v>0</v>
      </c>
      <c r="AB55" s="14">
        <v>206</v>
      </c>
      <c r="AC55" s="14">
        <v>40878</v>
      </c>
      <c r="AD55" s="15">
        <v>0.28179999999999999</v>
      </c>
      <c r="AE55" s="15">
        <f t="shared" si="8"/>
        <v>3.5486160397444997</v>
      </c>
      <c r="AF55" s="15">
        <f t="shared" si="9"/>
        <v>0.51892090967682525</v>
      </c>
      <c r="AG55" s="15">
        <f t="shared" si="10"/>
        <v>1.9270739636659096</v>
      </c>
      <c r="AH55" s="15">
        <f t="shared" si="11"/>
        <v>0.9464119452538774</v>
      </c>
      <c r="AI55" s="15">
        <v>1.216</v>
      </c>
      <c r="AJ55" s="14">
        <v>2</v>
      </c>
      <c r="AK55" s="16" t="s">
        <v>737</v>
      </c>
      <c r="AL55" s="35">
        <f t="shared" si="12"/>
        <v>0.74640777308176443</v>
      </c>
      <c r="AM55" s="35">
        <f t="shared" si="13"/>
        <v>0.4259414335694488</v>
      </c>
      <c r="AN55" s="35">
        <f t="shared" si="14"/>
        <v>1.6776104730446944</v>
      </c>
      <c r="AO55" s="35">
        <f t="shared" si="15"/>
        <v>1.3434488870968677</v>
      </c>
      <c r="AP55" s="48">
        <v>53</v>
      </c>
      <c r="AQ55" s="40">
        <f t="shared" si="16"/>
        <v>2.6666666666666665</v>
      </c>
    </row>
    <row r="56" spans="1:43" x14ac:dyDescent="0.25">
      <c r="A56" s="14" t="s">
        <v>401</v>
      </c>
      <c r="B56" s="14">
        <v>82608</v>
      </c>
      <c r="C56" s="14">
        <v>144</v>
      </c>
      <c r="D56" s="14"/>
      <c r="E56" s="14">
        <v>509</v>
      </c>
      <c r="F56" s="15">
        <v>0.46810000000000002</v>
      </c>
      <c r="G56" s="15">
        <f t="shared" si="0"/>
        <v>2.1362956633198036</v>
      </c>
      <c r="H56" s="15">
        <f t="shared" si="1"/>
        <v>0.56988069150231313</v>
      </c>
      <c r="I56" s="15">
        <f t="shared" si="2"/>
        <v>1.7547249351581991</v>
      </c>
      <c r="J56" s="15">
        <f t="shared" si="3"/>
        <v>0.81124489617951911</v>
      </c>
      <c r="K56" s="15">
        <v>1.081</v>
      </c>
      <c r="L56" s="14">
        <v>6</v>
      </c>
      <c r="M56" s="14" t="s">
        <v>401</v>
      </c>
      <c r="N56" s="14">
        <v>111</v>
      </c>
      <c r="O56" s="14">
        <v>0</v>
      </c>
      <c r="P56" s="14">
        <v>607</v>
      </c>
      <c r="Q56" s="14">
        <v>82608</v>
      </c>
      <c r="R56" s="15">
        <v>0.4425</v>
      </c>
      <c r="S56" s="15">
        <f t="shared" si="4"/>
        <v>2.2598870056497176</v>
      </c>
      <c r="T56" s="15">
        <f t="shared" si="5"/>
        <v>0.63931228779888749</v>
      </c>
      <c r="U56" s="15">
        <f t="shared" si="6"/>
        <v>1.5641807827978897</v>
      </c>
      <c r="V56" s="15">
        <f t="shared" si="7"/>
        <v>0.64540726416277228</v>
      </c>
      <c r="W56" s="15">
        <v>1.1850000000000001</v>
      </c>
      <c r="X56" s="14">
        <v>7</v>
      </c>
      <c r="Y56" s="14" t="s">
        <v>401</v>
      </c>
      <c r="Z56" s="14">
        <v>143</v>
      </c>
      <c r="AA56" s="14">
        <v>0</v>
      </c>
      <c r="AB56" s="14">
        <v>566</v>
      </c>
      <c r="AC56" s="14">
        <v>82608</v>
      </c>
      <c r="AD56" s="15">
        <v>0.33760000000000001</v>
      </c>
      <c r="AE56" s="15">
        <f t="shared" si="8"/>
        <v>2.9620853080568721</v>
      </c>
      <c r="AF56" s="15">
        <f t="shared" si="9"/>
        <v>0.62167387901666515</v>
      </c>
      <c r="AG56" s="15">
        <f t="shared" si="10"/>
        <v>1.6085587765434042</v>
      </c>
      <c r="AH56" s="15">
        <f t="shared" si="11"/>
        <v>0.6857686528563286</v>
      </c>
      <c r="AI56" s="15">
        <v>1.3160000000000001</v>
      </c>
      <c r="AJ56" s="14">
        <v>4</v>
      </c>
      <c r="AK56" s="16" t="s">
        <v>402</v>
      </c>
      <c r="AL56" s="35">
        <f t="shared" si="12"/>
        <v>0.7141402710662067</v>
      </c>
      <c r="AM56" s="35">
        <f t="shared" si="13"/>
        <v>8.6482608587598681E-2</v>
      </c>
      <c r="AN56" s="35">
        <f t="shared" si="14"/>
        <v>1.6405053185011513</v>
      </c>
      <c r="AO56" s="35">
        <f t="shared" si="15"/>
        <v>1.0617783343433806</v>
      </c>
      <c r="AP56" s="48">
        <v>54</v>
      </c>
      <c r="AQ56" s="40">
        <f t="shared" si="16"/>
        <v>5.666666666666667</v>
      </c>
    </row>
    <row r="57" spans="1:43" x14ac:dyDescent="0.25">
      <c r="A57" s="14" t="s">
        <v>211</v>
      </c>
      <c r="B57" s="14">
        <v>42327</v>
      </c>
      <c r="C57" s="14">
        <v>69</v>
      </c>
      <c r="D57" s="14"/>
      <c r="E57" s="14">
        <v>992</v>
      </c>
      <c r="F57" s="15">
        <v>0.60780000000000001</v>
      </c>
      <c r="G57" s="15">
        <f t="shared" si="0"/>
        <v>1.6452780519907864</v>
      </c>
      <c r="H57" s="15">
        <f t="shared" si="1"/>
        <v>0.73995617238860478</v>
      </c>
      <c r="I57" s="15">
        <f t="shared" si="2"/>
        <v>1.3514095790515843</v>
      </c>
      <c r="J57" s="15">
        <f t="shared" si="3"/>
        <v>0.4344649863691788</v>
      </c>
      <c r="K57" s="15">
        <v>1.073</v>
      </c>
      <c r="L57" s="14">
        <v>14</v>
      </c>
      <c r="M57" s="14" t="s">
        <v>211</v>
      </c>
      <c r="N57" s="14">
        <v>56</v>
      </c>
      <c r="O57" s="14">
        <v>0</v>
      </c>
      <c r="P57" s="14">
        <v>987</v>
      </c>
      <c r="Q57" s="14">
        <v>42327</v>
      </c>
      <c r="R57" s="15">
        <v>0.44400000000000001</v>
      </c>
      <c r="S57" s="15">
        <f t="shared" si="4"/>
        <v>2.2522522522522523</v>
      </c>
      <c r="T57" s="15">
        <f t="shared" si="5"/>
        <v>0.64147944809651081</v>
      </c>
      <c r="U57" s="15">
        <f t="shared" si="6"/>
        <v>1.5588963882614104</v>
      </c>
      <c r="V57" s="15">
        <f t="shared" si="7"/>
        <v>0.64052504278302613</v>
      </c>
      <c r="W57" s="15">
        <v>1.1259999999999999</v>
      </c>
      <c r="X57" s="14">
        <v>15</v>
      </c>
      <c r="Y57" s="14" t="s">
        <v>211</v>
      </c>
      <c r="Z57" s="14">
        <v>68</v>
      </c>
      <c r="AA57" s="14">
        <v>0</v>
      </c>
      <c r="AB57" s="14">
        <v>1053</v>
      </c>
      <c r="AC57" s="14">
        <v>42327</v>
      </c>
      <c r="AD57" s="15">
        <v>0.2722</v>
      </c>
      <c r="AE57" s="15">
        <f t="shared" si="8"/>
        <v>3.6737692872887582</v>
      </c>
      <c r="AF57" s="15">
        <f t="shared" si="9"/>
        <v>0.50124297946782059</v>
      </c>
      <c r="AG57" s="15">
        <f t="shared" si="10"/>
        <v>1.9950383650295858</v>
      </c>
      <c r="AH57" s="15">
        <f t="shared" si="11"/>
        <v>0.99641649005951904</v>
      </c>
      <c r="AI57" s="15">
        <v>1.171</v>
      </c>
      <c r="AJ57" s="14">
        <v>15</v>
      </c>
      <c r="AK57" s="16" t="s">
        <v>212</v>
      </c>
      <c r="AL57" s="35">
        <f t="shared" si="12"/>
        <v>0.69046883973724127</v>
      </c>
      <c r="AM57" s="35">
        <f t="shared" si="13"/>
        <v>0.28428535007209149</v>
      </c>
      <c r="AN57" s="35">
        <f t="shared" si="14"/>
        <v>1.6138078803597207</v>
      </c>
      <c r="AO57" s="35">
        <f t="shared" si="15"/>
        <v>1.2178068643738893</v>
      </c>
      <c r="AP57" s="48">
        <v>55</v>
      </c>
      <c r="AQ57" s="40">
        <f t="shared" si="16"/>
        <v>14.666666666666666</v>
      </c>
    </row>
    <row r="58" spans="1:43" x14ac:dyDescent="0.25">
      <c r="A58" s="42" t="s">
        <v>850</v>
      </c>
      <c r="B58" s="42">
        <v>38707</v>
      </c>
      <c r="C58" s="42">
        <v>463</v>
      </c>
      <c r="D58" s="42"/>
      <c r="E58" s="42">
        <v>112</v>
      </c>
      <c r="F58" s="41">
        <v>0.63470000000000004</v>
      </c>
      <c r="G58" s="41">
        <f t="shared" si="0"/>
        <v>1.5755475027572081</v>
      </c>
      <c r="H58" s="41">
        <f t="shared" si="1"/>
        <v>0.77270513757000248</v>
      </c>
      <c r="I58" s="41">
        <f t="shared" si="2"/>
        <v>1.294133830388456</v>
      </c>
      <c r="J58" s="41">
        <f t="shared" si="3"/>
        <v>0.37198681860869348</v>
      </c>
      <c r="K58" s="41">
        <v>1.07</v>
      </c>
      <c r="L58" s="42">
        <v>2</v>
      </c>
      <c r="M58" s="42" t="s">
        <v>850</v>
      </c>
      <c r="N58" s="42">
        <v>217</v>
      </c>
      <c r="O58" s="42">
        <v>0</v>
      </c>
      <c r="P58" s="42">
        <v>309</v>
      </c>
      <c r="Q58" s="42">
        <v>38707</v>
      </c>
      <c r="R58" s="41">
        <v>0.42559999999999998</v>
      </c>
      <c r="S58" s="41">
        <f t="shared" si="4"/>
        <v>2.3496240601503762</v>
      </c>
      <c r="T58" s="41">
        <f t="shared" si="5"/>
        <v>0.61489561511233104</v>
      </c>
      <c r="U58" s="41">
        <f t="shared" si="6"/>
        <v>1.6262922847463963</v>
      </c>
      <c r="V58" s="41">
        <f t="shared" si="7"/>
        <v>0.7015865685193049</v>
      </c>
      <c r="W58" s="41">
        <v>1.1982999999999999</v>
      </c>
      <c r="X58" s="42">
        <v>4</v>
      </c>
      <c r="Y58" s="42" t="s">
        <v>850</v>
      </c>
      <c r="Z58" s="42">
        <v>222</v>
      </c>
      <c r="AA58" s="42">
        <v>0</v>
      </c>
      <c r="AB58" s="42">
        <v>372</v>
      </c>
      <c r="AC58" s="42">
        <v>38707</v>
      </c>
      <c r="AD58" s="41">
        <v>0.27779999999999999</v>
      </c>
      <c r="AE58" s="41">
        <f t="shared" si="8"/>
        <v>3.599712023038157</v>
      </c>
      <c r="AF58" s="41">
        <f t="shared" si="9"/>
        <v>0.51155510542307336</v>
      </c>
      <c r="AG58" s="41">
        <f t="shared" si="10"/>
        <v>1.9548216089310773</v>
      </c>
      <c r="AH58" s="41">
        <f t="shared" si="11"/>
        <v>0.96703695758212116</v>
      </c>
      <c r="AI58" s="41">
        <v>1.2938000000000001</v>
      </c>
      <c r="AJ58" s="42">
        <v>2</v>
      </c>
      <c r="AK58" s="45" t="s">
        <v>851</v>
      </c>
      <c r="AL58" s="43">
        <f t="shared" si="12"/>
        <v>0.68020344823670653</v>
      </c>
      <c r="AM58" s="49">
        <f t="shared" si="13"/>
        <v>0.29810081406772254</v>
      </c>
      <c r="AN58" s="43">
        <f t="shared" si="14"/>
        <v>1.6023657041725043</v>
      </c>
      <c r="AO58" s="49">
        <f t="shared" si="15"/>
        <v>1.2295247821987498</v>
      </c>
      <c r="AP58" s="52">
        <v>56</v>
      </c>
      <c r="AQ58" s="44">
        <f t="shared" si="16"/>
        <v>2.6666666666666665</v>
      </c>
    </row>
    <row r="59" spans="1:43" x14ac:dyDescent="0.25">
      <c r="A59" s="14" t="s">
        <v>381</v>
      </c>
      <c r="B59" s="14">
        <v>50422</v>
      </c>
      <c r="C59" s="14">
        <v>136</v>
      </c>
      <c r="D59" s="14">
        <v>1</v>
      </c>
      <c r="E59" s="14">
        <v>548</v>
      </c>
      <c r="F59" s="15">
        <v>0.62129999999999996</v>
      </c>
      <c r="G59" s="15">
        <f t="shared" si="0"/>
        <v>1.6095284081764043</v>
      </c>
      <c r="H59" s="15">
        <f t="shared" si="1"/>
        <v>0.75639152666179688</v>
      </c>
      <c r="I59" s="15">
        <f t="shared" si="2"/>
        <v>1.3220452955859536</v>
      </c>
      <c r="J59" s="15">
        <f t="shared" si="3"/>
        <v>0.40277160694980518</v>
      </c>
      <c r="K59" s="15">
        <v>1.1120000000000001</v>
      </c>
      <c r="L59" s="14">
        <v>3</v>
      </c>
      <c r="M59" s="14" t="s">
        <v>381</v>
      </c>
      <c r="N59" s="14">
        <v>122</v>
      </c>
      <c r="O59" s="14">
        <v>1</v>
      </c>
      <c r="P59" s="14">
        <v>550</v>
      </c>
      <c r="Q59" s="14">
        <v>50422</v>
      </c>
      <c r="R59" s="15">
        <v>0.42320000000000002</v>
      </c>
      <c r="S59" s="15">
        <f t="shared" si="4"/>
        <v>2.3629489603024574</v>
      </c>
      <c r="T59" s="15">
        <f t="shared" si="5"/>
        <v>0.61142815863613376</v>
      </c>
      <c r="U59" s="15">
        <f t="shared" si="6"/>
        <v>1.6355151143385307</v>
      </c>
      <c r="V59" s="15">
        <f t="shared" si="7"/>
        <v>0.70974509190646862</v>
      </c>
      <c r="W59" s="15">
        <v>1.099</v>
      </c>
      <c r="X59" s="14">
        <v>3</v>
      </c>
      <c r="Y59" s="14" t="s">
        <v>381</v>
      </c>
      <c r="Z59" s="14">
        <v>118</v>
      </c>
      <c r="AA59" s="14">
        <v>1</v>
      </c>
      <c r="AB59" s="14">
        <v>632</v>
      </c>
      <c r="AC59" s="14">
        <v>50422</v>
      </c>
      <c r="AD59" s="15">
        <v>0.29120000000000001</v>
      </c>
      <c r="AE59" s="15">
        <f t="shared" si="8"/>
        <v>3.4340659340659339</v>
      </c>
      <c r="AF59" s="15">
        <f t="shared" si="9"/>
        <v>0.53623054967314243</v>
      </c>
      <c r="AG59" s="15">
        <f t="shared" si="10"/>
        <v>1.8648675925860345</v>
      </c>
      <c r="AH59" s="15">
        <f t="shared" si="11"/>
        <v>0.8990732013648175</v>
      </c>
      <c r="AI59" s="15">
        <v>1.347</v>
      </c>
      <c r="AJ59" s="14">
        <v>2</v>
      </c>
      <c r="AK59" s="16" t="s">
        <v>382</v>
      </c>
      <c r="AL59" s="35">
        <f t="shared" si="12"/>
        <v>0.6705299667403638</v>
      </c>
      <c r="AM59" s="35">
        <f t="shared" si="13"/>
        <v>0.25046394488242352</v>
      </c>
      <c r="AN59" s="35">
        <f t="shared" si="14"/>
        <v>1.5916575474971948</v>
      </c>
      <c r="AO59" s="35">
        <f t="shared" si="15"/>
        <v>1.1895896042064034</v>
      </c>
      <c r="AP59" s="48">
        <v>57</v>
      </c>
      <c r="AQ59" s="40">
        <f t="shared" si="16"/>
        <v>2.6666666666666665</v>
      </c>
    </row>
    <row r="60" spans="1:43" x14ac:dyDescent="0.25">
      <c r="A60" s="14" t="s">
        <v>457</v>
      </c>
      <c r="B60" s="14">
        <v>62642</v>
      </c>
      <c r="C60" s="14">
        <v>171</v>
      </c>
      <c r="D60" s="14"/>
      <c r="E60" s="14">
        <v>424</v>
      </c>
      <c r="F60" s="15">
        <v>0.44700000000000001</v>
      </c>
      <c r="G60" s="15">
        <f t="shared" si="0"/>
        <v>2.2371364653243848</v>
      </c>
      <c r="H60" s="15">
        <f t="shared" si="1"/>
        <v>0.5441928414901388</v>
      </c>
      <c r="I60" s="15">
        <f t="shared" si="2"/>
        <v>1.8375542329922885</v>
      </c>
      <c r="J60" s="15">
        <f t="shared" si="3"/>
        <v>0.87778682982079304</v>
      </c>
      <c r="K60" s="15">
        <v>1.038</v>
      </c>
      <c r="L60" s="14">
        <v>3</v>
      </c>
      <c r="M60" s="14" t="s">
        <v>457</v>
      </c>
      <c r="N60" s="14">
        <v>179</v>
      </c>
      <c r="O60" s="14">
        <v>0</v>
      </c>
      <c r="P60" s="14">
        <v>362</v>
      </c>
      <c r="Q60" s="14">
        <v>62642</v>
      </c>
      <c r="R60" s="15">
        <v>0.36559999999999998</v>
      </c>
      <c r="S60" s="15">
        <f t="shared" si="4"/>
        <v>2.7352297592997812</v>
      </c>
      <c r="T60" s="15">
        <f t="shared" si="5"/>
        <v>0.52820920320739717</v>
      </c>
      <c r="U60" s="15">
        <f t="shared" si="6"/>
        <v>1.8931892680198747</v>
      </c>
      <c r="V60" s="15">
        <f t="shared" si="7"/>
        <v>0.92081864896242471</v>
      </c>
      <c r="W60" s="15">
        <v>1.282</v>
      </c>
      <c r="X60" s="14">
        <v>3</v>
      </c>
      <c r="Y60" s="14" t="s">
        <v>457</v>
      </c>
      <c r="Z60" s="14">
        <v>186</v>
      </c>
      <c r="AA60" s="14">
        <v>0</v>
      </c>
      <c r="AB60" s="14">
        <v>441</v>
      </c>
      <c r="AC60" s="14">
        <v>62642</v>
      </c>
      <c r="AD60" s="15">
        <v>0.47420000000000001</v>
      </c>
      <c r="AE60" s="15">
        <f t="shared" si="8"/>
        <v>2.1088148460565161</v>
      </c>
      <c r="AF60" s="15">
        <f t="shared" si="9"/>
        <v>0.87321609428229441</v>
      </c>
      <c r="AG60" s="15">
        <f t="shared" si="10"/>
        <v>1.1451907274589903</v>
      </c>
      <c r="AH60" s="15">
        <f t="shared" si="11"/>
        <v>0.19558789408150573</v>
      </c>
      <c r="AI60" s="15">
        <v>1.105</v>
      </c>
      <c r="AJ60" s="14">
        <v>5</v>
      </c>
      <c r="AK60" s="16" t="s">
        <v>458</v>
      </c>
      <c r="AL60" s="35">
        <f t="shared" si="12"/>
        <v>0.6647311242882411</v>
      </c>
      <c r="AM60" s="35">
        <f t="shared" si="13"/>
        <v>0.40685926584172444</v>
      </c>
      <c r="AN60" s="35">
        <f t="shared" si="14"/>
        <v>1.5852727976962253</v>
      </c>
      <c r="AO60" s="35">
        <f t="shared" si="15"/>
        <v>1.3257964232320545</v>
      </c>
      <c r="AP60" s="48">
        <v>58</v>
      </c>
      <c r="AQ60" s="40">
        <f t="shared" si="16"/>
        <v>3.6666666666666665</v>
      </c>
    </row>
    <row r="61" spans="1:43" x14ac:dyDescent="0.25">
      <c r="A61" s="14" t="s">
        <v>908</v>
      </c>
      <c r="B61" s="14">
        <v>15034</v>
      </c>
      <c r="C61" s="14">
        <v>645</v>
      </c>
      <c r="D61" s="14"/>
      <c r="E61" s="14">
        <v>55</v>
      </c>
      <c r="F61" s="15">
        <v>0.50719999999999998</v>
      </c>
      <c r="G61" s="15">
        <f t="shared" si="0"/>
        <v>1.9716088328075709</v>
      </c>
      <c r="H61" s="15">
        <f t="shared" si="1"/>
        <v>0.61748234721207695</v>
      </c>
      <c r="I61" s="15">
        <f t="shared" si="2"/>
        <v>1.6194533559691502</v>
      </c>
      <c r="J61" s="15">
        <f t="shared" si="3"/>
        <v>0.69550691575206591</v>
      </c>
      <c r="K61" s="15">
        <v>1.1830000000000001</v>
      </c>
      <c r="L61" s="14">
        <v>2</v>
      </c>
      <c r="M61" s="14" t="s">
        <v>908</v>
      </c>
      <c r="N61" s="14">
        <v>498</v>
      </c>
      <c r="O61" s="14">
        <v>0</v>
      </c>
      <c r="P61" s="14">
        <v>92</v>
      </c>
      <c r="Q61" s="14">
        <v>15034</v>
      </c>
      <c r="R61" s="15">
        <v>0.48359999999999997</v>
      </c>
      <c r="S61" s="15">
        <f t="shared" si="4"/>
        <v>2.0678246484698097</v>
      </c>
      <c r="T61" s="15">
        <f t="shared" si="5"/>
        <v>0.69869247995376715</v>
      </c>
      <c r="U61" s="15">
        <f t="shared" si="6"/>
        <v>1.4312448229695329</v>
      </c>
      <c r="V61" s="15">
        <f t="shared" si="7"/>
        <v>0.51727047477137067</v>
      </c>
      <c r="W61" s="15">
        <v>1.069</v>
      </c>
      <c r="X61" s="14">
        <v>2</v>
      </c>
      <c r="Y61" s="14" t="s">
        <v>908</v>
      </c>
      <c r="Z61" s="14">
        <v>409</v>
      </c>
      <c r="AA61" s="14">
        <v>0</v>
      </c>
      <c r="AB61" s="14">
        <v>161</v>
      </c>
      <c r="AC61" s="14">
        <v>15034</v>
      </c>
      <c r="AD61" s="15">
        <v>0.32179999999999997</v>
      </c>
      <c r="AE61" s="15">
        <f t="shared" si="8"/>
        <v>3.1075201988812928</v>
      </c>
      <c r="AF61" s="15">
        <f t="shared" si="9"/>
        <v>0.59257895221434487</v>
      </c>
      <c r="AG61" s="15">
        <f t="shared" si="10"/>
        <v>1.6875371129927075</v>
      </c>
      <c r="AH61" s="15">
        <f t="shared" si="11"/>
        <v>0.75491923084006751</v>
      </c>
      <c r="AI61" s="15">
        <v>1.079</v>
      </c>
      <c r="AJ61" s="14">
        <v>2</v>
      </c>
      <c r="AK61" s="16" t="s">
        <v>909</v>
      </c>
      <c r="AL61" s="35">
        <f t="shared" si="12"/>
        <v>0.65589887378783474</v>
      </c>
      <c r="AM61" s="35">
        <f t="shared" si="13"/>
        <v>0.12367631364343745</v>
      </c>
      <c r="AN61" s="35">
        <f t="shared" si="14"/>
        <v>1.57559732618365</v>
      </c>
      <c r="AO61" s="35">
        <f t="shared" si="15"/>
        <v>1.089507640365029</v>
      </c>
      <c r="AP61" s="48">
        <v>59</v>
      </c>
      <c r="AQ61" s="40">
        <f t="shared" si="16"/>
        <v>2</v>
      </c>
    </row>
    <row r="62" spans="1:43" x14ac:dyDescent="0.25">
      <c r="A62" s="14" t="s">
        <v>75</v>
      </c>
      <c r="B62" s="14">
        <v>50104</v>
      </c>
      <c r="C62" s="14">
        <v>19</v>
      </c>
      <c r="D62" s="14">
        <v>1</v>
      </c>
      <c r="E62" s="14">
        <v>2099</v>
      </c>
      <c r="F62" s="15">
        <v>0.62509999999999999</v>
      </c>
      <c r="G62" s="15">
        <f t="shared" si="0"/>
        <v>1.5997440409534476</v>
      </c>
      <c r="H62" s="15">
        <f t="shared" si="1"/>
        <v>0.76101777453128805</v>
      </c>
      <c r="I62" s="15">
        <f t="shared" si="2"/>
        <v>1.3140085460687139</v>
      </c>
      <c r="J62" s="15">
        <f t="shared" si="3"/>
        <v>0.39397465871264636</v>
      </c>
      <c r="K62" s="15">
        <v>1.1839999999999999</v>
      </c>
      <c r="L62" s="14">
        <v>6</v>
      </c>
      <c r="M62" s="14" t="s">
        <v>75</v>
      </c>
      <c r="N62" s="14">
        <v>13</v>
      </c>
      <c r="O62" s="14">
        <v>1</v>
      </c>
      <c r="P62" s="14">
        <v>2382</v>
      </c>
      <c r="Q62" s="14">
        <v>50104</v>
      </c>
      <c r="R62" s="15">
        <v>0.41210000000000002</v>
      </c>
      <c r="S62" s="15">
        <f t="shared" si="4"/>
        <v>2.4265954865323951</v>
      </c>
      <c r="T62" s="15">
        <f t="shared" si="5"/>
        <v>0.59539117243372097</v>
      </c>
      <c r="U62" s="15">
        <f t="shared" si="6"/>
        <v>1.6795680572386948</v>
      </c>
      <c r="V62" s="15">
        <f t="shared" si="7"/>
        <v>0.74809025573999488</v>
      </c>
      <c r="W62" s="15">
        <v>1.159</v>
      </c>
      <c r="X62" s="14">
        <v>5</v>
      </c>
      <c r="Y62" s="14" t="s">
        <v>75</v>
      </c>
      <c r="Z62" s="14">
        <v>20</v>
      </c>
      <c r="AA62" s="14">
        <v>1</v>
      </c>
      <c r="AB62" s="14">
        <v>2281</v>
      </c>
      <c r="AC62" s="14">
        <v>50104</v>
      </c>
      <c r="AD62" s="15">
        <v>0.31630000000000003</v>
      </c>
      <c r="AE62" s="15">
        <f t="shared" si="8"/>
        <v>3.1615554852987668</v>
      </c>
      <c r="AF62" s="15">
        <f t="shared" si="9"/>
        <v>0.582450971365436</v>
      </c>
      <c r="AG62" s="15">
        <f t="shared" si="10"/>
        <v>1.7168809451819578</v>
      </c>
      <c r="AH62" s="15">
        <f t="shared" si="11"/>
        <v>0.77979000104612006</v>
      </c>
      <c r="AI62" s="15">
        <v>1.2709999999999999</v>
      </c>
      <c r="AJ62" s="14">
        <v>6</v>
      </c>
      <c r="AK62" s="16" t="s">
        <v>76</v>
      </c>
      <c r="AL62" s="35">
        <f t="shared" si="12"/>
        <v>0.64061830516625373</v>
      </c>
      <c r="AM62" s="35">
        <f t="shared" si="13"/>
        <v>0.21418691536848697</v>
      </c>
      <c r="AN62" s="35">
        <f t="shared" si="14"/>
        <v>1.5589971656866972</v>
      </c>
      <c r="AO62" s="35">
        <f t="shared" si="15"/>
        <v>1.1600499406783811</v>
      </c>
      <c r="AP62" s="48">
        <v>60</v>
      </c>
      <c r="AQ62" s="40">
        <f t="shared" si="16"/>
        <v>5.666666666666667</v>
      </c>
    </row>
    <row r="63" spans="1:43" x14ac:dyDescent="0.25">
      <c r="A63" s="14" t="s">
        <v>411</v>
      </c>
      <c r="B63" s="14">
        <v>78130</v>
      </c>
      <c r="C63" s="14">
        <v>149</v>
      </c>
      <c r="D63" s="14"/>
      <c r="E63" s="14">
        <v>492</v>
      </c>
      <c r="F63" s="15">
        <v>0.54530000000000001</v>
      </c>
      <c r="G63" s="15">
        <f t="shared" si="0"/>
        <v>1.8338529249954154</v>
      </c>
      <c r="H63" s="15">
        <f t="shared" si="1"/>
        <v>0.66386656927197463</v>
      </c>
      <c r="I63" s="15">
        <f t="shared" si="2"/>
        <v>1.5063024796397451</v>
      </c>
      <c r="J63" s="15">
        <f t="shared" si="3"/>
        <v>0.59101150577219996</v>
      </c>
      <c r="K63" s="15">
        <v>1.0349999999999999</v>
      </c>
      <c r="L63" s="14">
        <v>7</v>
      </c>
      <c r="M63" s="14" t="s">
        <v>411</v>
      </c>
      <c r="N63" s="14">
        <v>227</v>
      </c>
      <c r="O63" s="14">
        <v>0</v>
      </c>
      <c r="P63" s="14">
        <v>299</v>
      </c>
      <c r="Q63" s="14">
        <v>78130</v>
      </c>
      <c r="R63" s="15">
        <v>0.42430000000000001</v>
      </c>
      <c r="S63" s="15">
        <f t="shared" si="4"/>
        <v>2.3568230025925052</v>
      </c>
      <c r="T63" s="15">
        <f t="shared" si="5"/>
        <v>0.61301740952105754</v>
      </c>
      <c r="U63" s="15">
        <f t="shared" si="6"/>
        <v>1.6312750327317138</v>
      </c>
      <c r="V63" s="15">
        <f t="shared" si="7"/>
        <v>0.70600004072975819</v>
      </c>
      <c r="W63" s="15">
        <v>1.149</v>
      </c>
      <c r="X63" s="14">
        <v>7</v>
      </c>
      <c r="Y63" s="14" t="s">
        <v>411</v>
      </c>
      <c r="Z63" s="14">
        <v>169</v>
      </c>
      <c r="AA63" s="14">
        <v>1</v>
      </c>
      <c r="AB63" s="14">
        <v>471</v>
      </c>
      <c r="AC63" s="14">
        <v>78130</v>
      </c>
      <c r="AD63" s="15">
        <v>0.35239999999999999</v>
      </c>
      <c r="AE63" s="15">
        <f t="shared" si="8"/>
        <v>2.8376844494892168</v>
      </c>
      <c r="AF63" s="15">
        <f t="shared" si="9"/>
        <v>0.6489273547555473</v>
      </c>
      <c r="AG63" s="15">
        <f t="shared" si="10"/>
        <v>1.5410029595943624</v>
      </c>
      <c r="AH63" s="15">
        <f t="shared" si="11"/>
        <v>0.62386963264310036</v>
      </c>
      <c r="AI63" s="15">
        <v>1.071</v>
      </c>
      <c r="AJ63" s="14">
        <v>5</v>
      </c>
      <c r="AK63" s="16" t="s">
        <v>412</v>
      </c>
      <c r="AL63" s="35">
        <f t="shared" si="12"/>
        <v>0.64029372638168625</v>
      </c>
      <c r="AM63" s="35">
        <f t="shared" si="13"/>
        <v>5.9227560597004063E-2</v>
      </c>
      <c r="AN63" s="35">
        <f t="shared" si="14"/>
        <v>1.5586464606014274</v>
      </c>
      <c r="AO63" s="35">
        <f t="shared" si="15"/>
        <v>1.0419077592699646</v>
      </c>
      <c r="AP63" s="48">
        <v>61</v>
      </c>
      <c r="AQ63" s="40">
        <f t="shared" si="16"/>
        <v>6.333333333333333</v>
      </c>
    </row>
    <row r="64" spans="1:43" x14ac:dyDescent="0.25">
      <c r="A64" s="14" t="s">
        <v>469</v>
      </c>
      <c r="B64" s="14">
        <v>41249</v>
      </c>
      <c r="C64" s="14">
        <v>177</v>
      </c>
      <c r="D64" s="14"/>
      <c r="E64" s="14">
        <v>416</v>
      </c>
      <c r="F64" s="15">
        <v>0.55330000000000001</v>
      </c>
      <c r="G64" s="15">
        <f t="shared" si="0"/>
        <v>1.8073377914332189</v>
      </c>
      <c r="H64" s="15">
        <f t="shared" si="1"/>
        <v>0.67360603847090339</v>
      </c>
      <c r="I64" s="15">
        <f t="shared" si="2"/>
        <v>1.4845233004654852</v>
      </c>
      <c r="J64" s="15">
        <f t="shared" si="3"/>
        <v>0.56999973744864885</v>
      </c>
      <c r="K64" s="15">
        <v>1.145</v>
      </c>
      <c r="L64" s="14">
        <v>7</v>
      </c>
      <c r="M64" s="14" t="s">
        <v>469</v>
      </c>
      <c r="N64" s="14">
        <v>141</v>
      </c>
      <c r="O64" s="14">
        <v>1</v>
      </c>
      <c r="P64" s="14">
        <v>487</v>
      </c>
      <c r="Q64" s="14">
        <v>41249</v>
      </c>
      <c r="R64" s="15">
        <v>0.41089999999999999</v>
      </c>
      <c r="S64" s="15">
        <f t="shared" si="4"/>
        <v>2.433682161109759</v>
      </c>
      <c r="T64" s="15">
        <f t="shared" si="5"/>
        <v>0.59365744419562227</v>
      </c>
      <c r="U64" s="15">
        <f t="shared" si="6"/>
        <v>1.6844730990218209</v>
      </c>
      <c r="V64" s="15">
        <f t="shared" si="7"/>
        <v>0.75229738885283814</v>
      </c>
      <c r="W64" s="15">
        <v>1.0469999999999999</v>
      </c>
      <c r="X64" s="14">
        <v>7</v>
      </c>
      <c r="Y64" s="14" t="s">
        <v>469</v>
      </c>
      <c r="Z64" s="14">
        <v>177</v>
      </c>
      <c r="AA64" s="14">
        <v>0</v>
      </c>
      <c r="AB64" s="14">
        <v>456</v>
      </c>
      <c r="AC64" s="14">
        <v>41249</v>
      </c>
      <c r="AD64" s="15">
        <v>0.3624</v>
      </c>
      <c r="AE64" s="15">
        <f t="shared" si="8"/>
        <v>2.759381898454746</v>
      </c>
      <c r="AF64" s="15">
        <f t="shared" si="9"/>
        <v>0.66734186538992724</v>
      </c>
      <c r="AG64" s="15">
        <f t="shared" si="10"/>
        <v>1.4984808028726635</v>
      </c>
      <c r="AH64" s="15">
        <f t="shared" si="11"/>
        <v>0.58350060151727867</v>
      </c>
      <c r="AI64" s="15">
        <v>1.093</v>
      </c>
      <c r="AJ64" s="14">
        <v>8</v>
      </c>
      <c r="AK64" s="16" t="s">
        <v>470</v>
      </c>
      <c r="AL64" s="35">
        <f t="shared" si="12"/>
        <v>0.63526590927292181</v>
      </c>
      <c r="AM64" s="35">
        <f t="shared" si="13"/>
        <v>0.10157678741793462</v>
      </c>
      <c r="AN64" s="35">
        <f t="shared" si="14"/>
        <v>1.5532240049582868</v>
      </c>
      <c r="AO64" s="35">
        <f t="shared" si="15"/>
        <v>1.0729454931567157</v>
      </c>
      <c r="AP64" s="48">
        <v>62</v>
      </c>
      <c r="AQ64" s="40">
        <f t="shared" si="16"/>
        <v>7.333333333333333</v>
      </c>
    </row>
    <row r="65" spans="1:43" x14ac:dyDescent="0.25">
      <c r="A65" s="14" t="s">
        <v>413</v>
      </c>
      <c r="B65" s="14">
        <v>42240</v>
      </c>
      <c r="C65" s="14">
        <v>150</v>
      </c>
      <c r="D65" s="14"/>
      <c r="E65" s="14">
        <v>491</v>
      </c>
      <c r="F65" s="15">
        <v>0.47399999999999998</v>
      </c>
      <c r="G65" s="15">
        <f t="shared" si="0"/>
        <v>2.109704641350211</v>
      </c>
      <c r="H65" s="15">
        <f t="shared" si="1"/>
        <v>0.57706355003652299</v>
      </c>
      <c r="I65" s="15">
        <f t="shared" si="2"/>
        <v>1.7328834222522214</v>
      </c>
      <c r="J65" s="15">
        <f t="shared" si="3"/>
        <v>0.79317460210585167</v>
      </c>
      <c r="K65" s="15">
        <v>1.1040000000000001</v>
      </c>
      <c r="L65" s="14">
        <v>7</v>
      </c>
      <c r="M65" s="14" t="s">
        <v>413</v>
      </c>
      <c r="N65" s="14">
        <v>71</v>
      </c>
      <c r="O65" s="14">
        <v>0</v>
      </c>
      <c r="P65" s="14">
        <v>829</v>
      </c>
      <c r="Q65" s="14">
        <v>42240</v>
      </c>
      <c r="R65" s="15">
        <v>0.36940000000000001</v>
      </c>
      <c r="S65" s="15">
        <f t="shared" si="4"/>
        <v>2.7070925825663239</v>
      </c>
      <c r="T65" s="15">
        <f t="shared" si="5"/>
        <v>0.53369934262804308</v>
      </c>
      <c r="U65" s="15">
        <f t="shared" si="6"/>
        <v>1.8737141212454418</v>
      </c>
      <c r="V65" s="15">
        <f t="shared" si="7"/>
        <v>0.90590085303805623</v>
      </c>
      <c r="W65" s="15">
        <v>1.073</v>
      </c>
      <c r="X65" s="14">
        <v>9</v>
      </c>
      <c r="Y65" s="14" t="s">
        <v>413</v>
      </c>
      <c r="Z65" s="14">
        <v>117</v>
      </c>
      <c r="AA65" s="14">
        <v>0</v>
      </c>
      <c r="AB65" s="14">
        <v>641</v>
      </c>
      <c r="AC65" s="14">
        <v>42240</v>
      </c>
      <c r="AD65" s="15">
        <v>0.48149999999999998</v>
      </c>
      <c r="AE65" s="15">
        <f t="shared" si="8"/>
        <v>2.0768431983385254</v>
      </c>
      <c r="AF65" s="15">
        <f t="shared" si="9"/>
        <v>0.88665868704539164</v>
      </c>
      <c r="AG65" s="15">
        <f t="shared" si="10"/>
        <v>1.1278285419751886</v>
      </c>
      <c r="AH65" s="15">
        <f t="shared" si="11"/>
        <v>0.17354775883269219</v>
      </c>
      <c r="AI65" s="15">
        <v>1.1479999999999999</v>
      </c>
      <c r="AJ65" s="14">
        <v>8</v>
      </c>
      <c r="AK65" s="16" t="s">
        <v>414</v>
      </c>
      <c r="AL65" s="35">
        <f t="shared" si="12"/>
        <v>0.62420773799220008</v>
      </c>
      <c r="AM65" s="35">
        <f t="shared" si="13"/>
        <v>0.39433185836848605</v>
      </c>
      <c r="AN65" s="35">
        <f t="shared" si="14"/>
        <v>1.5413641463913348</v>
      </c>
      <c r="AO65" s="35">
        <f t="shared" si="15"/>
        <v>1.3143339242652237</v>
      </c>
      <c r="AP65" s="48">
        <v>63</v>
      </c>
      <c r="AQ65" s="40">
        <f t="shared" si="16"/>
        <v>8</v>
      </c>
    </row>
    <row r="66" spans="1:43" x14ac:dyDescent="0.25">
      <c r="A66" s="14" t="s">
        <v>529</v>
      </c>
      <c r="B66" s="14">
        <v>95223</v>
      </c>
      <c r="C66" s="14">
        <v>202</v>
      </c>
      <c r="D66" s="14"/>
      <c r="E66" s="14">
        <v>361</v>
      </c>
      <c r="F66" s="15">
        <v>0.68899999999999995</v>
      </c>
      <c r="G66" s="15">
        <f t="shared" si="0"/>
        <v>1.4513788098693761</v>
      </c>
      <c r="H66" s="15">
        <f t="shared" si="1"/>
        <v>0.83881178475773066</v>
      </c>
      <c r="I66" s="15">
        <f t="shared" si="2"/>
        <v>1.1921433122605996</v>
      </c>
      <c r="J66" s="15">
        <f t="shared" si="3"/>
        <v>0.25355767829981968</v>
      </c>
      <c r="K66" s="15">
        <v>1.097</v>
      </c>
      <c r="L66" s="14">
        <v>5</v>
      </c>
      <c r="M66" s="14" t="s">
        <v>529</v>
      </c>
      <c r="N66" s="14">
        <v>136</v>
      </c>
      <c r="O66" s="14">
        <v>0</v>
      </c>
      <c r="P66" s="14">
        <v>499</v>
      </c>
      <c r="Q66" s="14">
        <v>95223</v>
      </c>
      <c r="R66" s="15">
        <v>0.21709999999999999</v>
      </c>
      <c r="S66" s="15">
        <f t="shared" si="4"/>
        <v>4.6061722708429294</v>
      </c>
      <c r="T66" s="15">
        <f t="shared" si="5"/>
        <v>0.31366033374268582</v>
      </c>
      <c r="U66" s="15">
        <f t="shared" si="6"/>
        <v>3.1881621206267443</v>
      </c>
      <c r="V66" s="15">
        <f t="shared" si="7"/>
        <v>1.6727249934053499</v>
      </c>
      <c r="W66" s="15">
        <v>1.9359999999999999</v>
      </c>
      <c r="X66" s="14">
        <v>3</v>
      </c>
      <c r="Y66" s="14" t="s">
        <v>529</v>
      </c>
      <c r="Z66" s="14">
        <v>113</v>
      </c>
      <c r="AA66" s="14">
        <v>0</v>
      </c>
      <c r="AB66" s="14">
        <v>664</v>
      </c>
      <c r="AC66" s="14">
        <v>95223</v>
      </c>
      <c r="AD66" s="15">
        <v>0.56689999999999996</v>
      </c>
      <c r="AE66" s="15">
        <f t="shared" si="8"/>
        <v>1.7639795378373613</v>
      </c>
      <c r="AF66" s="15">
        <f t="shared" si="9"/>
        <v>1.0439186078629958</v>
      </c>
      <c r="AG66" s="15">
        <f t="shared" si="10"/>
        <v>0.95792810541727524</v>
      </c>
      <c r="AH66" s="15">
        <f t="shared" si="11"/>
        <v>-6.2010712255912447E-2</v>
      </c>
      <c r="AI66" s="15">
        <v>1.107</v>
      </c>
      <c r="AJ66" s="14">
        <v>7</v>
      </c>
      <c r="AK66" s="16" t="s">
        <v>530</v>
      </c>
      <c r="AL66" s="35">
        <f t="shared" si="12"/>
        <v>0.62142398648308572</v>
      </c>
      <c r="AM66" s="35">
        <f t="shared" si="13"/>
        <v>0.92402446268824978</v>
      </c>
      <c r="AN66" s="35">
        <f t="shared" si="14"/>
        <v>1.538392875487089</v>
      </c>
      <c r="AO66" s="35">
        <f t="shared" si="15"/>
        <v>1.8974008027979639</v>
      </c>
      <c r="AP66" s="48">
        <v>64</v>
      </c>
      <c r="AQ66" s="40">
        <f t="shared" si="16"/>
        <v>5</v>
      </c>
    </row>
    <row r="67" spans="1:43" x14ac:dyDescent="0.25">
      <c r="A67" s="14" t="s">
        <v>363</v>
      </c>
      <c r="B67" s="14">
        <v>72193</v>
      </c>
      <c r="C67" s="14">
        <v>127</v>
      </c>
      <c r="D67" s="14"/>
      <c r="E67" s="14">
        <v>572</v>
      </c>
      <c r="F67" s="15">
        <v>0.44919999999999999</v>
      </c>
      <c r="G67" s="15">
        <f t="shared" ref="G67:G130" si="17">1/F67</f>
        <v>2.2261798753339272</v>
      </c>
      <c r="H67" s="15">
        <f t="shared" ref="H67:H130" si="18">F67/F$1</f>
        <v>0.54687119551984409</v>
      </c>
      <c r="I67" s="15">
        <f t="shared" ref="I67:I130" si="19">G67/G$1</f>
        <v>1.82855463523498</v>
      </c>
      <c r="J67" s="15">
        <f t="shared" ref="J67:J130" si="20">LOG(I67,2)</f>
        <v>0.87070373349087204</v>
      </c>
      <c r="K67" s="15">
        <v>1.2090000000000001</v>
      </c>
      <c r="L67" s="14">
        <v>3</v>
      </c>
      <c r="M67" s="14" t="s">
        <v>363</v>
      </c>
      <c r="N67" s="14">
        <v>183</v>
      </c>
      <c r="O67" s="14">
        <v>0</v>
      </c>
      <c r="P67" s="14">
        <v>356</v>
      </c>
      <c r="Q67" s="14">
        <v>72193</v>
      </c>
      <c r="R67" s="15">
        <v>0.45190000000000002</v>
      </c>
      <c r="S67" s="15">
        <f t="shared" ref="S67:S130" si="21">1/R67</f>
        <v>2.2128789555211328</v>
      </c>
      <c r="T67" s="15">
        <f t="shared" ref="T67:T130" si="22">R67/R$1</f>
        <v>0.65289315899732714</v>
      </c>
      <c r="U67" s="15">
        <f t="shared" ref="U67:U130" si="23">S67/S$1</f>
        <v>1.5316441610711797</v>
      </c>
      <c r="V67" s="15">
        <f t="shared" ref="V67:V130" si="24">LOG(U67,2)</f>
        <v>0.61508116234949073</v>
      </c>
      <c r="W67" s="15">
        <v>1.248</v>
      </c>
      <c r="X67" s="14">
        <v>3</v>
      </c>
      <c r="Y67" s="14" t="s">
        <v>363</v>
      </c>
      <c r="Z67" s="14">
        <v>208</v>
      </c>
      <c r="AA67" s="14">
        <v>0</v>
      </c>
      <c r="AB67" s="14">
        <v>394</v>
      </c>
      <c r="AC67" s="14">
        <v>72193</v>
      </c>
      <c r="AD67" s="15">
        <v>0.41839999999999999</v>
      </c>
      <c r="AE67" s="15">
        <f t="shared" ref="AE67:AE130" si="25">1/AD67</f>
        <v>2.3900573613766731</v>
      </c>
      <c r="AF67" s="15">
        <f t="shared" ref="AF67:AF130" si="26">AD67/AD$1</f>
        <v>0.77046312494245461</v>
      </c>
      <c r="AG67" s="15">
        <f t="shared" ref="AG67:AG130" si="27">AE67/AE$1</f>
        <v>1.2979193187405671</v>
      </c>
      <c r="AH67" s="15">
        <f t="shared" ref="AH67:AH130" si="28">LOG(AG67,2)</f>
        <v>0.37620070531657246</v>
      </c>
      <c r="AI67" s="15">
        <v>1.2789999999999999</v>
      </c>
      <c r="AJ67" s="14">
        <v>2</v>
      </c>
      <c r="AK67" s="16" t="s">
        <v>364</v>
      </c>
      <c r="AL67" s="35">
        <f t="shared" ref="AL67:AL130" si="29">AVERAGE(J67,V67,AH67)</f>
        <v>0.62066186705231174</v>
      </c>
      <c r="AM67" s="35">
        <f t="shared" ref="AM67:AM130" si="30">STDEV(J67,V67,AH67)</f>
        <v>0.2472987452801228</v>
      </c>
      <c r="AN67" s="35">
        <f t="shared" ref="AN67:AN130" si="31">2^AL67</f>
        <v>1.5375804172426319</v>
      </c>
      <c r="AO67" s="35">
        <f t="shared" ref="AO67:AO130" si="32">2^AM67</f>
        <v>1.1869825659698579</v>
      </c>
      <c r="AP67" s="48">
        <v>65</v>
      </c>
      <c r="AQ67" s="40">
        <f t="shared" ref="AQ67:AQ130" si="33">AVERAGE(L67,X67,AJ67)</f>
        <v>2.6666666666666665</v>
      </c>
    </row>
    <row r="68" spans="1:43" x14ac:dyDescent="0.25">
      <c r="A68" s="14" t="s">
        <v>335</v>
      </c>
      <c r="B68" s="14">
        <v>40043</v>
      </c>
      <c r="C68" s="14">
        <v>117</v>
      </c>
      <c r="D68" s="14">
        <v>1</v>
      </c>
      <c r="E68" s="14">
        <v>612</v>
      </c>
      <c r="F68" s="15">
        <v>0.56479999999999997</v>
      </c>
      <c r="G68" s="15">
        <f t="shared" si="17"/>
        <v>1.7705382436260624</v>
      </c>
      <c r="H68" s="15">
        <f t="shared" si="18"/>
        <v>0.68760652544436318</v>
      </c>
      <c r="I68" s="15">
        <f t="shared" si="19"/>
        <v>1.4542966397796617</v>
      </c>
      <c r="J68" s="15">
        <f t="shared" si="20"/>
        <v>0.54032157262029279</v>
      </c>
      <c r="K68" s="15">
        <v>1.097</v>
      </c>
      <c r="L68" s="14">
        <v>8</v>
      </c>
      <c r="M68" s="14" t="s">
        <v>335</v>
      </c>
      <c r="N68" s="14">
        <v>64</v>
      </c>
      <c r="O68" s="14">
        <v>1</v>
      </c>
      <c r="P68" s="14">
        <v>896</v>
      </c>
      <c r="Q68" s="14">
        <v>40043</v>
      </c>
      <c r="R68" s="15">
        <v>0.43780000000000002</v>
      </c>
      <c r="S68" s="15">
        <f t="shared" si="21"/>
        <v>2.2841480127912286</v>
      </c>
      <c r="T68" s="15">
        <f t="shared" si="22"/>
        <v>0.63252185219966772</v>
      </c>
      <c r="U68" s="15">
        <f t="shared" si="23"/>
        <v>1.5809730388032575</v>
      </c>
      <c r="V68" s="15">
        <f t="shared" si="24"/>
        <v>0.66081276483954821</v>
      </c>
      <c r="W68" s="15">
        <v>1.0409999999999999</v>
      </c>
      <c r="X68" s="14">
        <v>9</v>
      </c>
      <c r="Y68" s="14" t="s">
        <v>335</v>
      </c>
      <c r="Z68" s="14">
        <v>93</v>
      </c>
      <c r="AA68" s="14">
        <v>1</v>
      </c>
      <c r="AB68" s="14">
        <v>774</v>
      </c>
      <c r="AC68" s="14">
        <v>40043</v>
      </c>
      <c r="AD68" s="15">
        <v>0.34810000000000002</v>
      </c>
      <c r="AE68" s="15">
        <f t="shared" si="25"/>
        <v>2.8727377190462509</v>
      </c>
      <c r="AF68" s="15">
        <f t="shared" si="26"/>
        <v>0.64100911518276404</v>
      </c>
      <c r="AG68" s="15">
        <f t="shared" si="27"/>
        <v>1.5600386181012733</v>
      </c>
      <c r="AH68" s="15">
        <f t="shared" si="28"/>
        <v>0.64158174283983116</v>
      </c>
      <c r="AI68" s="15">
        <v>1.0900000000000001</v>
      </c>
      <c r="AJ68" s="14">
        <v>9</v>
      </c>
      <c r="AK68" s="16" t="s">
        <v>336</v>
      </c>
      <c r="AL68" s="35">
        <f t="shared" si="29"/>
        <v>0.61423869343322413</v>
      </c>
      <c r="AM68" s="35">
        <f t="shared" si="30"/>
        <v>6.4732245548439815E-2</v>
      </c>
      <c r="AN68" s="35">
        <f t="shared" si="31"/>
        <v>1.5307500109726258</v>
      </c>
      <c r="AO68" s="35">
        <f t="shared" si="32"/>
        <v>1.045890811510916</v>
      </c>
      <c r="AP68" s="48">
        <v>66</v>
      </c>
      <c r="AQ68" s="40">
        <f t="shared" si="33"/>
        <v>8.6666666666666661</v>
      </c>
    </row>
    <row r="69" spans="1:43" x14ac:dyDescent="0.25">
      <c r="A69" s="14" t="s">
        <v>101</v>
      </c>
      <c r="B69" s="14">
        <v>85665</v>
      </c>
      <c r="C69" s="14">
        <v>26</v>
      </c>
      <c r="D69" s="14">
        <v>1</v>
      </c>
      <c r="E69" s="14">
        <v>1776</v>
      </c>
      <c r="F69" s="15">
        <v>0.53710000000000002</v>
      </c>
      <c r="G69" s="15">
        <f t="shared" si="17"/>
        <v>1.8618506795754979</v>
      </c>
      <c r="H69" s="15">
        <f t="shared" si="18"/>
        <v>0.65388361334307277</v>
      </c>
      <c r="I69" s="15">
        <f t="shared" si="19"/>
        <v>1.5292994640617257</v>
      </c>
      <c r="J69" s="15">
        <f t="shared" si="20"/>
        <v>0.61287093973593909</v>
      </c>
      <c r="K69" s="15">
        <v>1.0649999999999999</v>
      </c>
      <c r="L69" s="14">
        <v>21</v>
      </c>
      <c r="M69" s="14" t="s">
        <v>101</v>
      </c>
      <c r="N69" s="14">
        <v>26</v>
      </c>
      <c r="O69" s="14">
        <v>1</v>
      </c>
      <c r="P69" s="14">
        <v>1562</v>
      </c>
      <c r="Q69" s="14">
        <v>85665</v>
      </c>
      <c r="R69" s="15">
        <v>0.3886</v>
      </c>
      <c r="S69" s="15">
        <f t="shared" si="21"/>
        <v>2.5733401955738548</v>
      </c>
      <c r="T69" s="15">
        <f t="shared" si="22"/>
        <v>0.56143899443762191</v>
      </c>
      <c r="U69" s="15">
        <f t="shared" si="23"/>
        <v>1.7811374070717092</v>
      </c>
      <c r="V69" s="15">
        <f t="shared" si="24"/>
        <v>0.8327988184351498</v>
      </c>
      <c r="W69" s="15">
        <v>1.0580000000000001</v>
      </c>
      <c r="X69" s="14">
        <v>24</v>
      </c>
      <c r="Y69" s="14" t="s">
        <v>101</v>
      </c>
      <c r="Z69" s="14">
        <v>26</v>
      </c>
      <c r="AA69" s="14">
        <v>1</v>
      </c>
      <c r="AB69" s="14">
        <v>1888</v>
      </c>
      <c r="AC69" s="14">
        <v>85665</v>
      </c>
      <c r="AD69" s="15">
        <v>0.41270000000000001</v>
      </c>
      <c r="AE69" s="15">
        <f t="shared" si="25"/>
        <v>2.4230676035861398</v>
      </c>
      <c r="AF69" s="15">
        <f t="shared" si="26"/>
        <v>0.75996685388085805</v>
      </c>
      <c r="AG69" s="15">
        <f t="shared" si="27"/>
        <v>1.3158455123844275</v>
      </c>
      <c r="AH69" s="15">
        <f t="shared" si="28"/>
        <v>0.39599011855647903</v>
      </c>
      <c r="AI69" s="15">
        <v>1.0449999999999999</v>
      </c>
      <c r="AJ69" s="14">
        <v>24</v>
      </c>
      <c r="AK69" s="16" t="s">
        <v>102</v>
      </c>
      <c r="AL69" s="35">
        <f t="shared" si="29"/>
        <v>0.61388662557585594</v>
      </c>
      <c r="AM69" s="35">
        <f t="shared" si="30"/>
        <v>0.21840612121851755</v>
      </c>
      <c r="AN69" s="35">
        <f t="shared" si="31"/>
        <v>1.5303765002111578</v>
      </c>
      <c r="AO69" s="35">
        <f t="shared" si="32"/>
        <v>1.163447507996118</v>
      </c>
      <c r="AP69" s="48">
        <v>67</v>
      </c>
      <c r="AQ69" s="40">
        <f t="shared" si="33"/>
        <v>23</v>
      </c>
    </row>
    <row r="70" spans="1:43" x14ac:dyDescent="0.25">
      <c r="A70" s="14" t="s">
        <v>840</v>
      </c>
      <c r="B70" s="14">
        <v>57635</v>
      </c>
      <c r="C70" s="14">
        <v>450</v>
      </c>
      <c r="D70" s="14"/>
      <c r="E70" s="14">
        <v>118</v>
      </c>
      <c r="F70" s="15">
        <v>0.6845</v>
      </c>
      <c r="G70" s="15">
        <f t="shared" si="17"/>
        <v>1.4609203798392987</v>
      </c>
      <c r="H70" s="15">
        <f t="shared" si="18"/>
        <v>0.83333333333333326</v>
      </c>
      <c r="I70" s="15">
        <f t="shared" si="19"/>
        <v>1.1999806313331671</v>
      </c>
      <c r="J70" s="15">
        <f t="shared" si="20"/>
        <v>0.26301111974621111</v>
      </c>
      <c r="K70" s="15">
        <v>1.0269999999999999</v>
      </c>
      <c r="L70" s="14">
        <v>2</v>
      </c>
      <c r="M70" s="14" t="s">
        <v>840</v>
      </c>
      <c r="N70" s="14">
        <v>293</v>
      </c>
      <c r="O70" s="14">
        <v>0</v>
      </c>
      <c r="P70" s="14">
        <v>224</v>
      </c>
      <c r="Q70" s="14">
        <v>57635</v>
      </c>
      <c r="R70" s="15">
        <v>0.33379999999999999</v>
      </c>
      <c r="S70" s="15">
        <f t="shared" si="21"/>
        <v>2.9958058717795089</v>
      </c>
      <c r="T70" s="15">
        <f t="shared" si="22"/>
        <v>0.48226540489778225</v>
      </c>
      <c r="U70" s="15">
        <f t="shared" si="23"/>
        <v>2.0735470233315345</v>
      </c>
      <c r="V70" s="15">
        <f t="shared" si="24"/>
        <v>1.0521007646578957</v>
      </c>
      <c r="W70" s="15">
        <v>1.0549999999999999</v>
      </c>
      <c r="X70" s="14">
        <v>2</v>
      </c>
      <c r="Y70" s="14" t="s">
        <v>840</v>
      </c>
      <c r="Z70" s="14">
        <v>321</v>
      </c>
      <c r="AA70" s="14">
        <v>0</v>
      </c>
      <c r="AB70" s="14">
        <v>228</v>
      </c>
      <c r="AC70" s="14">
        <v>57635</v>
      </c>
      <c r="AD70" s="15">
        <v>0.38219999999999998</v>
      </c>
      <c r="AE70" s="15">
        <f t="shared" si="25"/>
        <v>2.6164311878597593</v>
      </c>
      <c r="AF70" s="15">
        <f t="shared" si="26"/>
        <v>0.70380259644599941</v>
      </c>
      <c r="AG70" s="15">
        <f t="shared" si="27"/>
        <v>1.4208514991131691</v>
      </c>
      <c r="AH70" s="15">
        <f t="shared" si="28"/>
        <v>0.50675577858605714</v>
      </c>
      <c r="AI70" s="15">
        <v>1.0840000000000001</v>
      </c>
      <c r="AJ70" s="14">
        <v>2</v>
      </c>
      <c r="AK70" s="16" t="s">
        <v>841</v>
      </c>
      <c r="AL70" s="35">
        <f t="shared" si="29"/>
        <v>0.60728922099672122</v>
      </c>
      <c r="AM70" s="35">
        <f t="shared" si="30"/>
        <v>0.40403693730761292</v>
      </c>
      <c r="AN70" s="35">
        <f t="shared" si="31"/>
        <v>1.5233941080513176</v>
      </c>
      <c r="AO70" s="35">
        <f t="shared" si="32"/>
        <v>1.3232053174877789</v>
      </c>
      <c r="AP70" s="48">
        <v>68</v>
      </c>
      <c r="AQ70" s="40">
        <f t="shared" si="33"/>
        <v>2</v>
      </c>
    </row>
    <row r="71" spans="1:43" x14ac:dyDescent="0.25">
      <c r="A71" s="14" t="s">
        <v>309</v>
      </c>
      <c r="B71" s="14">
        <v>170923</v>
      </c>
      <c r="C71" s="14">
        <v>104</v>
      </c>
      <c r="D71" s="14">
        <v>1</v>
      </c>
      <c r="E71" s="14">
        <v>680</v>
      </c>
      <c r="F71" s="15">
        <v>0.59419999999999995</v>
      </c>
      <c r="G71" s="15">
        <f t="shared" si="17"/>
        <v>1.6829350387075059</v>
      </c>
      <c r="H71" s="15">
        <f t="shared" si="18"/>
        <v>0.72339907475042597</v>
      </c>
      <c r="I71" s="15">
        <f t="shared" si="19"/>
        <v>1.3823405286899242</v>
      </c>
      <c r="J71" s="15">
        <f t="shared" si="20"/>
        <v>0.46711305605605868</v>
      </c>
      <c r="K71" s="15">
        <v>1.075</v>
      </c>
      <c r="L71" s="14">
        <v>7</v>
      </c>
      <c r="M71" s="14" t="s">
        <v>309</v>
      </c>
      <c r="N71" s="14">
        <v>110</v>
      </c>
      <c r="O71" s="14">
        <v>0</v>
      </c>
      <c r="P71" s="14">
        <v>609</v>
      </c>
      <c r="Q71" s="14">
        <v>170923</v>
      </c>
      <c r="R71" s="15">
        <v>0.37130000000000002</v>
      </c>
      <c r="S71" s="15">
        <f t="shared" si="21"/>
        <v>2.6932399676811203</v>
      </c>
      <c r="T71" s="15">
        <f t="shared" si="22"/>
        <v>0.53644441233836593</v>
      </c>
      <c r="U71" s="15">
        <f t="shared" si="23"/>
        <v>1.8641260339026828</v>
      </c>
      <c r="V71" s="15">
        <f t="shared" si="24"/>
        <v>0.89849940416575391</v>
      </c>
      <c r="W71" s="15">
        <v>1.2989999999999999</v>
      </c>
      <c r="X71" s="14">
        <v>5</v>
      </c>
      <c r="Y71" s="14" t="s">
        <v>309</v>
      </c>
      <c r="Z71" s="14">
        <v>128</v>
      </c>
      <c r="AA71" s="14">
        <v>1</v>
      </c>
      <c r="AB71" s="14">
        <v>609</v>
      </c>
      <c r="AC71" s="14">
        <v>170923</v>
      </c>
      <c r="AD71" s="15">
        <v>0.40910000000000002</v>
      </c>
      <c r="AE71" s="15">
        <f t="shared" si="25"/>
        <v>2.4443901246638964</v>
      </c>
      <c r="AF71" s="15">
        <f t="shared" si="26"/>
        <v>0.75333763005248133</v>
      </c>
      <c r="AG71" s="15">
        <f t="shared" si="27"/>
        <v>1.3274246955782285</v>
      </c>
      <c r="AH71" s="15">
        <f t="shared" si="28"/>
        <v>0.40863001967546753</v>
      </c>
      <c r="AI71" s="15">
        <v>1.0549999999999999</v>
      </c>
      <c r="AJ71" s="14">
        <v>8</v>
      </c>
      <c r="AK71" s="16" t="s">
        <v>310</v>
      </c>
      <c r="AL71" s="35">
        <f t="shared" si="29"/>
        <v>0.59141415996576008</v>
      </c>
      <c r="AM71" s="35">
        <f t="shared" si="30"/>
        <v>0.26754640119071071</v>
      </c>
      <c r="AN71" s="35">
        <f t="shared" si="31"/>
        <v>1.5067229452545761</v>
      </c>
      <c r="AO71" s="35">
        <f t="shared" si="32"/>
        <v>1.2037588470221494</v>
      </c>
      <c r="AP71" s="48">
        <v>69</v>
      </c>
      <c r="AQ71" s="40">
        <f t="shared" si="33"/>
        <v>6.666666666666667</v>
      </c>
    </row>
    <row r="72" spans="1:43" x14ac:dyDescent="0.25">
      <c r="A72" s="14" t="s">
        <v>590</v>
      </c>
      <c r="B72" s="14">
        <v>23300</v>
      </c>
      <c r="C72" s="14">
        <v>232</v>
      </c>
      <c r="D72" s="14"/>
      <c r="E72" s="14">
        <v>308</v>
      </c>
      <c r="F72" s="15">
        <v>0.55300000000000005</v>
      </c>
      <c r="G72" s="15">
        <f t="shared" si="17"/>
        <v>1.8083182640144664</v>
      </c>
      <c r="H72" s="15">
        <f t="shared" si="18"/>
        <v>0.67324080837594358</v>
      </c>
      <c r="I72" s="15">
        <f t="shared" si="19"/>
        <v>1.4853286476447611</v>
      </c>
      <c r="J72" s="15">
        <f t="shared" si="20"/>
        <v>0.57078218076940368</v>
      </c>
      <c r="K72" s="15">
        <v>1.1639999999999999</v>
      </c>
      <c r="L72" s="14">
        <v>4</v>
      </c>
      <c r="M72" s="14" t="s">
        <v>590</v>
      </c>
      <c r="N72" s="14">
        <v>155</v>
      </c>
      <c r="O72" s="14">
        <v>0</v>
      </c>
      <c r="P72" s="14">
        <v>448</v>
      </c>
      <c r="Q72" s="14">
        <v>23300</v>
      </c>
      <c r="R72" s="15">
        <v>0.46150000000000002</v>
      </c>
      <c r="S72" s="15">
        <f t="shared" si="21"/>
        <v>2.1668472372697725</v>
      </c>
      <c r="T72" s="15">
        <f t="shared" si="22"/>
        <v>0.66676298490211661</v>
      </c>
      <c r="U72" s="15">
        <f t="shared" si="23"/>
        <v>1.4997833074497642</v>
      </c>
      <c r="V72" s="15">
        <f t="shared" si="24"/>
        <v>0.58475407148735781</v>
      </c>
      <c r="W72" s="15">
        <v>1.121</v>
      </c>
      <c r="X72" s="14">
        <v>6</v>
      </c>
      <c r="Y72" s="14" t="s">
        <v>590</v>
      </c>
      <c r="Z72" s="14">
        <v>261</v>
      </c>
      <c r="AA72" s="14">
        <v>0</v>
      </c>
      <c r="AB72" s="14">
        <v>294</v>
      </c>
      <c r="AC72" s="14">
        <v>23300</v>
      </c>
      <c r="AD72" s="15">
        <v>0.36430000000000001</v>
      </c>
      <c r="AE72" s="15">
        <f t="shared" si="25"/>
        <v>2.7449903925336261</v>
      </c>
      <c r="AF72" s="15">
        <f t="shared" si="26"/>
        <v>0.67084062241045939</v>
      </c>
      <c r="AG72" s="15">
        <f t="shared" si="27"/>
        <v>1.4906655035988285</v>
      </c>
      <c r="AH72" s="15">
        <f t="shared" si="28"/>
        <v>0.57595656182073163</v>
      </c>
      <c r="AI72" s="15">
        <v>1.2010000000000001</v>
      </c>
      <c r="AJ72" s="14">
        <v>4</v>
      </c>
      <c r="AK72" s="16" t="s">
        <v>591</v>
      </c>
      <c r="AL72" s="35">
        <f t="shared" si="29"/>
        <v>0.57716427135916437</v>
      </c>
      <c r="AM72" s="35">
        <f t="shared" si="30"/>
        <v>7.0638059362874098E-3</v>
      </c>
      <c r="AN72" s="35">
        <f t="shared" si="31"/>
        <v>1.4919138926462483</v>
      </c>
      <c r="AO72" s="35">
        <f t="shared" si="32"/>
        <v>1.0049082634231299</v>
      </c>
      <c r="AP72" s="48">
        <v>70</v>
      </c>
      <c r="AQ72" s="40">
        <f t="shared" si="33"/>
        <v>4.666666666666667</v>
      </c>
    </row>
    <row r="73" spans="1:43" x14ac:dyDescent="0.25">
      <c r="A73" s="14" t="s">
        <v>199</v>
      </c>
      <c r="B73" s="14">
        <v>150289</v>
      </c>
      <c r="C73" s="14">
        <v>64</v>
      </c>
      <c r="D73" s="14"/>
      <c r="E73" s="14">
        <v>1021</v>
      </c>
      <c r="F73" s="15">
        <v>0.55430000000000001</v>
      </c>
      <c r="G73" s="15">
        <f t="shared" si="17"/>
        <v>1.8040772145047808</v>
      </c>
      <c r="H73" s="15">
        <f t="shared" si="18"/>
        <v>0.67482347212076943</v>
      </c>
      <c r="I73" s="15">
        <f t="shared" si="19"/>
        <v>1.481845105804714</v>
      </c>
      <c r="J73" s="15">
        <f t="shared" si="20"/>
        <v>0.56739465360449859</v>
      </c>
      <c r="K73" s="15">
        <v>1.1060000000000001</v>
      </c>
      <c r="L73" s="14">
        <v>11</v>
      </c>
      <c r="M73" s="14" t="s">
        <v>199</v>
      </c>
      <c r="N73" s="14">
        <v>78</v>
      </c>
      <c r="O73" s="14">
        <v>0</v>
      </c>
      <c r="P73" s="14">
        <v>798</v>
      </c>
      <c r="Q73" s="14">
        <v>150289</v>
      </c>
      <c r="R73" s="15">
        <v>0.4743</v>
      </c>
      <c r="S73" s="15">
        <f t="shared" si="21"/>
        <v>2.1083702298123552</v>
      </c>
      <c r="T73" s="15">
        <f t="shared" si="22"/>
        <v>0.68525608610850242</v>
      </c>
      <c r="U73" s="15">
        <f t="shared" si="23"/>
        <v>1.4593084469493278</v>
      </c>
      <c r="V73" s="15">
        <f t="shared" si="24"/>
        <v>0.54528485094096735</v>
      </c>
      <c r="W73" s="15">
        <v>1.095</v>
      </c>
      <c r="X73" s="14">
        <v>16</v>
      </c>
      <c r="Y73" s="14" t="s">
        <v>199</v>
      </c>
      <c r="Z73" s="14">
        <v>61</v>
      </c>
      <c r="AA73" s="14">
        <v>0</v>
      </c>
      <c r="AB73" s="14">
        <v>1115</v>
      </c>
      <c r="AC73" s="14">
        <v>150289</v>
      </c>
      <c r="AD73" s="15">
        <v>0.37769999999999998</v>
      </c>
      <c r="AE73" s="15">
        <f t="shared" si="25"/>
        <v>2.6476039184537994</v>
      </c>
      <c r="AF73" s="15">
        <f t="shared" si="26"/>
        <v>0.69551606666052845</v>
      </c>
      <c r="AG73" s="15">
        <f t="shared" si="27"/>
        <v>1.4377798330978377</v>
      </c>
      <c r="AH73" s="15">
        <f t="shared" si="28"/>
        <v>0.52384277312334127</v>
      </c>
      <c r="AI73" s="15">
        <v>1.095</v>
      </c>
      <c r="AJ73" s="14">
        <v>15</v>
      </c>
      <c r="AK73" s="16" t="s">
        <v>200</v>
      </c>
      <c r="AL73" s="35">
        <f t="shared" si="29"/>
        <v>0.54550742588960233</v>
      </c>
      <c r="AM73" s="35">
        <f t="shared" si="30"/>
        <v>2.1776793337566321E-2</v>
      </c>
      <c r="AN73" s="35">
        <f t="shared" si="31"/>
        <v>1.4595336023354253</v>
      </c>
      <c r="AO73" s="35">
        <f t="shared" si="32"/>
        <v>1.015209020584986</v>
      </c>
      <c r="AP73" s="48">
        <v>71</v>
      </c>
      <c r="AQ73" s="40">
        <f t="shared" si="33"/>
        <v>14</v>
      </c>
    </row>
    <row r="74" spans="1:43" x14ac:dyDescent="0.25">
      <c r="A74" s="14" t="s">
        <v>69</v>
      </c>
      <c r="B74" s="14">
        <v>21489</v>
      </c>
      <c r="C74" s="14">
        <v>17</v>
      </c>
      <c r="D74" s="14"/>
      <c r="E74" s="14">
        <v>2411</v>
      </c>
      <c r="F74" s="15">
        <v>0.63260000000000005</v>
      </c>
      <c r="G74" s="15">
        <f t="shared" si="17"/>
        <v>1.5807777426493834</v>
      </c>
      <c r="H74" s="15">
        <f t="shared" si="18"/>
        <v>0.77014852690528368</v>
      </c>
      <c r="I74" s="15">
        <f t="shared" si="19"/>
        <v>1.2984298800941398</v>
      </c>
      <c r="J74" s="15">
        <f t="shared" si="20"/>
        <v>0.37676810537407929</v>
      </c>
      <c r="K74" s="15">
        <v>1.4159999999999999</v>
      </c>
      <c r="L74" s="14">
        <v>12</v>
      </c>
      <c r="M74" s="14" t="s">
        <v>69</v>
      </c>
      <c r="N74" s="14">
        <v>14</v>
      </c>
      <c r="O74" s="14">
        <v>0</v>
      </c>
      <c r="P74" s="14">
        <v>2379</v>
      </c>
      <c r="Q74" s="14">
        <v>21489</v>
      </c>
      <c r="R74" s="15">
        <v>0.4471</v>
      </c>
      <c r="S74" s="15">
        <f t="shared" si="21"/>
        <v>2.2366360993066428</v>
      </c>
      <c r="T74" s="15">
        <f t="shared" si="22"/>
        <v>0.64595824604493246</v>
      </c>
      <c r="U74" s="15">
        <f t="shared" si="23"/>
        <v>1.5480876680565112</v>
      </c>
      <c r="V74" s="15">
        <f t="shared" si="24"/>
        <v>0.63048717347785255</v>
      </c>
      <c r="W74" s="15">
        <v>1.329</v>
      </c>
      <c r="X74" s="14">
        <v>12</v>
      </c>
      <c r="Y74" s="14" t="s">
        <v>69</v>
      </c>
      <c r="Z74" s="14">
        <v>19</v>
      </c>
      <c r="AA74" s="14">
        <v>0</v>
      </c>
      <c r="AB74" s="14">
        <v>2369</v>
      </c>
      <c r="AC74" s="14">
        <v>21489</v>
      </c>
      <c r="AD74" s="15">
        <v>0.3543</v>
      </c>
      <c r="AE74" s="15">
        <f t="shared" si="25"/>
        <v>2.822466836014677</v>
      </c>
      <c r="AF74" s="15">
        <f t="shared" si="26"/>
        <v>0.65242611177607956</v>
      </c>
      <c r="AG74" s="15">
        <f t="shared" si="27"/>
        <v>1.5327390430738168</v>
      </c>
      <c r="AH74" s="15">
        <f t="shared" si="28"/>
        <v>0.6161120914452004</v>
      </c>
      <c r="AI74" s="15">
        <v>1.4319999999999999</v>
      </c>
      <c r="AJ74" s="14">
        <v>12</v>
      </c>
      <c r="AK74" s="16" t="s">
        <v>70</v>
      </c>
      <c r="AL74" s="35">
        <f t="shared" si="29"/>
        <v>0.54112245676571069</v>
      </c>
      <c r="AM74" s="35">
        <f t="shared" si="30"/>
        <v>0.14251640383438127</v>
      </c>
      <c r="AN74" s="35">
        <f t="shared" si="31"/>
        <v>1.4551041884542324</v>
      </c>
      <c r="AO74" s="35">
        <f t="shared" si="32"/>
        <v>1.1038287780726466</v>
      </c>
      <c r="AP74" s="48">
        <v>72</v>
      </c>
      <c r="AQ74" s="40">
        <f t="shared" si="33"/>
        <v>12</v>
      </c>
    </row>
    <row r="75" spans="1:43" x14ac:dyDescent="0.25">
      <c r="A75" s="14" t="s">
        <v>656</v>
      </c>
      <c r="B75" s="14">
        <v>78516</v>
      </c>
      <c r="C75" s="14">
        <v>278</v>
      </c>
      <c r="D75" s="14"/>
      <c r="E75" s="14">
        <v>248</v>
      </c>
      <c r="F75" s="15">
        <v>0.60770000000000002</v>
      </c>
      <c r="G75" s="15">
        <f t="shared" si="17"/>
        <v>1.6455487905216388</v>
      </c>
      <c r="H75" s="15">
        <f t="shared" si="18"/>
        <v>0.73983442902361818</v>
      </c>
      <c r="I75" s="15">
        <f t="shared" si="19"/>
        <v>1.3516319600914151</v>
      </c>
      <c r="J75" s="15">
        <f t="shared" si="20"/>
        <v>0.43470236934641343</v>
      </c>
      <c r="K75" s="15">
        <v>1.2729999999999999</v>
      </c>
      <c r="L75" s="14">
        <v>3</v>
      </c>
      <c r="M75" s="14" t="s">
        <v>656</v>
      </c>
      <c r="N75" s="14">
        <v>301</v>
      </c>
      <c r="O75" s="14">
        <v>0</v>
      </c>
      <c r="P75" s="14">
        <v>218</v>
      </c>
      <c r="Q75" s="14">
        <v>78516</v>
      </c>
      <c r="R75" s="15">
        <v>0.48309999999999997</v>
      </c>
      <c r="S75" s="15">
        <f t="shared" si="21"/>
        <v>2.0699648105982198</v>
      </c>
      <c r="T75" s="15">
        <f t="shared" si="22"/>
        <v>0.69797009318789272</v>
      </c>
      <c r="U75" s="15">
        <f t="shared" si="23"/>
        <v>1.4327261361789818</v>
      </c>
      <c r="V75" s="15">
        <f t="shared" si="24"/>
        <v>0.5187628665884173</v>
      </c>
      <c r="W75" s="15">
        <v>1.1299999999999999</v>
      </c>
      <c r="X75" s="14">
        <v>4</v>
      </c>
      <c r="Y75" s="14" t="s">
        <v>656</v>
      </c>
      <c r="Z75" s="14">
        <v>254</v>
      </c>
      <c r="AA75" s="14">
        <v>0</v>
      </c>
      <c r="AB75" s="14">
        <v>303</v>
      </c>
      <c r="AC75" s="14">
        <v>78516</v>
      </c>
      <c r="AD75" s="15">
        <v>0.34489999999999998</v>
      </c>
      <c r="AE75" s="15">
        <f t="shared" si="25"/>
        <v>2.899391127863149</v>
      </c>
      <c r="AF75" s="15">
        <f t="shared" si="26"/>
        <v>0.63511647177976238</v>
      </c>
      <c r="AG75" s="15">
        <f t="shared" si="27"/>
        <v>1.5745127369123031</v>
      </c>
      <c r="AH75" s="15">
        <f t="shared" si="28"/>
        <v>0.65490542810266039</v>
      </c>
      <c r="AI75" s="15">
        <v>1.0680000000000001</v>
      </c>
      <c r="AJ75" s="14">
        <v>3</v>
      </c>
      <c r="AK75" s="16" t="s">
        <v>657</v>
      </c>
      <c r="AL75" s="35">
        <f t="shared" si="29"/>
        <v>0.53612355467916373</v>
      </c>
      <c r="AM75" s="35">
        <f t="shared" si="30"/>
        <v>0.11112331838835597</v>
      </c>
      <c r="AN75" s="35">
        <f t="shared" si="31"/>
        <v>1.4500710139303761</v>
      </c>
      <c r="AO75" s="35">
        <f t="shared" si="32"/>
        <v>1.0800688777914362</v>
      </c>
      <c r="AP75" s="48">
        <v>73</v>
      </c>
      <c r="AQ75" s="40">
        <f t="shared" si="33"/>
        <v>3.3333333333333335</v>
      </c>
    </row>
    <row r="76" spans="1:43" x14ac:dyDescent="0.25">
      <c r="A76" s="14" t="s">
        <v>810</v>
      </c>
      <c r="B76" s="14">
        <v>42825</v>
      </c>
      <c r="C76" s="14">
        <v>415</v>
      </c>
      <c r="D76" s="14"/>
      <c r="E76" s="14">
        <v>135</v>
      </c>
      <c r="F76" s="15">
        <v>0.5131</v>
      </c>
      <c r="G76" s="15">
        <f t="shared" si="17"/>
        <v>1.9489378288832586</v>
      </c>
      <c r="H76" s="15">
        <f t="shared" si="18"/>
        <v>0.62466520574628681</v>
      </c>
      <c r="I76" s="15">
        <f t="shared" si="19"/>
        <v>1.6008316939145448</v>
      </c>
      <c r="J76" s="15">
        <f t="shared" si="20"/>
        <v>0.67882163570005716</v>
      </c>
      <c r="K76" s="15">
        <v>1.1919999999999999</v>
      </c>
      <c r="L76" s="14">
        <v>4</v>
      </c>
      <c r="M76" s="14" t="s">
        <v>810</v>
      </c>
      <c r="N76" s="14">
        <v>286</v>
      </c>
      <c r="O76" s="14">
        <v>0</v>
      </c>
      <c r="P76" s="14">
        <v>231</v>
      </c>
      <c r="Q76" s="14">
        <v>42825</v>
      </c>
      <c r="R76" s="15">
        <v>0.42470000000000002</v>
      </c>
      <c r="S76" s="15">
        <f t="shared" si="21"/>
        <v>2.354603249352484</v>
      </c>
      <c r="T76" s="15">
        <f t="shared" si="22"/>
        <v>0.61359531893375707</v>
      </c>
      <c r="U76" s="15">
        <f t="shared" si="23"/>
        <v>1.6297386305346506</v>
      </c>
      <c r="V76" s="15">
        <f t="shared" si="24"/>
        <v>0.70464061067309236</v>
      </c>
      <c r="W76" s="15">
        <v>1.042</v>
      </c>
      <c r="X76" s="14">
        <v>5</v>
      </c>
      <c r="Y76" s="14" t="s">
        <v>810</v>
      </c>
      <c r="Z76" s="14">
        <v>380</v>
      </c>
      <c r="AA76" s="14">
        <v>0</v>
      </c>
      <c r="AB76" s="14">
        <v>179</v>
      </c>
      <c r="AC76" s="14">
        <v>42825</v>
      </c>
      <c r="AD76" s="15">
        <v>0.47120000000000001</v>
      </c>
      <c r="AE76" s="15">
        <f t="shared" si="25"/>
        <v>2.1222410865874362</v>
      </c>
      <c r="AF76" s="15">
        <f t="shared" si="26"/>
        <v>0.86769174109198044</v>
      </c>
      <c r="AG76" s="15">
        <f t="shared" si="27"/>
        <v>1.1524818399003676</v>
      </c>
      <c r="AH76" s="15">
        <f t="shared" si="28"/>
        <v>0.2047440177330529</v>
      </c>
      <c r="AI76" s="15">
        <v>1.1419999999999999</v>
      </c>
      <c r="AJ76" s="14">
        <v>2</v>
      </c>
      <c r="AK76" s="16" t="s">
        <v>811</v>
      </c>
      <c r="AL76" s="35">
        <f t="shared" si="29"/>
        <v>0.52940208803540079</v>
      </c>
      <c r="AM76" s="35">
        <f t="shared" si="30"/>
        <v>0.28145834829775029</v>
      </c>
      <c r="AN76" s="35">
        <f t="shared" si="31"/>
        <v>1.4433308960621005</v>
      </c>
      <c r="AO76" s="35">
        <f t="shared" si="32"/>
        <v>1.2154228738591402</v>
      </c>
      <c r="AP76" s="48">
        <v>74</v>
      </c>
      <c r="AQ76" s="40">
        <f t="shared" si="33"/>
        <v>3.6666666666666665</v>
      </c>
    </row>
    <row r="77" spans="1:43" x14ac:dyDescent="0.25">
      <c r="A77" s="14" t="s">
        <v>539</v>
      </c>
      <c r="B77" s="14">
        <v>58588</v>
      </c>
      <c r="C77" s="14">
        <v>206</v>
      </c>
      <c r="D77" s="14"/>
      <c r="E77" s="14">
        <v>342</v>
      </c>
      <c r="F77" s="15">
        <v>0.57140000000000002</v>
      </c>
      <c r="G77" s="15">
        <f t="shared" si="17"/>
        <v>1.7500875043752186</v>
      </c>
      <c r="H77" s="15">
        <f t="shared" si="18"/>
        <v>0.69564158753347938</v>
      </c>
      <c r="I77" s="15">
        <f t="shared" si="19"/>
        <v>1.4374986736919022</v>
      </c>
      <c r="J77" s="15">
        <f t="shared" si="20"/>
        <v>0.52356062495510114</v>
      </c>
      <c r="K77" s="15">
        <v>1.0860000000000001</v>
      </c>
      <c r="L77" s="14">
        <v>3</v>
      </c>
      <c r="M77" s="14" t="s">
        <v>539</v>
      </c>
      <c r="N77" s="14">
        <v>182</v>
      </c>
      <c r="O77" s="14">
        <v>0</v>
      </c>
      <c r="P77" s="14">
        <v>357</v>
      </c>
      <c r="Q77" s="14">
        <v>58588</v>
      </c>
      <c r="R77" s="15">
        <v>0.51390000000000002</v>
      </c>
      <c r="S77" s="15">
        <f t="shared" si="21"/>
        <v>1.9459038723487059</v>
      </c>
      <c r="T77" s="15">
        <f t="shared" si="22"/>
        <v>0.74246911796575887</v>
      </c>
      <c r="U77" s="15">
        <f t="shared" si="23"/>
        <v>1.3468573582176808</v>
      </c>
      <c r="V77" s="15">
        <f t="shared" si="24"/>
        <v>0.42959706721533919</v>
      </c>
      <c r="W77" s="15">
        <v>1.1220000000000001</v>
      </c>
      <c r="X77" s="14">
        <v>4</v>
      </c>
      <c r="Y77" s="14" t="s">
        <v>539</v>
      </c>
      <c r="Z77" s="14">
        <v>277</v>
      </c>
      <c r="AA77" s="14">
        <v>0</v>
      </c>
      <c r="AB77" s="14">
        <v>283</v>
      </c>
      <c r="AC77" s="14">
        <v>58588</v>
      </c>
      <c r="AD77" s="15">
        <v>0.378</v>
      </c>
      <c r="AE77" s="15">
        <f t="shared" si="25"/>
        <v>2.6455026455026456</v>
      </c>
      <c r="AF77" s="15">
        <f t="shared" si="26"/>
        <v>0.69606850197955983</v>
      </c>
      <c r="AG77" s="15">
        <f t="shared" si="27"/>
        <v>1.4366387379922045</v>
      </c>
      <c r="AH77" s="15">
        <f t="shared" si="28"/>
        <v>0.52269732245507894</v>
      </c>
      <c r="AI77" s="15">
        <v>1.1180000000000001</v>
      </c>
      <c r="AJ77" s="14">
        <v>7</v>
      </c>
      <c r="AK77" s="16" t="s">
        <v>540</v>
      </c>
      <c r="AL77" s="35">
        <f t="shared" si="29"/>
        <v>0.49195167154183972</v>
      </c>
      <c r="AM77" s="35">
        <f t="shared" si="30"/>
        <v>5.4002396551796374E-2</v>
      </c>
      <c r="AN77" s="35">
        <f t="shared" si="31"/>
        <v>1.4063460883097862</v>
      </c>
      <c r="AO77" s="35">
        <f t="shared" si="32"/>
        <v>1.0381409950631599</v>
      </c>
      <c r="AP77" s="48">
        <v>75</v>
      </c>
      <c r="AQ77" s="40">
        <f t="shared" si="33"/>
        <v>4.666666666666667</v>
      </c>
    </row>
    <row r="78" spans="1:43" x14ac:dyDescent="0.25">
      <c r="A78" s="14" t="s">
        <v>201</v>
      </c>
      <c r="B78" s="14">
        <v>126165</v>
      </c>
      <c r="C78" s="14">
        <v>65</v>
      </c>
      <c r="D78" s="14"/>
      <c r="E78" s="14">
        <v>1018</v>
      </c>
      <c r="F78" s="15">
        <v>0.47410000000000002</v>
      </c>
      <c r="G78" s="15">
        <f t="shared" si="17"/>
        <v>2.1092596498628979</v>
      </c>
      <c r="H78" s="15">
        <f t="shared" si="18"/>
        <v>0.57718529340150959</v>
      </c>
      <c r="I78" s="15">
        <f t="shared" si="19"/>
        <v>1.7325179121441741</v>
      </c>
      <c r="J78" s="15">
        <f t="shared" si="20"/>
        <v>0.79287026816507766</v>
      </c>
      <c r="K78" s="15">
        <v>1.0529999999999999</v>
      </c>
      <c r="L78" s="14">
        <v>11</v>
      </c>
      <c r="M78" s="14" t="s">
        <v>201</v>
      </c>
      <c r="N78" s="14">
        <v>77</v>
      </c>
      <c r="O78" s="14">
        <v>0</v>
      </c>
      <c r="P78" s="14">
        <v>803</v>
      </c>
      <c r="Q78" s="14">
        <v>126165</v>
      </c>
      <c r="R78" s="15">
        <v>0.57099999999999995</v>
      </c>
      <c r="S78" s="15">
        <f t="shared" si="21"/>
        <v>1.7513134851138354</v>
      </c>
      <c r="T78" s="15">
        <f t="shared" si="22"/>
        <v>0.8249656866286208</v>
      </c>
      <c r="U78" s="15">
        <f t="shared" si="23"/>
        <v>1.2121716223959127</v>
      </c>
      <c r="V78" s="15">
        <f t="shared" si="24"/>
        <v>0.27759397377028916</v>
      </c>
      <c r="W78" s="15">
        <v>1.042</v>
      </c>
      <c r="X78" s="14">
        <v>10</v>
      </c>
      <c r="Y78" s="14" t="s">
        <v>201</v>
      </c>
      <c r="Z78" s="14">
        <v>72</v>
      </c>
      <c r="AA78" s="14">
        <v>0</v>
      </c>
      <c r="AB78" s="14">
        <v>959</v>
      </c>
      <c r="AC78" s="14">
        <v>126165</v>
      </c>
      <c r="AD78" s="15">
        <v>0.41399999999999998</v>
      </c>
      <c r="AE78" s="15">
        <f t="shared" si="25"/>
        <v>2.4154589371980677</v>
      </c>
      <c r="AF78" s="15">
        <f t="shared" si="26"/>
        <v>0.76236074026332745</v>
      </c>
      <c r="AG78" s="15">
        <f t="shared" si="27"/>
        <v>1.3117136303407084</v>
      </c>
      <c r="AH78" s="15">
        <f t="shared" si="28"/>
        <v>0.39145278917682624</v>
      </c>
      <c r="AI78" s="15">
        <v>1.03</v>
      </c>
      <c r="AJ78" s="14">
        <v>10</v>
      </c>
      <c r="AK78" s="16" t="s">
        <v>202</v>
      </c>
      <c r="AL78" s="35">
        <f t="shared" si="29"/>
        <v>0.48730567703739763</v>
      </c>
      <c r="AM78" s="35">
        <f t="shared" si="30"/>
        <v>0.27068107982405187</v>
      </c>
      <c r="AN78" s="35">
        <f t="shared" si="31"/>
        <v>1.4018244350241447</v>
      </c>
      <c r="AO78" s="35">
        <f t="shared" si="32"/>
        <v>1.206377210160404</v>
      </c>
      <c r="AP78" s="48">
        <v>76</v>
      </c>
      <c r="AQ78" s="40">
        <f t="shared" si="33"/>
        <v>10.333333333333334</v>
      </c>
    </row>
    <row r="79" spans="1:43" x14ac:dyDescent="0.25">
      <c r="A79" s="14" t="s">
        <v>517</v>
      </c>
      <c r="B79" s="14">
        <v>24282</v>
      </c>
      <c r="C79" s="14">
        <v>197</v>
      </c>
      <c r="D79" s="14"/>
      <c r="E79" s="14">
        <v>368</v>
      </c>
      <c r="F79" s="15">
        <v>0.67600000000000005</v>
      </c>
      <c r="G79" s="15">
        <f t="shared" si="17"/>
        <v>1.4792899408284024</v>
      </c>
      <c r="H79" s="15">
        <f t="shared" si="18"/>
        <v>0.8229851473094717</v>
      </c>
      <c r="I79" s="15">
        <f t="shared" si="19"/>
        <v>1.2150691451886877</v>
      </c>
      <c r="J79" s="15">
        <f t="shared" si="20"/>
        <v>0.28103841472192631</v>
      </c>
      <c r="K79" s="15">
        <v>1.0860000000000001</v>
      </c>
      <c r="L79" s="14">
        <v>10</v>
      </c>
      <c r="M79" s="14" t="s">
        <v>517</v>
      </c>
      <c r="N79" s="14">
        <v>120</v>
      </c>
      <c r="O79" s="14">
        <v>0</v>
      </c>
      <c r="P79" s="14">
        <v>551</v>
      </c>
      <c r="Q79" s="14">
        <v>24282</v>
      </c>
      <c r="R79" s="15">
        <v>0.47070000000000001</v>
      </c>
      <c r="S79" s="15">
        <f t="shared" si="21"/>
        <v>2.1244954323348204</v>
      </c>
      <c r="T79" s="15">
        <f t="shared" si="22"/>
        <v>0.68005490139420643</v>
      </c>
      <c r="U79" s="15">
        <f t="shared" si="23"/>
        <v>1.470469505817009</v>
      </c>
      <c r="V79" s="15">
        <f t="shared" si="24"/>
        <v>0.55627686633124052</v>
      </c>
      <c r="W79" s="15">
        <v>1.101</v>
      </c>
      <c r="X79" s="14">
        <v>11</v>
      </c>
      <c r="Y79" s="14" t="s">
        <v>517</v>
      </c>
      <c r="Z79" s="14">
        <v>96</v>
      </c>
      <c r="AA79" s="14">
        <v>0</v>
      </c>
      <c r="AB79" s="14">
        <v>758</v>
      </c>
      <c r="AC79" s="14">
        <v>24282</v>
      </c>
      <c r="AD79" s="15">
        <v>0.36820000000000003</v>
      </c>
      <c r="AE79" s="15">
        <f t="shared" si="25"/>
        <v>2.7159152634437804</v>
      </c>
      <c r="AF79" s="15">
        <f t="shared" si="26"/>
        <v>0.67802228155786759</v>
      </c>
      <c r="AG79" s="15">
        <f t="shared" si="27"/>
        <v>1.4748762709425671</v>
      </c>
      <c r="AH79" s="15">
        <f t="shared" si="28"/>
        <v>0.56059393021360715</v>
      </c>
      <c r="AI79" s="15">
        <v>1.0609999999999999</v>
      </c>
      <c r="AJ79" s="14">
        <v>11</v>
      </c>
      <c r="AK79" s="16" t="s">
        <v>518</v>
      </c>
      <c r="AL79" s="35">
        <f t="shared" si="29"/>
        <v>0.46596973708892464</v>
      </c>
      <c r="AM79" s="35">
        <f t="shared" si="30"/>
        <v>0.16016976854090215</v>
      </c>
      <c r="AN79" s="35">
        <f t="shared" si="31"/>
        <v>1.3812454739350417</v>
      </c>
      <c r="AO79" s="35">
        <f t="shared" si="32"/>
        <v>1.1174186221090612</v>
      </c>
      <c r="AP79" s="48">
        <v>77</v>
      </c>
      <c r="AQ79" s="40">
        <f t="shared" si="33"/>
        <v>10.666666666666666</v>
      </c>
    </row>
    <row r="80" spans="1:43" x14ac:dyDescent="0.25">
      <c r="A80" s="14" t="s">
        <v>247</v>
      </c>
      <c r="B80" s="14">
        <v>82613</v>
      </c>
      <c r="C80" s="14">
        <v>83</v>
      </c>
      <c r="D80" s="14"/>
      <c r="E80" s="14">
        <v>810</v>
      </c>
      <c r="F80" s="15">
        <v>0.62539999999999996</v>
      </c>
      <c r="G80" s="15">
        <f t="shared" si="17"/>
        <v>1.598976654940838</v>
      </c>
      <c r="H80" s="15">
        <f t="shared" si="18"/>
        <v>0.76138300462624775</v>
      </c>
      <c r="I80" s="15">
        <f t="shared" si="19"/>
        <v>1.3133782253718469</v>
      </c>
      <c r="J80" s="15">
        <f t="shared" si="20"/>
        <v>0.39328244196643286</v>
      </c>
      <c r="K80" s="15">
        <v>1.056</v>
      </c>
      <c r="L80" s="14">
        <v>13</v>
      </c>
      <c r="M80" s="14" t="s">
        <v>247</v>
      </c>
      <c r="N80" s="14">
        <v>54</v>
      </c>
      <c r="O80" s="14">
        <v>0</v>
      </c>
      <c r="P80" s="14">
        <v>1000</v>
      </c>
      <c r="Q80" s="14">
        <v>82613</v>
      </c>
      <c r="R80" s="15">
        <v>0.44719999999999999</v>
      </c>
      <c r="S80" s="15">
        <f t="shared" si="21"/>
        <v>2.2361359570661898</v>
      </c>
      <c r="T80" s="15">
        <f t="shared" si="22"/>
        <v>0.64610272339810726</v>
      </c>
      <c r="U80" s="15">
        <f t="shared" si="23"/>
        <v>1.5477414946065882</v>
      </c>
      <c r="V80" s="15">
        <f t="shared" si="24"/>
        <v>0.63016453117730431</v>
      </c>
      <c r="W80" s="15">
        <v>1.0549999999999999</v>
      </c>
      <c r="X80" s="14">
        <v>12</v>
      </c>
      <c r="Y80" s="14" t="s">
        <v>247</v>
      </c>
      <c r="Z80" s="14">
        <v>52</v>
      </c>
      <c r="AA80" s="14">
        <v>0</v>
      </c>
      <c r="AB80" s="14">
        <v>1266</v>
      </c>
      <c r="AC80" s="14">
        <v>82613</v>
      </c>
      <c r="AD80" s="15">
        <v>0.4229</v>
      </c>
      <c r="AE80" s="15">
        <f t="shared" si="25"/>
        <v>2.3646252069047056</v>
      </c>
      <c r="AF80" s="15">
        <f t="shared" si="26"/>
        <v>0.77874965472792557</v>
      </c>
      <c r="AG80" s="15">
        <f t="shared" si="27"/>
        <v>1.2841084014212658</v>
      </c>
      <c r="AH80" s="15">
        <f t="shared" si="28"/>
        <v>0.36076699653471217</v>
      </c>
      <c r="AI80" s="15">
        <v>1.0289999999999999</v>
      </c>
      <c r="AJ80" s="14">
        <v>16</v>
      </c>
      <c r="AK80" s="16" t="s">
        <v>248</v>
      </c>
      <c r="AL80" s="35">
        <f t="shared" si="29"/>
        <v>0.46140465655948315</v>
      </c>
      <c r="AM80" s="35">
        <f t="shared" si="30"/>
        <v>0.14705181062697861</v>
      </c>
      <c r="AN80" s="35">
        <f t="shared" si="31"/>
        <v>1.3768817442490011</v>
      </c>
      <c r="AO80" s="35">
        <f t="shared" si="32"/>
        <v>1.107304349715919</v>
      </c>
      <c r="AP80" s="48">
        <v>78</v>
      </c>
      <c r="AQ80" s="40">
        <f t="shared" si="33"/>
        <v>13.666666666666666</v>
      </c>
    </row>
    <row r="81" spans="1:43" x14ac:dyDescent="0.25">
      <c r="A81" s="14" t="s">
        <v>694</v>
      </c>
      <c r="B81" s="14">
        <v>30057</v>
      </c>
      <c r="C81" s="14">
        <v>308</v>
      </c>
      <c r="D81" s="14"/>
      <c r="E81" s="14">
        <v>213</v>
      </c>
      <c r="F81" s="15">
        <v>0.61180000000000001</v>
      </c>
      <c r="G81" s="15">
        <f t="shared" si="17"/>
        <v>1.6345210853220007</v>
      </c>
      <c r="H81" s="15">
        <f t="shared" si="18"/>
        <v>0.74482590698806916</v>
      </c>
      <c r="I81" s="15">
        <f t="shared" si="19"/>
        <v>1.3425739492441207</v>
      </c>
      <c r="J81" s="15">
        <f t="shared" si="20"/>
        <v>0.42500155433327075</v>
      </c>
      <c r="K81" s="15">
        <v>1.1020000000000001</v>
      </c>
      <c r="L81" s="14">
        <v>3</v>
      </c>
      <c r="M81" s="14" t="s">
        <v>694</v>
      </c>
      <c r="N81" s="14">
        <v>300</v>
      </c>
      <c r="O81" s="14">
        <v>0</v>
      </c>
      <c r="P81" s="14">
        <v>219</v>
      </c>
      <c r="Q81" s="14">
        <v>30057</v>
      </c>
      <c r="R81" s="15">
        <v>0.50460000000000005</v>
      </c>
      <c r="S81" s="15">
        <f t="shared" si="21"/>
        <v>1.9817677368212443</v>
      </c>
      <c r="T81" s="15">
        <f t="shared" si="22"/>
        <v>0.72903272412049414</v>
      </c>
      <c r="U81" s="15">
        <f t="shared" si="23"/>
        <v>1.3716805318828103</v>
      </c>
      <c r="V81" s="15">
        <f t="shared" si="24"/>
        <v>0.45594451304419364</v>
      </c>
      <c r="W81" s="15">
        <v>1.0680000000000001</v>
      </c>
      <c r="X81" s="14">
        <v>3</v>
      </c>
      <c r="Y81" s="14" t="s">
        <v>694</v>
      </c>
      <c r="Z81" s="14">
        <v>324</v>
      </c>
      <c r="AA81" s="14">
        <v>0</v>
      </c>
      <c r="AB81" s="14">
        <v>226</v>
      </c>
      <c r="AC81" s="14">
        <v>30057</v>
      </c>
      <c r="AD81" s="15">
        <v>0.39429999999999998</v>
      </c>
      <c r="AE81" s="15">
        <f t="shared" si="25"/>
        <v>2.5361399949277201</v>
      </c>
      <c r="AF81" s="15">
        <f t="shared" si="26"/>
        <v>0.72608415431359907</v>
      </c>
      <c r="AG81" s="15">
        <f t="shared" si="27"/>
        <v>1.3772494115167468</v>
      </c>
      <c r="AH81" s="15">
        <f t="shared" si="28"/>
        <v>0.46178984645569737</v>
      </c>
      <c r="AI81" s="15">
        <v>1.254</v>
      </c>
      <c r="AJ81" s="14">
        <v>2</v>
      </c>
      <c r="AK81" s="16" t="s">
        <v>695</v>
      </c>
      <c r="AL81" s="35">
        <f t="shared" si="29"/>
        <v>0.44757863794438729</v>
      </c>
      <c r="AM81" s="35">
        <f t="shared" si="30"/>
        <v>1.976956016102583E-2</v>
      </c>
      <c r="AN81" s="35">
        <f t="shared" si="31"/>
        <v>1.3637494719627423</v>
      </c>
      <c r="AO81" s="35">
        <f t="shared" si="32"/>
        <v>1.0137975342694716</v>
      </c>
      <c r="AP81" s="48">
        <v>79</v>
      </c>
      <c r="AQ81" s="40">
        <f t="shared" si="33"/>
        <v>2.6666666666666665</v>
      </c>
    </row>
    <row r="82" spans="1:43" x14ac:dyDescent="0.25">
      <c r="A82" s="14" t="s">
        <v>289</v>
      </c>
      <c r="B82" s="14">
        <v>118903</v>
      </c>
      <c r="C82" s="14">
        <v>96</v>
      </c>
      <c r="D82" s="14">
        <v>1</v>
      </c>
      <c r="E82" s="14">
        <v>714</v>
      </c>
      <c r="F82" s="15">
        <v>0.60319999999999996</v>
      </c>
      <c r="G82" s="15">
        <f t="shared" si="17"/>
        <v>1.6578249336870028</v>
      </c>
      <c r="H82" s="15">
        <f t="shared" si="18"/>
        <v>0.73435597759922078</v>
      </c>
      <c r="I82" s="15">
        <f t="shared" si="19"/>
        <v>1.3617154213321503</v>
      </c>
      <c r="J82" s="15">
        <f t="shared" si="20"/>
        <v>0.44542523262280903</v>
      </c>
      <c r="K82" s="15">
        <v>1.101</v>
      </c>
      <c r="L82" s="14">
        <v>7</v>
      </c>
      <c r="M82" s="14" t="s">
        <v>289</v>
      </c>
      <c r="N82" s="14">
        <v>168</v>
      </c>
      <c r="O82" s="14">
        <v>2</v>
      </c>
      <c r="P82" s="14">
        <v>355</v>
      </c>
      <c r="Q82" s="14">
        <v>118903</v>
      </c>
      <c r="R82" s="15">
        <v>0.41639999999999999</v>
      </c>
      <c r="S82" s="15">
        <f t="shared" si="21"/>
        <v>2.4015369836695486</v>
      </c>
      <c r="T82" s="15">
        <f t="shared" si="22"/>
        <v>0.60160369862024121</v>
      </c>
      <c r="U82" s="15">
        <f t="shared" si="23"/>
        <v>1.6622238145726853</v>
      </c>
      <c r="V82" s="15">
        <f t="shared" si="24"/>
        <v>0.73311465072107718</v>
      </c>
      <c r="W82" s="15">
        <v>1.405</v>
      </c>
      <c r="X82" s="14">
        <v>3</v>
      </c>
      <c r="Y82" s="14" t="s">
        <v>289</v>
      </c>
      <c r="Z82" s="14">
        <v>125</v>
      </c>
      <c r="AA82" s="14">
        <v>1</v>
      </c>
      <c r="AB82" s="14">
        <v>615</v>
      </c>
      <c r="AC82" s="14">
        <v>118903</v>
      </c>
      <c r="AD82" s="15">
        <v>0.49030000000000001</v>
      </c>
      <c r="AE82" s="15">
        <f t="shared" si="25"/>
        <v>2.0395676116663268</v>
      </c>
      <c r="AF82" s="15">
        <f t="shared" si="26"/>
        <v>0.90286345640364607</v>
      </c>
      <c r="AG82" s="15">
        <f t="shared" si="27"/>
        <v>1.1075860553968047</v>
      </c>
      <c r="AH82" s="15">
        <f t="shared" si="28"/>
        <v>0.14741879527782858</v>
      </c>
      <c r="AI82" s="15">
        <v>1.208</v>
      </c>
      <c r="AJ82" s="14">
        <v>3</v>
      </c>
      <c r="AK82" s="16" t="s">
        <v>290</v>
      </c>
      <c r="AL82" s="35">
        <f t="shared" si="29"/>
        <v>0.44198622620723826</v>
      </c>
      <c r="AM82" s="35">
        <f t="shared" si="30"/>
        <v>0.2928630718351059</v>
      </c>
      <c r="AN82" s="35">
        <f t="shared" si="31"/>
        <v>1.3584733147814603</v>
      </c>
      <c r="AO82" s="35">
        <f t="shared" si="32"/>
        <v>1.2250690534027255</v>
      </c>
      <c r="AP82" s="48">
        <v>80</v>
      </c>
      <c r="AQ82" s="40">
        <f t="shared" si="33"/>
        <v>4.333333333333333</v>
      </c>
    </row>
    <row r="83" spans="1:43" x14ac:dyDescent="0.25">
      <c r="A83" s="14" t="s">
        <v>608</v>
      </c>
      <c r="B83" s="14">
        <v>34812</v>
      </c>
      <c r="C83" s="14">
        <v>243</v>
      </c>
      <c r="D83" s="14"/>
      <c r="E83" s="14">
        <v>294</v>
      </c>
      <c r="F83" s="15">
        <v>0.6079</v>
      </c>
      <c r="G83" s="15">
        <f t="shared" si="17"/>
        <v>1.6450074025333115</v>
      </c>
      <c r="H83" s="15">
        <f t="shared" si="18"/>
        <v>0.74007791575359139</v>
      </c>
      <c r="I83" s="15">
        <f t="shared" si="19"/>
        <v>1.3511872711754449</v>
      </c>
      <c r="J83" s="15">
        <f t="shared" si="20"/>
        <v>0.43422764244483186</v>
      </c>
      <c r="K83" s="15">
        <v>1.0920000000000001</v>
      </c>
      <c r="L83" s="14">
        <v>5</v>
      </c>
      <c r="M83" s="14" t="s">
        <v>608</v>
      </c>
      <c r="N83" s="14">
        <v>196</v>
      </c>
      <c r="O83" s="14">
        <v>0</v>
      </c>
      <c r="P83" s="14">
        <v>333</v>
      </c>
      <c r="Q83" s="14">
        <v>34812</v>
      </c>
      <c r="R83" s="15">
        <v>0.43790000000000001</v>
      </c>
      <c r="S83" s="15">
        <f t="shared" si="21"/>
        <v>2.2836263987211693</v>
      </c>
      <c r="T83" s="15">
        <f t="shared" si="22"/>
        <v>0.63266632955284252</v>
      </c>
      <c r="U83" s="15">
        <f t="shared" si="23"/>
        <v>1.5806120036265499</v>
      </c>
      <c r="V83" s="15">
        <f t="shared" si="24"/>
        <v>0.66048326956784331</v>
      </c>
      <c r="W83" s="15">
        <v>1.1020000000000001</v>
      </c>
      <c r="X83" s="14">
        <v>2</v>
      </c>
      <c r="Y83" s="14" t="s">
        <v>608</v>
      </c>
      <c r="Z83" s="14">
        <v>306</v>
      </c>
      <c r="AA83" s="14">
        <v>0</v>
      </c>
      <c r="AB83" s="14">
        <v>246</v>
      </c>
      <c r="AC83" s="14">
        <v>34812</v>
      </c>
      <c r="AD83" s="15">
        <v>0.4763</v>
      </c>
      <c r="AE83" s="15">
        <f t="shared" si="25"/>
        <v>2.099517111064455</v>
      </c>
      <c r="AF83" s="15">
        <f t="shared" si="26"/>
        <v>0.87708314151551414</v>
      </c>
      <c r="AG83" s="15">
        <f t="shared" si="27"/>
        <v>1.1401415976507521</v>
      </c>
      <c r="AH83" s="15">
        <f t="shared" si="28"/>
        <v>0.18921300819949147</v>
      </c>
      <c r="AI83" s="15">
        <v>1.171</v>
      </c>
      <c r="AJ83" s="14">
        <v>2</v>
      </c>
      <c r="AK83" s="16" t="s">
        <v>609</v>
      </c>
      <c r="AL83" s="35">
        <f t="shared" si="29"/>
        <v>0.42797464007072222</v>
      </c>
      <c r="AM83" s="35">
        <f t="shared" si="30"/>
        <v>0.23569734797312977</v>
      </c>
      <c r="AN83" s="35">
        <f t="shared" si="31"/>
        <v>1.3453435596449492</v>
      </c>
      <c r="AO83" s="35">
        <f t="shared" si="32"/>
        <v>1.1774757499958728</v>
      </c>
      <c r="AP83" s="48">
        <v>81</v>
      </c>
      <c r="AQ83" s="40">
        <f t="shared" si="33"/>
        <v>3</v>
      </c>
    </row>
    <row r="84" spans="1:43" x14ac:dyDescent="0.25">
      <c r="A84" s="14" t="s">
        <v>421</v>
      </c>
      <c r="B84" s="14">
        <v>61477</v>
      </c>
      <c r="C84" s="14">
        <v>154</v>
      </c>
      <c r="D84" s="14"/>
      <c r="E84" s="14">
        <v>477</v>
      </c>
      <c r="F84" s="15">
        <v>0.57310000000000005</v>
      </c>
      <c r="G84" s="15">
        <f t="shared" si="17"/>
        <v>1.7448961786773685</v>
      </c>
      <c r="H84" s="15">
        <f t="shared" si="18"/>
        <v>0.69771122473825187</v>
      </c>
      <c r="I84" s="15">
        <f t="shared" si="19"/>
        <v>1.433234587589518</v>
      </c>
      <c r="J84" s="15">
        <f t="shared" si="20"/>
        <v>0.51927476497566738</v>
      </c>
      <c r="K84" s="15">
        <v>1.2729999999999999</v>
      </c>
      <c r="L84" s="14">
        <v>3</v>
      </c>
      <c r="M84" s="14" t="s">
        <v>421</v>
      </c>
      <c r="N84" s="14">
        <v>162</v>
      </c>
      <c r="O84" s="14">
        <v>0</v>
      </c>
      <c r="P84" s="14">
        <v>423</v>
      </c>
      <c r="Q84" s="14">
        <v>61477</v>
      </c>
      <c r="R84" s="15">
        <v>0.48249999999999998</v>
      </c>
      <c r="S84" s="15">
        <f t="shared" si="21"/>
        <v>2.0725388601036272</v>
      </c>
      <c r="T84" s="15">
        <f t="shared" si="22"/>
        <v>0.69710322906884337</v>
      </c>
      <c r="U84" s="15">
        <f t="shared" si="23"/>
        <v>1.4345077645348523</v>
      </c>
      <c r="V84" s="15">
        <f t="shared" si="24"/>
        <v>0.5205557769776894</v>
      </c>
      <c r="W84" s="15">
        <v>1.282</v>
      </c>
      <c r="X84" s="14">
        <v>3</v>
      </c>
      <c r="Y84" s="14" t="s">
        <v>421</v>
      </c>
      <c r="Z84" s="14">
        <v>184</v>
      </c>
      <c r="AA84" s="14">
        <v>0</v>
      </c>
      <c r="AB84" s="14">
        <v>443</v>
      </c>
      <c r="AC84" s="14">
        <v>61477</v>
      </c>
      <c r="AD84" s="15">
        <v>0.47039999999999998</v>
      </c>
      <c r="AE84" s="15">
        <f t="shared" si="25"/>
        <v>2.1258503401360547</v>
      </c>
      <c r="AF84" s="15">
        <f t="shared" si="26"/>
        <v>0.86621858024123</v>
      </c>
      <c r="AG84" s="15">
        <f t="shared" si="27"/>
        <v>1.1544418430294501</v>
      </c>
      <c r="AH84" s="15">
        <f t="shared" si="28"/>
        <v>0.20719549672714949</v>
      </c>
      <c r="AI84" s="15">
        <v>1.421</v>
      </c>
      <c r="AJ84" s="14">
        <v>3</v>
      </c>
      <c r="AK84" s="16" t="s">
        <v>422</v>
      </c>
      <c r="AL84" s="35">
        <f t="shared" si="29"/>
        <v>0.41567534622683538</v>
      </c>
      <c r="AM84" s="35">
        <f t="shared" si="30"/>
        <v>0.18054998195374108</v>
      </c>
      <c r="AN84" s="35">
        <f t="shared" si="31"/>
        <v>1.3339229594185114</v>
      </c>
      <c r="AO84" s="35">
        <f t="shared" si="32"/>
        <v>1.1333158438539783</v>
      </c>
      <c r="AP84" s="48">
        <v>82</v>
      </c>
      <c r="AQ84" s="40">
        <f t="shared" si="33"/>
        <v>3</v>
      </c>
    </row>
    <row r="85" spans="1:43" x14ac:dyDescent="0.25">
      <c r="A85" s="14" t="s">
        <v>748</v>
      </c>
      <c r="B85" s="14">
        <v>40572</v>
      </c>
      <c r="C85" s="14">
        <v>353</v>
      </c>
      <c r="D85" s="14"/>
      <c r="E85" s="14">
        <v>174</v>
      </c>
      <c r="F85" s="15">
        <v>0.64800000000000002</v>
      </c>
      <c r="G85" s="15">
        <f t="shared" si="17"/>
        <v>1.5432098765432098</v>
      </c>
      <c r="H85" s="15">
        <f t="shared" si="18"/>
        <v>0.78889700511322136</v>
      </c>
      <c r="I85" s="15">
        <f t="shared" si="19"/>
        <v>1.2675721329437546</v>
      </c>
      <c r="J85" s="15">
        <f t="shared" si="20"/>
        <v>0.3420678481194861</v>
      </c>
      <c r="K85" s="15">
        <v>1.0569999999999999</v>
      </c>
      <c r="L85" s="14">
        <v>4</v>
      </c>
      <c r="M85" s="14" t="s">
        <v>748</v>
      </c>
      <c r="N85" s="14">
        <v>462</v>
      </c>
      <c r="O85" s="14">
        <v>0</v>
      </c>
      <c r="P85" s="14">
        <v>103</v>
      </c>
      <c r="Q85" s="14">
        <v>40572</v>
      </c>
      <c r="R85" s="15">
        <v>0.52070000000000005</v>
      </c>
      <c r="S85" s="15">
        <f t="shared" si="21"/>
        <v>1.9204916458613404</v>
      </c>
      <c r="T85" s="15">
        <f t="shared" si="22"/>
        <v>0.75229357798165142</v>
      </c>
      <c r="U85" s="15">
        <f t="shared" si="23"/>
        <v>1.3292682857462379</v>
      </c>
      <c r="V85" s="15">
        <f t="shared" si="24"/>
        <v>0.41063231263024458</v>
      </c>
      <c r="W85" s="15">
        <v>1.1060000000000001</v>
      </c>
      <c r="X85" s="14">
        <v>3</v>
      </c>
      <c r="Y85" s="14" t="s">
        <v>748</v>
      </c>
      <c r="Z85" s="14">
        <v>325</v>
      </c>
      <c r="AA85" s="14">
        <v>0</v>
      </c>
      <c r="AB85" s="14">
        <v>226</v>
      </c>
      <c r="AC85" s="14">
        <v>40572</v>
      </c>
      <c r="AD85" s="15">
        <v>0.39</v>
      </c>
      <c r="AE85" s="15">
        <f t="shared" si="25"/>
        <v>2.5641025641025639</v>
      </c>
      <c r="AF85" s="15">
        <f t="shared" si="26"/>
        <v>0.7181659147408157</v>
      </c>
      <c r="AG85" s="15">
        <f t="shared" si="27"/>
        <v>1.3924344691309056</v>
      </c>
      <c r="AH85" s="15">
        <f t="shared" si="28"/>
        <v>0.47760943292654051</v>
      </c>
      <c r="AI85" s="15">
        <v>1.0309999999999999</v>
      </c>
      <c r="AJ85" s="14">
        <v>3</v>
      </c>
      <c r="AK85" s="16" t="s">
        <v>749</v>
      </c>
      <c r="AL85" s="35">
        <f t="shared" si="29"/>
        <v>0.41010319789209038</v>
      </c>
      <c r="AM85" s="35">
        <f t="shared" si="30"/>
        <v>6.7772341517809379E-2</v>
      </c>
      <c r="AN85" s="35">
        <f t="shared" si="31"/>
        <v>1.3287808601565567</v>
      </c>
      <c r="AO85" s="35">
        <f t="shared" si="32"/>
        <v>1.0480970718736888</v>
      </c>
      <c r="AP85" s="48">
        <v>83</v>
      </c>
      <c r="AQ85" s="40">
        <f t="shared" si="33"/>
        <v>3.3333333333333335</v>
      </c>
    </row>
    <row r="86" spans="1:43" x14ac:dyDescent="0.25">
      <c r="A86" s="14" t="s">
        <v>800</v>
      </c>
      <c r="B86" s="14">
        <v>20240</v>
      </c>
      <c r="C86" s="14">
        <v>406</v>
      </c>
      <c r="D86" s="14"/>
      <c r="E86" s="14">
        <v>141</v>
      </c>
      <c r="F86" s="15">
        <v>0.67279999999999995</v>
      </c>
      <c r="G86" s="15">
        <f t="shared" si="17"/>
        <v>1.4863258026159336</v>
      </c>
      <c r="H86" s="15">
        <f t="shared" si="18"/>
        <v>0.81908935962990015</v>
      </c>
      <c r="I86" s="15">
        <f t="shared" si="19"/>
        <v>1.2208483087805486</v>
      </c>
      <c r="J86" s="15">
        <f t="shared" si="20"/>
        <v>0.28788395563632918</v>
      </c>
      <c r="K86" s="15">
        <v>1.2470000000000001</v>
      </c>
      <c r="L86" s="14">
        <v>2</v>
      </c>
      <c r="M86" s="14" t="s">
        <v>800</v>
      </c>
      <c r="N86" s="14">
        <v>12</v>
      </c>
      <c r="O86" s="14">
        <v>2</v>
      </c>
      <c r="P86" s="14">
        <v>277</v>
      </c>
      <c r="Q86" s="14">
        <v>20240</v>
      </c>
      <c r="R86" s="15">
        <v>0.55700000000000005</v>
      </c>
      <c r="S86" s="15">
        <f t="shared" si="21"/>
        <v>1.7953321364452421</v>
      </c>
      <c r="T86" s="15">
        <f t="shared" si="22"/>
        <v>0.8047388571841364</v>
      </c>
      <c r="U86" s="15">
        <f t="shared" si="23"/>
        <v>1.2426391317559535</v>
      </c>
      <c r="V86" s="15">
        <f t="shared" si="24"/>
        <v>0.31340739179310007</v>
      </c>
      <c r="W86" s="15">
        <v>1.1080000000000001</v>
      </c>
      <c r="X86" s="14">
        <v>4</v>
      </c>
      <c r="Y86" s="14" t="s">
        <v>800</v>
      </c>
      <c r="Z86" s="14">
        <v>179</v>
      </c>
      <c r="AA86" s="14">
        <v>0</v>
      </c>
      <c r="AB86" s="14">
        <v>447</v>
      </c>
      <c r="AC86" s="14">
        <v>20240</v>
      </c>
      <c r="AD86" s="15">
        <v>0.35670000000000002</v>
      </c>
      <c r="AE86" s="15">
        <f t="shared" si="25"/>
        <v>2.8034763106251752</v>
      </c>
      <c r="AF86" s="15">
        <f t="shared" si="26"/>
        <v>0.65684559432833067</v>
      </c>
      <c r="AG86" s="15">
        <f t="shared" si="27"/>
        <v>1.5224262488395102</v>
      </c>
      <c r="AH86" s="15">
        <f t="shared" si="28"/>
        <v>0.60637234109670179</v>
      </c>
      <c r="AI86" s="15">
        <v>1.03</v>
      </c>
      <c r="AJ86" s="14">
        <v>3</v>
      </c>
      <c r="AK86" s="16" t="s">
        <v>801</v>
      </c>
      <c r="AL86" s="35">
        <f t="shared" si="29"/>
        <v>0.40255456284204366</v>
      </c>
      <c r="AM86" s="35">
        <f t="shared" si="30"/>
        <v>0.17697210655301301</v>
      </c>
      <c r="AN86" s="35">
        <f t="shared" si="31"/>
        <v>1.3218464174098599</v>
      </c>
      <c r="AO86" s="35">
        <f t="shared" si="32"/>
        <v>1.1305087093592969</v>
      </c>
      <c r="AP86" s="48">
        <v>84</v>
      </c>
      <c r="AQ86" s="40">
        <f t="shared" si="33"/>
        <v>3</v>
      </c>
    </row>
    <row r="87" spans="1:43" x14ac:dyDescent="0.25">
      <c r="A87" s="14" t="s">
        <v>387</v>
      </c>
      <c r="B87" s="14">
        <v>79155</v>
      </c>
      <c r="C87" s="14">
        <v>138</v>
      </c>
      <c r="D87" s="14"/>
      <c r="E87" s="14">
        <v>537</v>
      </c>
      <c r="F87" s="15">
        <v>0.5776</v>
      </c>
      <c r="G87" s="15">
        <f t="shared" si="17"/>
        <v>1.7313019390581716</v>
      </c>
      <c r="H87" s="15">
        <f t="shared" si="18"/>
        <v>0.70318967616264916</v>
      </c>
      <c r="I87" s="15">
        <f t="shared" si="19"/>
        <v>1.4220684593967328</v>
      </c>
      <c r="J87" s="15">
        <f t="shared" si="20"/>
        <v>0.50799091900430193</v>
      </c>
      <c r="K87" s="15">
        <v>1.2669999999999999</v>
      </c>
      <c r="L87" s="14">
        <v>4</v>
      </c>
      <c r="M87" s="14" t="s">
        <v>387</v>
      </c>
      <c r="N87" s="14">
        <v>129</v>
      </c>
      <c r="O87" s="14">
        <v>0</v>
      </c>
      <c r="P87" s="14">
        <v>525</v>
      </c>
      <c r="Q87" s="14">
        <v>79155</v>
      </c>
      <c r="R87" s="15">
        <v>0.45079999999999998</v>
      </c>
      <c r="S87" s="15">
        <f t="shared" si="21"/>
        <v>2.2182786157941439</v>
      </c>
      <c r="T87" s="15">
        <f t="shared" si="22"/>
        <v>0.65130390811240335</v>
      </c>
      <c r="U87" s="15">
        <f t="shared" si="23"/>
        <v>1.535381535909641</v>
      </c>
      <c r="V87" s="15">
        <f t="shared" si="24"/>
        <v>0.61859720384827321</v>
      </c>
      <c r="W87" s="15">
        <v>1.3120000000000001</v>
      </c>
      <c r="X87" s="14">
        <v>4</v>
      </c>
      <c r="Y87" s="14" t="s">
        <v>387</v>
      </c>
      <c r="Z87" s="14">
        <v>141</v>
      </c>
      <c r="AA87" s="14">
        <v>0</v>
      </c>
      <c r="AB87" s="14">
        <v>569</v>
      </c>
      <c r="AC87" s="14">
        <v>79155</v>
      </c>
      <c r="AD87" s="15">
        <v>0.51549999999999996</v>
      </c>
      <c r="AE87" s="15">
        <f t="shared" si="25"/>
        <v>1.9398642095053349</v>
      </c>
      <c r="AF87" s="15">
        <f t="shared" si="26"/>
        <v>0.94926802320228332</v>
      </c>
      <c r="AG87" s="15">
        <f t="shared" si="27"/>
        <v>1.0534421783919561</v>
      </c>
      <c r="AH87" s="15">
        <f t="shared" si="28"/>
        <v>7.5111129308043298E-2</v>
      </c>
      <c r="AI87" s="15">
        <v>1.135</v>
      </c>
      <c r="AJ87" s="14">
        <v>3</v>
      </c>
      <c r="AK87" s="16" t="s">
        <v>388</v>
      </c>
      <c r="AL87" s="35">
        <f t="shared" si="29"/>
        <v>0.40056641738687282</v>
      </c>
      <c r="AM87" s="35">
        <f t="shared" si="30"/>
        <v>0.2872269067577094</v>
      </c>
      <c r="AN87" s="35">
        <f t="shared" si="31"/>
        <v>1.320026065294712</v>
      </c>
      <c r="AO87" s="35">
        <f t="shared" si="32"/>
        <v>1.2202924225028324</v>
      </c>
      <c r="AP87" s="48">
        <v>85</v>
      </c>
      <c r="AQ87" s="40">
        <f t="shared" si="33"/>
        <v>3.6666666666666665</v>
      </c>
    </row>
    <row r="88" spans="1:43" x14ac:dyDescent="0.25">
      <c r="A88" s="14" t="s">
        <v>167</v>
      </c>
      <c r="B88" s="14">
        <v>136724</v>
      </c>
      <c r="C88" s="14">
        <v>50</v>
      </c>
      <c r="D88" s="14">
        <v>2</v>
      </c>
      <c r="E88" s="14">
        <v>1095</v>
      </c>
      <c r="F88" s="15">
        <v>0.58540000000000003</v>
      </c>
      <c r="G88" s="15">
        <f t="shared" si="17"/>
        <v>1.7082336863682952</v>
      </c>
      <c r="H88" s="15">
        <f t="shared" si="18"/>
        <v>0.7126856586316046</v>
      </c>
      <c r="I88" s="15">
        <f t="shared" si="19"/>
        <v>1.4031205024727587</v>
      </c>
      <c r="J88" s="15">
        <f t="shared" si="20"/>
        <v>0.48863891548272259</v>
      </c>
      <c r="K88" s="15">
        <v>1.1000000000000001</v>
      </c>
      <c r="L88" s="14">
        <v>12</v>
      </c>
      <c r="M88" s="14" t="s">
        <v>167</v>
      </c>
      <c r="N88" s="14">
        <v>53</v>
      </c>
      <c r="O88" s="14">
        <v>2</v>
      </c>
      <c r="P88" s="14">
        <v>973</v>
      </c>
      <c r="Q88" s="14">
        <v>136724</v>
      </c>
      <c r="R88" s="15">
        <v>0.59799999999999998</v>
      </c>
      <c r="S88" s="15">
        <f t="shared" si="21"/>
        <v>1.6722408026755853</v>
      </c>
      <c r="T88" s="15">
        <f t="shared" si="22"/>
        <v>0.86397457198584116</v>
      </c>
      <c r="U88" s="15">
        <f t="shared" si="23"/>
        <v>1.1574414655318832</v>
      </c>
      <c r="V88" s="15">
        <f t="shared" si="24"/>
        <v>0.21093923493502692</v>
      </c>
      <c r="W88" s="15">
        <v>1.046</v>
      </c>
      <c r="X88" s="14">
        <v>12</v>
      </c>
      <c r="Y88" s="14" t="s">
        <v>167</v>
      </c>
      <c r="Z88" s="14">
        <v>49</v>
      </c>
      <c r="AA88" s="14">
        <v>2</v>
      </c>
      <c r="AB88" s="14">
        <v>1269</v>
      </c>
      <c r="AC88" s="14">
        <v>136724</v>
      </c>
      <c r="AD88" s="15">
        <v>0.41349999999999998</v>
      </c>
      <c r="AE88" s="15">
        <f t="shared" si="25"/>
        <v>2.418379685610641</v>
      </c>
      <c r="AF88" s="15">
        <f t="shared" si="26"/>
        <v>0.76144001473160838</v>
      </c>
      <c r="AG88" s="15">
        <f t="shared" si="27"/>
        <v>1.3132997411391858</v>
      </c>
      <c r="AH88" s="15">
        <f t="shared" si="28"/>
        <v>0.39319622750487687</v>
      </c>
      <c r="AI88" s="15">
        <v>1.0980000000000001</v>
      </c>
      <c r="AJ88" s="14">
        <v>16</v>
      </c>
      <c r="AK88" s="16" t="s">
        <v>168</v>
      </c>
      <c r="AL88" s="35">
        <f t="shared" si="29"/>
        <v>0.36425812597420881</v>
      </c>
      <c r="AM88" s="35">
        <f t="shared" si="30"/>
        <v>0.14109336778963943</v>
      </c>
      <c r="AN88" s="35">
        <f t="shared" si="31"/>
        <v>1.287219535106098</v>
      </c>
      <c r="AO88" s="35">
        <f t="shared" si="32"/>
        <v>1.102740527502196</v>
      </c>
      <c r="AP88" s="48">
        <v>86</v>
      </c>
      <c r="AQ88" s="40">
        <f t="shared" si="33"/>
        <v>13.333333333333334</v>
      </c>
    </row>
    <row r="89" spans="1:43" x14ac:dyDescent="0.25">
      <c r="A89" s="14" t="s">
        <v>716</v>
      </c>
      <c r="B89" s="14">
        <v>33292</v>
      </c>
      <c r="C89" s="14">
        <v>326</v>
      </c>
      <c r="D89" s="14"/>
      <c r="E89" s="14">
        <v>200</v>
      </c>
      <c r="F89" s="15">
        <v>0.53769999999999996</v>
      </c>
      <c r="G89" s="15">
        <f t="shared" si="17"/>
        <v>1.859773107680863</v>
      </c>
      <c r="H89" s="15">
        <f t="shared" si="18"/>
        <v>0.65461407353299239</v>
      </c>
      <c r="I89" s="15">
        <f t="shared" si="19"/>
        <v>1.5275929740516143</v>
      </c>
      <c r="J89" s="15">
        <f t="shared" si="20"/>
        <v>0.61126018961600548</v>
      </c>
      <c r="K89" s="15">
        <v>1.0820000000000001</v>
      </c>
      <c r="L89" s="14">
        <v>4</v>
      </c>
      <c r="M89" s="14" t="s">
        <v>716</v>
      </c>
      <c r="N89" s="14">
        <v>292</v>
      </c>
      <c r="O89" s="14">
        <v>0</v>
      </c>
      <c r="P89" s="14">
        <v>224</v>
      </c>
      <c r="Q89" s="14">
        <v>33292</v>
      </c>
      <c r="R89" s="15">
        <v>0.50629999999999997</v>
      </c>
      <c r="S89" s="15">
        <f t="shared" si="21"/>
        <v>1.9751135690302193</v>
      </c>
      <c r="T89" s="15">
        <f t="shared" si="22"/>
        <v>0.73148883912446716</v>
      </c>
      <c r="U89" s="15">
        <f t="shared" si="23"/>
        <v>1.3670748496702867</v>
      </c>
      <c r="V89" s="15">
        <f t="shared" si="24"/>
        <v>0.45109223511068325</v>
      </c>
      <c r="W89" s="15">
        <v>1.087</v>
      </c>
      <c r="X89" s="14">
        <v>4</v>
      </c>
      <c r="Y89" s="14" t="s">
        <v>716</v>
      </c>
      <c r="Z89" s="14">
        <v>226</v>
      </c>
      <c r="AA89" s="14">
        <v>0</v>
      </c>
      <c r="AB89" s="14">
        <v>358</v>
      </c>
      <c r="AC89" s="14">
        <v>33292</v>
      </c>
      <c r="AD89" s="15">
        <v>0.54359999999999997</v>
      </c>
      <c r="AE89" s="15">
        <f t="shared" si="25"/>
        <v>1.8395879323031641</v>
      </c>
      <c r="AF89" s="15">
        <f t="shared" si="26"/>
        <v>1.0010127980848909</v>
      </c>
      <c r="AG89" s="15">
        <f t="shared" si="27"/>
        <v>0.99898720191510904</v>
      </c>
      <c r="AH89" s="15">
        <f t="shared" si="28"/>
        <v>-1.4618992038774904E-3</v>
      </c>
      <c r="AI89" s="15">
        <v>1.042</v>
      </c>
      <c r="AJ89" s="14">
        <v>2</v>
      </c>
      <c r="AK89" s="16" t="s">
        <v>717</v>
      </c>
      <c r="AL89" s="35">
        <f t="shared" si="29"/>
        <v>0.35363017517427037</v>
      </c>
      <c r="AM89" s="35">
        <f t="shared" si="30"/>
        <v>0.31777543859970814</v>
      </c>
      <c r="AN89" s="35">
        <f t="shared" si="31"/>
        <v>1.2777717733224159</v>
      </c>
      <c r="AO89" s="35">
        <f t="shared" si="32"/>
        <v>1.2464071707869724</v>
      </c>
      <c r="AP89" s="48">
        <v>87</v>
      </c>
      <c r="AQ89" s="40">
        <f t="shared" si="33"/>
        <v>3.3333333333333335</v>
      </c>
    </row>
    <row r="90" spans="1:43" x14ac:dyDescent="0.25">
      <c r="A90" s="14" t="s">
        <v>163</v>
      </c>
      <c r="B90" s="14">
        <v>75785</v>
      </c>
      <c r="C90" s="14">
        <v>49</v>
      </c>
      <c r="D90" s="14"/>
      <c r="E90" s="14">
        <v>1254</v>
      </c>
      <c r="F90" s="15">
        <v>0.62409999999999999</v>
      </c>
      <c r="G90" s="15">
        <f t="shared" si="17"/>
        <v>1.602307322544464</v>
      </c>
      <c r="H90" s="15">
        <f t="shared" si="18"/>
        <v>0.7598003408814219</v>
      </c>
      <c r="I90" s="15">
        <f t="shared" si="19"/>
        <v>1.3161139915839655</v>
      </c>
      <c r="J90" s="15">
        <f t="shared" si="20"/>
        <v>0.3962844495372671</v>
      </c>
      <c r="K90" s="15">
        <v>1.0649999999999999</v>
      </c>
      <c r="L90" s="14">
        <v>17</v>
      </c>
      <c r="M90" s="14" t="s">
        <v>163</v>
      </c>
      <c r="N90" s="14">
        <v>37</v>
      </c>
      <c r="O90" s="14">
        <v>0</v>
      </c>
      <c r="P90" s="14">
        <v>1345</v>
      </c>
      <c r="Q90" s="14">
        <v>75785</v>
      </c>
      <c r="R90" s="15">
        <v>0.48120000000000002</v>
      </c>
      <c r="S90" s="15">
        <f t="shared" si="21"/>
        <v>2.0781379883624274</v>
      </c>
      <c r="T90" s="15">
        <f t="shared" si="22"/>
        <v>0.69522502347756987</v>
      </c>
      <c r="U90" s="15">
        <f t="shared" si="23"/>
        <v>1.4383832011389572</v>
      </c>
      <c r="V90" s="15">
        <f t="shared" si="24"/>
        <v>0.52444807684441797</v>
      </c>
      <c r="W90" s="15">
        <v>1.0740000000000001</v>
      </c>
      <c r="X90" s="14">
        <v>21</v>
      </c>
      <c r="Y90" s="14" t="s">
        <v>163</v>
      </c>
      <c r="Z90" s="14">
        <v>57</v>
      </c>
      <c r="AA90" s="14">
        <v>0</v>
      </c>
      <c r="AB90" s="14">
        <v>1189</v>
      </c>
      <c r="AC90" s="14">
        <v>75785</v>
      </c>
      <c r="AD90" s="15">
        <v>0.49390000000000001</v>
      </c>
      <c r="AE90" s="15">
        <f t="shared" si="25"/>
        <v>2.024701356549909</v>
      </c>
      <c r="AF90" s="15">
        <f t="shared" si="26"/>
        <v>0.90949268023202279</v>
      </c>
      <c r="AG90" s="15">
        <f t="shared" si="27"/>
        <v>1.0995129438369171</v>
      </c>
      <c r="AH90" s="15">
        <f t="shared" si="28"/>
        <v>0.13686458818506983</v>
      </c>
      <c r="AI90" s="15">
        <v>1.0980000000000001</v>
      </c>
      <c r="AJ90" s="14">
        <v>20</v>
      </c>
      <c r="AK90" s="16" t="s">
        <v>164</v>
      </c>
      <c r="AL90" s="35">
        <f t="shared" si="29"/>
        <v>0.35253237152225164</v>
      </c>
      <c r="AM90" s="35">
        <f t="shared" si="30"/>
        <v>0.19746119471509277</v>
      </c>
      <c r="AN90" s="35">
        <f t="shared" si="31"/>
        <v>1.2767998361397792</v>
      </c>
      <c r="AO90" s="35">
        <f t="shared" si="32"/>
        <v>1.1466786925908328</v>
      </c>
      <c r="AP90" s="48">
        <v>88</v>
      </c>
      <c r="AQ90" s="40">
        <f t="shared" si="33"/>
        <v>19.333333333333332</v>
      </c>
    </row>
    <row r="91" spans="1:43" x14ac:dyDescent="0.25">
      <c r="A91" s="14" t="s">
        <v>313</v>
      </c>
      <c r="B91" s="14">
        <v>59078</v>
      </c>
      <c r="C91" s="14">
        <v>106</v>
      </c>
      <c r="D91" s="14"/>
      <c r="E91" s="14">
        <v>667</v>
      </c>
      <c r="F91" s="15">
        <v>0.61709999999999998</v>
      </c>
      <c r="G91" s="15">
        <f t="shared" si="17"/>
        <v>1.6204829039053639</v>
      </c>
      <c r="H91" s="15">
        <f t="shared" si="18"/>
        <v>0.7512783053323594</v>
      </c>
      <c r="I91" s="15">
        <f t="shared" si="19"/>
        <v>1.3310431731446328</v>
      </c>
      <c r="J91" s="15">
        <f t="shared" si="20"/>
        <v>0.41255736664538295</v>
      </c>
      <c r="K91" s="15">
        <v>1.046</v>
      </c>
      <c r="L91" s="14">
        <v>8</v>
      </c>
      <c r="M91" s="14" t="s">
        <v>313</v>
      </c>
      <c r="N91" s="14">
        <v>139</v>
      </c>
      <c r="O91" s="14">
        <v>0</v>
      </c>
      <c r="P91" s="14">
        <v>492</v>
      </c>
      <c r="Q91" s="14">
        <v>59078</v>
      </c>
      <c r="R91" s="15">
        <v>0.49430000000000002</v>
      </c>
      <c r="S91" s="15">
        <f t="shared" si="21"/>
        <v>2.0230629172567265</v>
      </c>
      <c r="T91" s="15">
        <f t="shared" si="22"/>
        <v>0.71415155674348041</v>
      </c>
      <c r="U91" s="15">
        <f t="shared" si="23"/>
        <v>1.4002629908720738</v>
      </c>
      <c r="V91" s="15">
        <f t="shared" si="24"/>
        <v>0.48569781288072134</v>
      </c>
      <c r="W91" s="15">
        <v>1.081</v>
      </c>
      <c r="X91" s="14">
        <v>6</v>
      </c>
      <c r="Y91" s="14" t="s">
        <v>313</v>
      </c>
      <c r="Z91" s="14">
        <v>172</v>
      </c>
      <c r="AA91" s="14">
        <v>0</v>
      </c>
      <c r="AB91" s="14">
        <v>465</v>
      </c>
      <c r="AC91" s="14">
        <v>59078</v>
      </c>
      <c r="AD91" s="15">
        <v>0.49590000000000001</v>
      </c>
      <c r="AE91" s="15">
        <f t="shared" si="25"/>
        <v>2.016535591853196</v>
      </c>
      <c r="AF91" s="15">
        <f t="shared" si="26"/>
        <v>0.91317558235889873</v>
      </c>
      <c r="AG91" s="15">
        <f t="shared" si="27"/>
        <v>1.095078529867016</v>
      </c>
      <c r="AH91" s="15">
        <f t="shared" si="28"/>
        <v>0.13103433155004376</v>
      </c>
      <c r="AI91" s="15">
        <v>1.081</v>
      </c>
      <c r="AJ91" s="14">
        <v>6</v>
      </c>
      <c r="AK91" s="16" t="s">
        <v>314</v>
      </c>
      <c r="AL91" s="35">
        <f t="shared" si="29"/>
        <v>0.3430965036920493</v>
      </c>
      <c r="AM91" s="35">
        <f t="shared" si="30"/>
        <v>0.18725692205914668</v>
      </c>
      <c r="AN91" s="35">
        <f t="shared" si="31"/>
        <v>1.2684762464650856</v>
      </c>
      <c r="AO91" s="35">
        <f t="shared" si="32"/>
        <v>1.1385967778016128</v>
      </c>
      <c r="AP91" s="48">
        <v>89</v>
      </c>
      <c r="AQ91" s="40">
        <f t="shared" si="33"/>
        <v>6.666666666666667</v>
      </c>
    </row>
    <row r="92" spans="1:43" x14ac:dyDescent="0.25">
      <c r="A92" s="14" t="s">
        <v>117</v>
      </c>
      <c r="B92" s="14">
        <v>62157</v>
      </c>
      <c r="C92" s="14">
        <v>30</v>
      </c>
      <c r="D92" s="14">
        <v>2</v>
      </c>
      <c r="E92" s="14">
        <v>1285</v>
      </c>
      <c r="F92" s="15">
        <v>0.51370000000000005</v>
      </c>
      <c r="G92" s="15">
        <f t="shared" si="17"/>
        <v>1.9466614755693983</v>
      </c>
      <c r="H92" s="15">
        <f t="shared" si="18"/>
        <v>0.62539566593620655</v>
      </c>
      <c r="I92" s="15">
        <f t="shared" si="19"/>
        <v>1.5989619274820963</v>
      </c>
      <c r="J92" s="15">
        <f t="shared" si="20"/>
        <v>0.67713558754451386</v>
      </c>
      <c r="K92" s="15">
        <v>1.3959999999999999</v>
      </c>
      <c r="L92" s="14">
        <v>10</v>
      </c>
      <c r="M92" s="14" t="s">
        <v>117</v>
      </c>
      <c r="N92" s="14">
        <v>22</v>
      </c>
      <c r="O92" s="14">
        <v>2</v>
      </c>
      <c r="P92" s="14">
        <v>957</v>
      </c>
      <c r="Q92" s="14">
        <v>62157</v>
      </c>
      <c r="R92" s="15">
        <v>0.46839999999999998</v>
      </c>
      <c r="S92" s="15">
        <f t="shared" si="21"/>
        <v>2.134927412467976</v>
      </c>
      <c r="T92" s="15">
        <f t="shared" si="22"/>
        <v>0.67673192227118395</v>
      </c>
      <c r="U92" s="15">
        <f t="shared" si="23"/>
        <v>1.477690000828493</v>
      </c>
      <c r="V92" s="15">
        <f t="shared" si="24"/>
        <v>0.56334364351927912</v>
      </c>
      <c r="W92" s="15">
        <v>1.27</v>
      </c>
      <c r="X92" s="14">
        <v>8</v>
      </c>
      <c r="Y92" s="14" t="s">
        <v>117</v>
      </c>
      <c r="Z92" s="14">
        <v>35</v>
      </c>
      <c r="AA92" s="14">
        <v>2</v>
      </c>
      <c r="AB92" s="14">
        <v>912</v>
      </c>
      <c r="AC92" s="14">
        <v>62157</v>
      </c>
      <c r="AD92" s="15">
        <v>0.62919999999999998</v>
      </c>
      <c r="AE92" s="15">
        <f t="shared" si="25"/>
        <v>1.589319771137953</v>
      </c>
      <c r="AF92" s="15">
        <f t="shared" si="26"/>
        <v>1.1586410091151826</v>
      </c>
      <c r="AG92" s="15">
        <f t="shared" si="27"/>
        <v>0.86307921640345409</v>
      </c>
      <c r="AH92" s="15">
        <f t="shared" si="28"/>
        <v>-0.21243511385217279</v>
      </c>
      <c r="AI92" s="15">
        <v>1.2010000000000001</v>
      </c>
      <c r="AJ92" s="14">
        <v>9</v>
      </c>
      <c r="AK92" s="16" t="s">
        <v>118</v>
      </c>
      <c r="AL92" s="35">
        <f t="shared" si="29"/>
        <v>0.34268137240387347</v>
      </c>
      <c r="AM92" s="35">
        <f t="shared" si="30"/>
        <v>0.48410007913261566</v>
      </c>
      <c r="AN92" s="35">
        <f t="shared" si="31"/>
        <v>1.2681112986354826</v>
      </c>
      <c r="AO92" s="35">
        <f t="shared" si="32"/>
        <v>1.3987131074980095</v>
      </c>
      <c r="AP92" s="48">
        <v>90</v>
      </c>
      <c r="AQ92" s="40">
        <f t="shared" si="33"/>
        <v>9</v>
      </c>
    </row>
    <row r="93" spans="1:43" x14ac:dyDescent="0.25">
      <c r="A93" s="14" t="s">
        <v>505</v>
      </c>
      <c r="B93" s="14">
        <v>88069</v>
      </c>
      <c r="C93" s="14">
        <v>193</v>
      </c>
      <c r="D93" s="14"/>
      <c r="E93" s="14">
        <v>390</v>
      </c>
      <c r="F93" s="15">
        <v>0.74119999999999997</v>
      </c>
      <c r="G93" s="15">
        <f t="shared" si="17"/>
        <v>1.3491635186184565</v>
      </c>
      <c r="H93" s="15">
        <f t="shared" si="18"/>
        <v>0.90236182128074016</v>
      </c>
      <c r="I93" s="15">
        <f t="shared" si="19"/>
        <v>1.1081850271823435</v>
      </c>
      <c r="J93" s="15">
        <f t="shared" si="20"/>
        <v>0.1481987798642074</v>
      </c>
      <c r="K93" s="15">
        <v>1.0329999999999999</v>
      </c>
      <c r="L93" s="14">
        <v>2</v>
      </c>
      <c r="M93" s="14" t="s">
        <v>505</v>
      </c>
      <c r="N93" s="14">
        <v>143</v>
      </c>
      <c r="O93" s="14">
        <v>1</v>
      </c>
      <c r="P93" s="14">
        <v>473</v>
      </c>
      <c r="Q93" s="14">
        <v>88069</v>
      </c>
      <c r="R93" s="15">
        <v>0.42959999999999998</v>
      </c>
      <c r="S93" s="15">
        <f t="shared" si="21"/>
        <v>2.3277467411545625</v>
      </c>
      <c r="T93" s="15">
        <f t="shared" si="22"/>
        <v>0.62067470923932666</v>
      </c>
      <c r="U93" s="15">
        <f t="shared" si="23"/>
        <v>1.6111498984824633</v>
      </c>
      <c r="V93" s="15">
        <f t="shared" si="24"/>
        <v>0.68809072603508181</v>
      </c>
      <c r="W93" s="15">
        <v>1.282</v>
      </c>
      <c r="X93" s="14">
        <v>6</v>
      </c>
      <c r="Y93" s="14" t="s">
        <v>505</v>
      </c>
      <c r="Z93" s="14">
        <v>157</v>
      </c>
      <c r="AA93" s="14">
        <v>0</v>
      </c>
      <c r="AB93" s="14">
        <v>510</v>
      </c>
      <c r="AC93" s="14">
        <v>88069</v>
      </c>
      <c r="AD93" s="15">
        <v>0.47910000000000003</v>
      </c>
      <c r="AE93" s="15">
        <f t="shared" si="25"/>
        <v>2.0872469213107911</v>
      </c>
      <c r="AF93" s="15">
        <f t="shared" si="26"/>
        <v>0.88223920449314064</v>
      </c>
      <c r="AG93" s="15">
        <f t="shared" si="27"/>
        <v>1.1334782779399986</v>
      </c>
      <c r="AH93" s="15">
        <f t="shared" si="28"/>
        <v>0.18075674343112508</v>
      </c>
      <c r="AI93" s="15">
        <v>1.0960000000000001</v>
      </c>
      <c r="AJ93" s="14">
        <v>3</v>
      </c>
      <c r="AK93" s="16" t="s">
        <v>506</v>
      </c>
      <c r="AL93" s="35">
        <f t="shared" si="29"/>
        <v>0.33901541644347138</v>
      </c>
      <c r="AM93" s="35">
        <f t="shared" si="30"/>
        <v>0.30274607193614445</v>
      </c>
      <c r="AN93" s="35">
        <f t="shared" si="31"/>
        <v>1.264893058757333</v>
      </c>
      <c r="AO93" s="35">
        <f t="shared" si="32"/>
        <v>1.2334900447094377</v>
      </c>
      <c r="AP93" s="48">
        <v>91</v>
      </c>
      <c r="AQ93" s="40">
        <f t="shared" si="33"/>
        <v>3.6666666666666665</v>
      </c>
    </row>
    <row r="94" spans="1:43" x14ac:dyDescent="0.25">
      <c r="A94" s="14" t="s">
        <v>127</v>
      </c>
      <c r="B94" s="14">
        <v>110233</v>
      </c>
      <c r="C94" s="14">
        <v>32</v>
      </c>
      <c r="D94" s="14"/>
      <c r="E94" s="14">
        <v>1566</v>
      </c>
      <c r="F94" s="15">
        <v>0.65159999999999996</v>
      </c>
      <c r="G94" s="15">
        <f t="shared" si="17"/>
        <v>1.5346838551258442</v>
      </c>
      <c r="H94" s="15">
        <f t="shared" si="18"/>
        <v>0.7932797662527391</v>
      </c>
      <c r="I94" s="15">
        <f t="shared" si="19"/>
        <v>1.2605689719882642</v>
      </c>
      <c r="J94" s="15">
        <f t="shared" si="20"/>
        <v>0.33407505736595544</v>
      </c>
      <c r="K94" s="15">
        <v>1.0940000000000001</v>
      </c>
      <c r="L94" s="14">
        <v>11</v>
      </c>
      <c r="M94" s="14" t="s">
        <v>127</v>
      </c>
      <c r="N94" s="14">
        <v>42</v>
      </c>
      <c r="O94" s="14">
        <v>0</v>
      </c>
      <c r="P94" s="14">
        <v>1235</v>
      </c>
      <c r="Q94" s="14">
        <v>110233</v>
      </c>
      <c r="R94" s="15">
        <v>0.56820000000000004</v>
      </c>
      <c r="S94" s="15">
        <f t="shared" si="21"/>
        <v>1.7599436818021823</v>
      </c>
      <c r="T94" s="15">
        <f t="shared" si="22"/>
        <v>0.8209203207397241</v>
      </c>
      <c r="U94" s="15">
        <f t="shared" si="23"/>
        <v>1.2181450130025804</v>
      </c>
      <c r="V94" s="15">
        <f t="shared" si="24"/>
        <v>0.28468588783095317</v>
      </c>
      <c r="W94" s="15">
        <v>1.087</v>
      </c>
      <c r="X94" s="14">
        <v>11</v>
      </c>
      <c r="Y94" s="14" t="s">
        <v>127</v>
      </c>
      <c r="Z94" s="14">
        <v>36</v>
      </c>
      <c r="AA94" s="14">
        <v>0</v>
      </c>
      <c r="AB94" s="14">
        <v>1644</v>
      </c>
      <c r="AC94" s="14">
        <v>110233</v>
      </c>
      <c r="AD94" s="15">
        <v>0.42309999999999998</v>
      </c>
      <c r="AE94" s="15">
        <f t="shared" si="25"/>
        <v>2.3635074450484521</v>
      </c>
      <c r="AF94" s="15">
        <f t="shared" si="26"/>
        <v>0.77911794494061315</v>
      </c>
      <c r="AG94" s="15">
        <f t="shared" si="27"/>
        <v>1.2835014014678641</v>
      </c>
      <c r="AH94" s="15">
        <f t="shared" si="28"/>
        <v>0.36008487120716343</v>
      </c>
      <c r="AI94" s="15">
        <v>1.105</v>
      </c>
      <c r="AJ94" s="14">
        <v>11</v>
      </c>
      <c r="AK94" s="16" t="s">
        <v>128</v>
      </c>
      <c r="AL94" s="35">
        <f t="shared" si="29"/>
        <v>0.32628193880135736</v>
      </c>
      <c r="AM94" s="35">
        <f t="shared" si="30"/>
        <v>3.8298840664737099E-2</v>
      </c>
      <c r="AN94" s="35">
        <f t="shared" si="31"/>
        <v>1.253778016176452</v>
      </c>
      <c r="AO94" s="35">
        <f t="shared" si="32"/>
        <v>1.0269022367994713</v>
      </c>
      <c r="AP94" s="48">
        <v>92</v>
      </c>
      <c r="AQ94" s="40">
        <f t="shared" si="33"/>
        <v>11</v>
      </c>
    </row>
    <row r="95" spans="1:43" x14ac:dyDescent="0.25">
      <c r="A95" s="14" t="s">
        <v>489</v>
      </c>
      <c r="B95" s="14">
        <v>73943</v>
      </c>
      <c r="C95" s="14">
        <v>183</v>
      </c>
      <c r="D95" s="14">
        <v>2</v>
      </c>
      <c r="E95" s="14">
        <v>382</v>
      </c>
      <c r="F95" s="15">
        <v>1.3540000000000001</v>
      </c>
      <c r="G95" s="15">
        <f t="shared" si="17"/>
        <v>0.73855243722304276</v>
      </c>
      <c r="H95" s="15">
        <f t="shared" si="18"/>
        <v>1.6484051619186755</v>
      </c>
      <c r="I95" s="15">
        <f t="shared" si="19"/>
        <v>0.60663718031577019</v>
      </c>
      <c r="J95" s="15">
        <f t="shared" si="20"/>
        <v>-0.72109417257088626</v>
      </c>
      <c r="K95" s="15">
        <v>1.841</v>
      </c>
      <c r="L95" s="14">
        <v>2</v>
      </c>
      <c r="M95" s="14" t="s">
        <v>489</v>
      </c>
      <c r="N95" s="14">
        <v>102</v>
      </c>
      <c r="O95" s="14">
        <v>1</v>
      </c>
      <c r="P95" s="14">
        <v>653</v>
      </c>
      <c r="Q95" s="14">
        <v>73943</v>
      </c>
      <c r="R95" s="15">
        <v>0.49330000000000002</v>
      </c>
      <c r="S95" s="15">
        <f t="shared" si="21"/>
        <v>2.0271639975674032</v>
      </c>
      <c r="T95" s="15">
        <f t="shared" si="22"/>
        <v>0.71270678321173153</v>
      </c>
      <c r="U95" s="15">
        <f t="shared" si="23"/>
        <v>1.4031015535942959</v>
      </c>
      <c r="V95" s="15">
        <f t="shared" si="24"/>
        <v>0.48861943202600183</v>
      </c>
      <c r="W95" s="15">
        <v>1.3839999999999999</v>
      </c>
      <c r="X95" s="14">
        <v>4</v>
      </c>
      <c r="Y95" s="14" t="s">
        <v>489</v>
      </c>
      <c r="Z95" s="14">
        <v>108</v>
      </c>
      <c r="AA95" s="14">
        <v>1</v>
      </c>
      <c r="AB95" s="14">
        <v>686</v>
      </c>
      <c r="AC95" s="14">
        <v>73943</v>
      </c>
      <c r="AD95" s="15">
        <v>0.2477</v>
      </c>
      <c r="AE95" s="15">
        <f t="shared" si="25"/>
        <v>4.0371417036737993</v>
      </c>
      <c r="AF95" s="15">
        <f t="shared" si="26"/>
        <v>0.45612742841358989</v>
      </c>
      <c r="AG95" s="15">
        <f t="shared" si="27"/>
        <v>2.1923675533348943</v>
      </c>
      <c r="AH95" s="15">
        <f t="shared" si="28"/>
        <v>1.1324896883171509</v>
      </c>
      <c r="AI95" s="15">
        <v>1.095</v>
      </c>
      <c r="AJ95" s="14">
        <v>5</v>
      </c>
      <c r="AK95" s="16" t="s">
        <v>490</v>
      </c>
      <c r="AL95" s="35">
        <f t="shared" si="29"/>
        <v>0.30000498259075553</v>
      </c>
      <c r="AM95" s="35">
        <f t="shared" si="30"/>
        <v>0.94107642635333899</v>
      </c>
      <c r="AN95" s="35">
        <f t="shared" si="31"/>
        <v>1.2311486653172263</v>
      </c>
      <c r="AO95" s="35">
        <f t="shared" si="32"/>
        <v>1.919960228722748</v>
      </c>
      <c r="AP95" s="48">
        <v>93</v>
      </c>
      <c r="AQ95" s="40">
        <f t="shared" si="33"/>
        <v>3.6666666666666665</v>
      </c>
    </row>
    <row r="96" spans="1:43" x14ac:dyDescent="0.25">
      <c r="A96" s="14" t="s">
        <v>433</v>
      </c>
      <c r="B96" s="14">
        <v>65472</v>
      </c>
      <c r="C96" s="14">
        <v>161</v>
      </c>
      <c r="D96" s="14">
        <v>1</v>
      </c>
      <c r="E96" s="14">
        <v>442</v>
      </c>
      <c r="F96" s="15">
        <v>0.61850000000000005</v>
      </c>
      <c r="G96" s="15">
        <f t="shared" si="17"/>
        <v>1.6168148746968471</v>
      </c>
      <c r="H96" s="15">
        <f t="shared" si="18"/>
        <v>0.75298271244217196</v>
      </c>
      <c r="I96" s="15">
        <f t="shared" si="19"/>
        <v>1.3280303025829474</v>
      </c>
      <c r="J96" s="15">
        <f t="shared" si="20"/>
        <v>0.40928806602774109</v>
      </c>
      <c r="K96" s="15">
        <v>1.113</v>
      </c>
      <c r="L96" s="14">
        <v>5</v>
      </c>
      <c r="M96" s="14" t="s">
        <v>433</v>
      </c>
      <c r="N96" s="14">
        <v>169</v>
      </c>
      <c r="O96" s="14">
        <v>1</v>
      </c>
      <c r="P96" s="14">
        <v>390</v>
      </c>
      <c r="Q96" s="14">
        <v>65472</v>
      </c>
      <c r="R96" s="15">
        <v>0.5373</v>
      </c>
      <c r="S96" s="15">
        <f t="shared" si="21"/>
        <v>1.8611576400521124</v>
      </c>
      <c r="T96" s="15">
        <f t="shared" si="22"/>
        <v>0.77627681860868303</v>
      </c>
      <c r="U96" s="15">
        <f t="shared" si="23"/>
        <v>1.2882002538396913</v>
      </c>
      <c r="V96" s="15">
        <f t="shared" si="24"/>
        <v>0.36535688131337685</v>
      </c>
      <c r="W96" s="15">
        <v>1.1140000000000001</v>
      </c>
      <c r="X96" s="14">
        <v>3</v>
      </c>
      <c r="Y96" s="14" t="s">
        <v>433</v>
      </c>
      <c r="Z96" s="14">
        <v>191</v>
      </c>
      <c r="AA96" s="14">
        <v>1</v>
      </c>
      <c r="AB96" s="14">
        <v>438</v>
      </c>
      <c r="AC96" s="14">
        <v>65472</v>
      </c>
      <c r="AD96" s="15">
        <v>0.50729999999999997</v>
      </c>
      <c r="AE96" s="15">
        <f t="shared" si="25"/>
        <v>1.9712201852946976</v>
      </c>
      <c r="AF96" s="15">
        <f t="shared" si="26"/>
        <v>0.93416812448209174</v>
      </c>
      <c r="AG96" s="15">
        <f t="shared" si="27"/>
        <v>1.0704700235778697</v>
      </c>
      <c r="AH96" s="15">
        <f t="shared" si="28"/>
        <v>9.8244396432374412E-2</v>
      </c>
      <c r="AI96" s="15">
        <v>1.0589999999999999</v>
      </c>
      <c r="AJ96" s="14">
        <v>4</v>
      </c>
      <c r="AK96" s="16" t="s">
        <v>434</v>
      </c>
      <c r="AL96" s="35">
        <f t="shared" si="29"/>
        <v>0.29096311459116408</v>
      </c>
      <c r="AM96" s="35">
        <f t="shared" si="30"/>
        <v>0.16833854429148784</v>
      </c>
      <c r="AN96" s="35">
        <f t="shared" si="31"/>
        <v>1.2234567605920268</v>
      </c>
      <c r="AO96" s="35">
        <f t="shared" si="32"/>
        <v>1.1237635756017679</v>
      </c>
      <c r="AP96" s="48">
        <v>94</v>
      </c>
      <c r="AQ96" s="40">
        <f t="shared" si="33"/>
        <v>4</v>
      </c>
    </row>
    <row r="97" spans="1:43" x14ac:dyDescent="0.25">
      <c r="A97" s="14" t="s">
        <v>742</v>
      </c>
      <c r="B97" s="14">
        <v>32041</v>
      </c>
      <c r="C97" s="14">
        <v>349</v>
      </c>
      <c r="D97" s="14"/>
      <c r="E97" s="14">
        <v>181</v>
      </c>
      <c r="F97" s="15">
        <v>0.75509999999999999</v>
      </c>
      <c r="G97" s="15">
        <f t="shared" si="17"/>
        <v>1.3243279035889286</v>
      </c>
      <c r="H97" s="15">
        <f t="shared" si="18"/>
        <v>0.91928414901387867</v>
      </c>
      <c r="I97" s="15">
        <f t="shared" si="19"/>
        <v>1.0877853822640087</v>
      </c>
      <c r="J97" s="15">
        <f t="shared" si="20"/>
        <v>0.12139394400933752</v>
      </c>
      <c r="K97" s="15">
        <v>1.085</v>
      </c>
      <c r="L97" s="14">
        <v>4</v>
      </c>
      <c r="M97" s="14" t="s">
        <v>742</v>
      </c>
      <c r="N97" s="14">
        <v>343</v>
      </c>
      <c r="O97" s="14">
        <v>0</v>
      </c>
      <c r="P97" s="14">
        <v>173</v>
      </c>
      <c r="Q97" s="14">
        <v>32041</v>
      </c>
      <c r="R97" s="15">
        <v>0.60699999999999998</v>
      </c>
      <c r="S97" s="15">
        <f t="shared" si="21"/>
        <v>1.6474464579901154</v>
      </c>
      <c r="T97" s="15">
        <f t="shared" si="22"/>
        <v>0.87697753377158127</v>
      </c>
      <c r="U97" s="15">
        <f t="shared" si="23"/>
        <v>1.1402800599473908</v>
      </c>
      <c r="V97" s="15">
        <f t="shared" si="24"/>
        <v>0.18938820287744995</v>
      </c>
      <c r="W97" s="15">
        <v>1.1220000000000001</v>
      </c>
      <c r="X97" s="14">
        <v>3</v>
      </c>
      <c r="Y97" s="14" t="s">
        <v>742</v>
      </c>
      <c r="Z97" s="14">
        <v>262</v>
      </c>
      <c r="AA97" s="14">
        <v>0</v>
      </c>
      <c r="AB97" s="14">
        <v>294</v>
      </c>
      <c r="AC97" s="14">
        <v>32041</v>
      </c>
      <c r="AD97" s="15">
        <v>0.37</v>
      </c>
      <c r="AE97" s="15">
        <f t="shared" si="25"/>
        <v>2.7027027027027026</v>
      </c>
      <c r="AF97" s="15">
        <f t="shared" si="26"/>
        <v>0.68133689347205595</v>
      </c>
      <c r="AG97" s="15">
        <f t="shared" si="27"/>
        <v>1.4677011971920357</v>
      </c>
      <c r="AH97" s="15">
        <f t="shared" si="28"/>
        <v>0.55355828615983926</v>
      </c>
      <c r="AI97" s="15">
        <v>1.099</v>
      </c>
      <c r="AJ97" s="14">
        <v>8</v>
      </c>
      <c r="AK97" s="16" t="s">
        <v>743</v>
      </c>
      <c r="AL97" s="35">
        <f t="shared" si="29"/>
        <v>0.28811347768220891</v>
      </c>
      <c r="AM97" s="35">
        <f t="shared" si="30"/>
        <v>0.23238225958654934</v>
      </c>
      <c r="AN97" s="35">
        <f t="shared" si="31"/>
        <v>1.221042552113041</v>
      </c>
      <c r="AO97" s="35">
        <f t="shared" si="32"/>
        <v>1.1747732004182705</v>
      </c>
      <c r="AP97" s="48">
        <v>95</v>
      </c>
      <c r="AQ97" s="40">
        <f t="shared" si="33"/>
        <v>5</v>
      </c>
    </row>
    <row r="98" spans="1:43" x14ac:dyDescent="0.25">
      <c r="A98" s="14" t="s">
        <v>576</v>
      </c>
      <c r="B98" s="14">
        <v>72443</v>
      </c>
      <c r="C98" s="14">
        <v>225</v>
      </c>
      <c r="D98" s="14"/>
      <c r="E98" s="14">
        <v>314</v>
      </c>
      <c r="F98" s="15">
        <v>0.59330000000000005</v>
      </c>
      <c r="G98" s="15">
        <f t="shared" si="17"/>
        <v>1.6854879487611663</v>
      </c>
      <c r="H98" s="15">
        <f t="shared" si="18"/>
        <v>0.72230338446554665</v>
      </c>
      <c r="I98" s="15">
        <f t="shared" si="19"/>
        <v>1.3844374551618961</v>
      </c>
      <c r="J98" s="15">
        <f t="shared" si="20"/>
        <v>0.46929987843148147</v>
      </c>
      <c r="K98" s="15">
        <v>1.2010000000000001</v>
      </c>
      <c r="L98" s="14">
        <v>3</v>
      </c>
      <c r="M98" s="14" t="s">
        <v>576</v>
      </c>
      <c r="N98" s="14">
        <v>212</v>
      </c>
      <c r="O98" s="14">
        <v>0</v>
      </c>
      <c r="P98" s="14">
        <v>312</v>
      </c>
      <c r="Q98" s="14">
        <v>72443</v>
      </c>
      <c r="R98" s="15">
        <v>0.48880000000000001</v>
      </c>
      <c r="S98" s="15">
        <f t="shared" si="21"/>
        <v>2.0458265139116203</v>
      </c>
      <c r="T98" s="15">
        <f t="shared" si="22"/>
        <v>0.70620530231886147</v>
      </c>
      <c r="U98" s="15">
        <f t="shared" si="23"/>
        <v>1.416018814214538</v>
      </c>
      <c r="V98" s="15">
        <f t="shared" si="24"/>
        <v>0.50184043420176483</v>
      </c>
      <c r="W98" s="15">
        <v>1.1679999999999999</v>
      </c>
      <c r="X98" s="14">
        <v>2</v>
      </c>
      <c r="Y98" s="14" t="s">
        <v>576</v>
      </c>
      <c r="Z98" s="14">
        <v>148</v>
      </c>
      <c r="AA98" s="14">
        <v>0</v>
      </c>
      <c r="AB98" s="14">
        <v>535</v>
      </c>
      <c r="AC98" s="14">
        <v>72443</v>
      </c>
      <c r="AD98" s="15">
        <v>0.60619999999999996</v>
      </c>
      <c r="AE98" s="15">
        <f t="shared" si="25"/>
        <v>1.6496205872649292</v>
      </c>
      <c r="AF98" s="15">
        <f t="shared" si="26"/>
        <v>1.1162876346561088</v>
      </c>
      <c r="AG98" s="15">
        <f t="shared" si="27"/>
        <v>0.8958255410113054</v>
      </c>
      <c r="AH98" s="15">
        <f t="shared" si="28"/>
        <v>-0.15871029522081506</v>
      </c>
      <c r="AI98" s="15">
        <v>1.6559999999999999</v>
      </c>
      <c r="AJ98" s="14">
        <v>3</v>
      </c>
      <c r="AK98" s="16" t="s">
        <v>577</v>
      </c>
      <c r="AL98" s="35">
        <f t="shared" si="29"/>
        <v>0.27081000580414377</v>
      </c>
      <c r="AM98" s="35">
        <f t="shared" si="30"/>
        <v>0.37233115460150279</v>
      </c>
      <c r="AN98" s="35">
        <f t="shared" si="31"/>
        <v>1.2064850224905042</v>
      </c>
      <c r="AO98" s="35">
        <f t="shared" si="32"/>
        <v>1.2944427453204637</v>
      </c>
      <c r="AP98" s="48">
        <v>96</v>
      </c>
      <c r="AQ98" s="40">
        <f t="shared" si="33"/>
        <v>2.6666666666666665</v>
      </c>
    </row>
    <row r="99" spans="1:43" x14ac:dyDescent="0.25">
      <c r="A99" s="14" t="s">
        <v>814</v>
      </c>
      <c r="B99" s="14">
        <v>31174</v>
      </c>
      <c r="C99" s="14">
        <v>421</v>
      </c>
      <c r="D99" s="14"/>
      <c r="E99" s="14">
        <v>132</v>
      </c>
      <c r="F99" s="15">
        <v>0.74429999999999996</v>
      </c>
      <c r="G99" s="15">
        <f t="shared" si="17"/>
        <v>1.3435442697836895</v>
      </c>
      <c r="H99" s="15">
        <f t="shared" si="18"/>
        <v>0.906135865595325</v>
      </c>
      <c r="I99" s="15">
        <f t="shared" si="19"/>
        <v>1.1035694506886375</v>
      </c>
      <c r="J99" s="15">
        <f t="shared" si="20"/>
        <v>0.14217742527788602</v>
      </c>
      <c r="K99" s="15">
        <v>1.1220000000000001</v>
      </c>
      <c r="L99" s="14">
        <v>2</v>
      </c>
      <c r="M99" s="14" t="s">
        <v>814</v>
      </c>
      <c r="N99" s="14">
        <v>338</v>
      </c>
      <c r="O99" s="14">
        <v>0</v>
      </c>
      <c r="P99" s="14">
        <v>182</v>
      </c>
      <c r="Q99" s="14">
        <v>31174</v>
      </c>
      <c r="R99" s="15">
        <v>0.53039999999999998</v>
      </c>
      <c r="S99" s="15">
        <f t="shared" si="21"/>
        <v>1.8853695324283559</v>
      </c>
      <c r="T99" s="15">
        <f t="shared" si="22"/>
        <v>0.76630788123961557</v>
      </c>
      <c r="U99" s="15">
        <f t="shared" si="23"/>
        <v>1.3049585150604566</v>
      </c>
      <c r="V99" s="15">
        <f t="shared" si="24"/>
        <v>0.38400394390790654</v>
      </c>
      <c r="W99" s="15">
        <v>1.157</v>
      </c>
      <c r="X99" s="14">
        <v>2</v>
      </c>
      <c r="Y99" s="14" t="s">
        <v>814</v>
      </c>
      <c r="Z99" s="14">
        <v>479</v>
      </c>
      <c r="AA99" s="14">
        <v>0</v>
      </c>
      <c r="AB99" s="14">
        <v>124</v>
      </c>
      <c r="AC99" s="14">
        <v>31174</v>
      </c>
      <c r="AD99" s="15">
        <v>0.45429999999999998</v>
      </c>
      <c r="AE99" s="15">
        <f t="shared" si="25"/>
        <v>2.201188641866608</v>
      </c>
      <c r="AF99" s="15">
        <f t="shared" si="26"/>
        <v>0.83657121811987833</v>
      </c>
      <c r="AG99" s="15">
        <f t="shared" si="27"/>
        <v>1.1953542658178589</v>
      </c>
      <c r="AH99" s="15">
        <f t="shared" si="28"/>
        <v>0.25743825150677119</v>
      </c>
      <c r="AI99" s="15">
        <v>1.1060000000000001</v>
      </c>
      <c r="AJ99" s="14">
        <v>2</v>
      </c>
      <c r="AK99" s="16" t="s">
        <v>815</v>
      </c>
      <c r="AL99" s="35">
        <f t="shared" si="29"/>
        <v>0.2612065402308546</v>
      </c>
      <c r="AM99" s="35">
        <f t="shared" si="30"/>
        <v>0.12095729113248992</v>
      </c>
      <c r="AN99" s="35">
        <f t="shared" si="31"/>
        <v>1.1984805868692479</v>
      </c>
      <c r="AO99" s="35">
        <f t="shared" si="32"/>
        <v>1.0874561978349997</v>
      </c>
      <c r="AP99" s="48">
        <v>97</v>
      </c>
      <c r="AQ99" s="40">
        <f t="shared" si="33"/>
        <v>2</v>
      </c>
    </row>
    <row r="100" spans="1:43" x14ac:dyDescent="0.25">
      <c r="A100" s="14" t="s">
        <v>403</v>
      </c>
      <c r="B100" s="14">
        <v>15313</v>
      </c>
      <c r="C100" s="14">
        <v>145</v>
      </c>
      <c r="D100" s="14"/>
      <c r="E100" s="14">
        <v>508</v>
      </c>
      <c r="F100" s="15">
        <v>0.64570000000000005</v>
      </c>
      <c r="G100" s="15">
        <f t="shared" si="17"/>
        <v>1.5487068297971194</v>
      </c>
      <c r="H100" s="15">
        <f t="shared" si="18"/>
        <v>0.78609690771852936</v>
      </c>
      <c r="I100" s="15">
        <f t="shared" si="19"/>
        <v>1.2720872574687208</v>
      </c>
      <c r="J100" s="15">
        <f t="shared" si="20"/>
        <v>0.3471976341441238</v>
      </c>
      <c r="K100" s="15">
        <v>1.0960000000000001</v>
      </c>
      <c r="L100" s="14">
        <v>6</v>
      </c>
      <c r="M100" s="14" t="s">
        <v>403</v>
      </c>
      <c r="N100" s="14">
        <v>89</v>
      </c>
      <c r="O100" s="14">
        <v>0</v>
      </c>
      <c r="P100" s="14">
        <v>714</v>
      </c>
      <c r="Q100" s="14">
        <v>15313</v>
      </c>
      <c r="R100" s="15">
        <v>0.63959999999999995</v>
      </c>
      <c r="S100" s="15">
        <f t="shared" si="21"/>
        <v>1.5634771732332708</v>
      </c>
      <c r="T100" s="15">
        <f t="shared" si="22"/>
        <v>0.92407715090659526</v>
      </c>
      <c r="U100" s="15">
        <f t="shared" si="23"/>
        <v>1.0821607198062324</v>
      </c>
      <c r="V100" s="15">
        <f t="shared" si="24"/>
        <v>0.11391478054016244</v>
      </c>
      <c r="W100" s="15">
        <v>1.1339999999999999</v>
      </c>
      <c r="X100" s="14">
        <v>6</v>
      </c>
      <c r="Y100" s="14" t="s">
        <v>403</v>
      </c>
      <c r="Z100" s="14">
        <v>104</v>
      </c>
      <c r="AA100" s="14">
        <v>0</v>
      </c>
      <c r="AB100" s="14">
        <v>698</v>
      </c>
      <c r="AC100" s="14">
        <v>15313</v>
      </c>
      <c r="AD100" s="15">
        <v>0.44840000000000002</v>
      </c>
      <c r="AE100" s="15">
        <f t="shared" si="25"/>
        <v>2.2301516503122212</v>
      </c>
      <c r="AF100" s="15">
        <f t="shared" si="26"/>
        <v>0.8257066568455943</v>
      </c>
      <c r="AG100" s="15">
        <f t="shared" si="27"/>
        <v>1.2110826114207254</v>
      </c>
      <c r="AH100" s="15">
        <f t="shared" si="28"/>
        <v>0.27629727875808702</v>
      </c>
      <c r="AI100" s="15">
        <v>1.407</v>
      </c>
      <c r="AJ100" s="14">
        <v>9</v>
      </c>
      <c r="AK100" s="16" t="s">
        <v>404</v>
      </c>
      <c r="AL100" s="35">
        <f t="shared" si="29"/>
        <v>0.24580323114745775</v>
      </c>
      <c r="AM100" s="35">
        <f t="shared" si="30"/>
        <v>0.11959363549604683</v>
      </c>
      <c r="AN100" s="35">
        <f t="shared" si="31"/>
        <v>1.1857527638285656</v>
      </c>
      <c r="AO100" s="35">
        <f t="shared" si="32"/>
        <v>1.0864288045773149</v>
      </c>
      <c r="AP100" s="48">
        <v>98</v>
      </c>
      <c r="AQ100" s="40">
        <f t="shared" si="33"/>
        <v>7</v>
      </c>
    </row>
    <row r="101" spans="1:43" x14ac:dyDescent="0.25">
      <c r="A101" s="14" t="s">
        <v>622</v>
      </c>
      <c r="B101" s="14">
        <v>18454</v>
      </c>
      <c r="C101" s="14">
        <v>254</v>
      </c>
      <c r="D101" s="14"/>
      <c r="E101" s="14">
        <v>280</v>
      </c>
      <c r="F101" s="15">
        <v>0.69220000000000004</v>
      </c>
      <c r="G101" s="15">
        <f t="shared" si="17"/>
        <v>1.444669170759896</v>
      </c>
      <c r="H101" s="15">
        <f t="shared" si="18"/>
        <v>0.84270757243730221</v>
      </c>
      <c r="I101" s="15">
        <f t="shared" si="19"/>
        <v>1.1866321036514778</v>
      </c>
      <c r="J101" s="15">
        <f t="shared" si="20"/>
        <v>0.24687271972602542</v>
      </c>
      <c r="K101" s="15">
        <v>1.0920000000000001</v>
      </c>
      <c r="L101" s="14">
        <v>2</v>
      </c>
      <c r="M101" s="14" t="s">
        <v>622</v>
      </c>
      <c r="N101" s="14">
        <v>258</v>
      </c>
      <c r="O101" s="14">
        <v>0</v>
      </c>
      <c r="P101" s="14">
        <v>259</v>
      </c>
      <c r="Q101" s="14">
        <v>18454</v>
      </c>
      <c r="R101" s="15">
        <v>0.67010000000000003</v>
      </c>
      <c r="S101" s="15">
        <f t="shared" si="21"/>
        <v>1.4923145799134456</v>
      </c>
      <c r="T101" s="15">
        <f t="shared" si="22"/>
        <v>0.9681427436249368</v>
      </c>
      <c r="U101" s="15">
        <f t="shared" si="23"/>
        <v>1.0329055310969499</v>
      </c>
      <c r="V101" s="15">
        <f t="shared" si="24"/>
        <v>4.6708312237580492E-2</v>
      </c>
      <c r="W101" s="15">
        <v>1.0309999999999999</v>
      </c>
      <c r="X101" s="14">
        <v>3</v>
      </c>
      <c r="Y101" s="14" t="s">
        <v>622</v>
      </c>
      <c r="Z101" s="14">
        <v>378</v>
      </c>
      <c r="AA101" s="14">
        <v>0</v>
      </c>
      <c r="AB101" s="14">
        <v>180</v>
      </c>
      <c r="AC101" s="14">
        <v>18454</v>
      </c>
      <c r="AD101" s="15">
        <v>0.4108</v>
      </c>
      <c r="AE101" s="15">
        <f t="shared" si="25"/>
        <v>2.4342745861733204</v>
      </c>
      <c r="AF101" s="15">
        <f t="shared" si="26"/>
        <v>0.7564680968603259</v>
      </c>
      <c r="AG101" s="15">
        <f t="shared" si="27"/>
        <v>1.32193145803567</v>
      </c>
      <c r="AH101" s="15">
        <f t="shared" si="28"/>
        <v>0.40264737524531868</v>
      </c>
      <c r="AI101" s="15">
        <v>1.0920000000000001</v>
      </c>
      <c r="AJ101" s="14">
        <v>4</v>
      </c>
      <c r="AK101" s="16" t="s">
        <v>623</v>
      </c>
      <c r="AL101" s="35">
        <f t="shared" si="29"/>
        <v>0.23207613573630823</v>
      </c>
      <c r="AM101" s="35">
        <f t="shared" si="30"/>
        <v>0.17843026177481838</v>
      </c>
      <c r="AN101" s="35">
        <f t="shared" si="31"/>
        <v>1.1745239530489724</v>
      </c>
      <c r="AO101" s="35">
        <f t="shared" si="32"/>
        <v>1.1316519104329885</v>
      </c>
      <c r="AP101" s="48">
        <v>99</v>
      </c>
      <c r="AQ101" s="40">
        <f t="shared" si="33"/>
        <v>3</v>
      </c>
    </row>
    <row r="102" spans="1:43" x14ac:dyDescent="0.25">
      <c r="A102" s="14" t="s">
        <v>131</v>
      </c>
      <c r="B102" s="14">
        <v>82445</v>
      </c>
      <c r="C102" s="14">
        <v>34</v>
      </c>
      <c r="D102" s="14"/>
      <c r="E102" s="14">
        <v>1547</v>
      </c>
      <c r="F102" s="15">
        <v>0.92320000000000002</v>
      </c>
      <c r="G102" s="15">
        <f t="shared" si="17"/>
        <v>1.0831889081455806</v>
      </c>
      <c r="H102" s="15">
        <f t="shared" si="18"/>
        <v>1.1239347455563671</v>
      </c>
      <c r="I102" s="15">
        <f t="shared" si="19"/>
        <v>0.88971700839206336</v>
      </c>
      <c r="J102" s="15">
        <f t="shared" si="20"/>
        <v>-0.16858156275400946</v>
      </c>
      <c r="K102" s="15">
        <v>1.0549999999999999</v>
      </c>
      <c r="L102" s="14">
        <v>20</v>
      </c>
      <c r="M102" s="14" t="s">
        <v>131</v>
      </c>
      <c r="N102" s="14">
        <v>43</v>
      </c>
      <c r="O102" s="14">
        <v>0</v>
      </c>
      <c r="P102" s="14">
        <v>1228</v>
      </c>
      <c r="Q102" s="14">
        <v>82445</v>
      </c>
      <c r="R102" s="15">
        <v>0.53200000000000003</v>
      </c>
      <c r="S102" s="15">
        <f t="shared" si="21"/>
        <v>1.8796992481203008</v>
      </c>
      <c r="T102" s="15">
        <f t="shared" si="22"/>
        <v>0.76861951889041391</v>
      </c>
      <c r="U102" s="15">
        <f t="shared" si="23"/>
        <v>1.301033827797117</v>
      </c>
      <c r="V102" s="15">
        <f t="shared" si="24"/>
        <v>0.37965847363194249</v>
      </c>
      <c r="W102" s="15">
        <v>1.0589999999999999</v>
      </c>
      <c r="X102" s="14">
        <v>20</v>
      </c>
      <c r="Y102" s="14" t="s">
        <v>131</v>
      </c>
      <c r="Z102" s="14">
        <v>33</v>
      </c>
      <c r="AA102" s="14">
        <v>0</v>
      </c>
      <c r="AB102" s="14">
        <v>1712</v>
      </c>
      <c r="AC102" s="14">
        <v>82445</v>
      </c>
      <c r="AD102" s="15">
        <v>0.40060000000000001</v>
      </c>
      <c r="AE102" s="15">
        <f t="shared" si="25"/>
        <v>2.4962556165751373</v>
      </c>
      <c r="AF102" s="15">
        <f t="shared" si="26"/>
        <v>0.73768529601325838</v>
      </c>
      <c r="AG102" s="15">
        <f t="shared" si="27"/>
        <v>1.3555902220695288</v>
      </c>
      <c r="AH102" s="15">
        <f t="shared" si="28"/>
        <v>0.4389211357508061</v>
      </c>
      <c r="AI102" s="15">
        <v>1.0429999999999999</v>
      </c>
      <c r="AJ102" s="14">
        <v>19</v>
      </c>
      <c r="AK102" s="16" t="s">
        <v>132</v>
      </c>
      <c r="AL102" s="35">
        <f t="shared" si="29"/>
        <v>0.21666601554291307</v>
      </c>
      <c r="AM102" s="35">
        <f t="shared" si="30"/>
        <v>0.33494744097856044</v>
      </c>
      <c r="AN102" s="35">
        <f t="shared" si="31"/>
        <v>1.1620450624982053</v>
      </c>
      <c r="AO102" s="35">
        <f t="shared" si="32"/>
        <v>1.2613314562544564</v>
      </c>
      <c r="AP102" s="48">
        <v>100</v>
      </c>
      <c r="AQ102" s="40">
        <f t="shared" si="33"/>
        <v>19.666666666666668</v>
      </c>
    </row>
    <row r="103" spans="1:43" x14ac:dyDescent="0.25">
      <c r="A103" s="14" t="s">
        <v>632</v>
      </c>
      <c r="B103" s="14">
        <v>32185</v>
      </c>
      <c r="C103" s="14">
        <v>261</v>
      </c>
      <c r="D103" s="14"/>
      <c r="E103" s="14">
        <v>275</v>
      </c>
      <c r="F103" s="15">
        <v>0.62229999999999996</v>
      </c>
      <c r="G103" s="15">
        <f t="shared" si="17"/>
        <v>1.606941989394183</v>
      </c>
      <c r="H103" s="15">
        <f t="shared" si="18"/>
        <v>0.75760896031166292</v>
      </c>
      <c r="I103" s="15">
        <f t="shared" si="19"/>
        <v>1.3199208454885956</v>
      </c>
      <c r="J103" s="15">
        <f t="shared" si="20"/>
        <v>0.4004514150040992</v>
      </c>
      <c r="K103" s="15">
        <v>1.097</v>
      </c>
      <c r="L103" s="14">
        <v>5</v>
      </c>
      <c r="M103" s="14" t="s">
        <v>632</v>
      </c>
      <c r="N103" s="14">
        <v>240</v>
      </c>
      <c r="O103" s="14">
        <v>0</v>
      </c>
      <c r="P103" s="14">
        <v>280</v>
      </c>
      <c r="Q103" s="14">
        <v>32185</v>
      </c>
      <c r="R103" s="15">
        <v>0.62290000000000001</v>
      </c>
      <c r="S103" s="15">
        <f t="shared" si="21"/>
        <v>1.6053941242575052</v>
      </c>
      <c r="T103" s="15">
        <f t="shared" si="22"/>
        <v>0.89994943292638874</v>
      </c>
      <c r="U103" s="15">
        <f t="shared" si="23"/>
        <v>1.1111735373062548</v>
      </c>
      <c r="V103" s="15">
        <f t="shared" si="24"/>
        <v>0.15208414693407371</v>
      </c>
      <c r="W103" s="15">
        <v>1.0189999999999999</v>
      </c>
      <c r="X103" s="14">
        <v>3</v>
      </c>
      <c r="Y103" s="14" t="s">
        <v>632</v>
      </c>
      <c r="Z103" s="14">
        <v>250</v>
      </c>
      <c r="AA103" s="14">
        <v>0</v>
      </c>
      <c r="AB103" s="14">
        <v>305</v>
      </c>
      <c r="AC103" s="14">
        <v>32185</v>
      </c>
      <c r="AD103" s="15">
        <v>0.51839999999999997</v>
      </c>
      <c r="AE103" s="15">
        <f t="shared" si="25"/>
        <v>1.9290123456790125</v>
      </c>
      <c r="AF103" s="15">
        <f t="shared" si="26"/>
        <v>0.95460823128625349</v>
      </c>
      <c r="AG103" s="15">
        <f t="shared" si="27"/>
        <v>1.0475490797859826</v>
      </c>
      <c r="AH103" s="15">
        <f t="shared" si="28"/>
        <v>6.7017838678889274E-2</v>
      </c>
      <c r="AI103" s="15">
        <v>1.085</v>
      </c>
      <c r="AJ103" s="14">
        <v>3</v>
      </c>
      <c r="AK103" s="16" t="s">
        <v>633</v>
      </c>
      <c r="AL103" s="35">
        <f t="shared" si="29"/>
        <v>0.20651780020568741</v>
      </c>
      <c r="AM103" s="35">
        <f t="shared" si="30"/>
        <v>0.17325343982624292</v>
      </c>
      <c r="AN103" s="35">
        <f t="shared" si="31"/>
        <v>1.1538996789037486</v>
      </c>
      <c r="AO103" s="35">
        <f t="shared" si="32"/>
        <v>1.1275984812140896</v>
      </c>
      <c r="AP103" s="48">
        <v>101</v>
      </c>
      <c r="AQ103" s="40">
        <f t="shared" si="33"/>
        <v>3.6666666666666665</v>
      </c>
    </row>
    <row r="104" spans="1:43" x14ac:dyDescent="0.25">
      <c r="A104" s="14" t="s">
        <v>129</v>
      </c>
      <c r="B104" s="14">
        <v>82600</v>
      </c>
      <c r="C104" s="14">
        <v>33</v>
      </c>
      <c r="D104" s="14"/>
      <c r="E104" s="14">
        <v>1562</v>
      </c>
      <c r="F104" s="15">
        <v>0.7389</v>
      </c>
      <c r="G104" s="15">
        <f t="shared" si="17"/>
        <v>1.3533631073216945</v>
      </c>
      <c r="H104" s="15">
        <f t="shared" si="18"/>
        <v>0.89956172388604816</v>
      </c>
      <c r="I104" s="15">
        <f t="shared" si="19"/>
        <v>1.1116345136656558</v>
      </c>
      <c r="J104" s="15">
        <f t="shared" si="20"/>
        <v>0.15268253267135617</v>
      </c>
      <c r="K104" s="15">
        <v>1.04</v>
      </c>
      <c r="L104" s="14">
        <v>27</v>
      </c>
      <c r="M104" s="14" t="s">
        <v>129</v>
      </c>
      <c r="N104" s="14">
        <v>31</v>
      </c>
      <c r="O104" s="14">
        <v>0</v>
      </c>
      <c r="P104" s="14">
        <v>1464</v>
      </c>
      <c r="Q104" s="14">
        <v>82600</v>
      </c>
      <c r="R104" s="15">
        <v>0.52070000000000005</v>
      </c>
      <c r="S104" s="15">
        <f t="shared" si="21"/>
        <v>1.9204916458613404</v>
      </c>
      <c r="T104" s="15">
        <f t="shared" si="22"/>
        <v>0.75229357798165142</v>
      </c>
      <c r="U104" s="15">
        <f t="shared" si="23"/>
        <v>1.3292682857462379</v>
      </c>
      <c r="V104" s="15">
        <f t="shared" si="24"/>
        <v>0.41063231263024458</v>
      </c>
      <c r="W104" s="15">
        <v>1.048</v>
      </c>
      <c r="X104" s="14">
        <v>34</v>
      </c>
      <c r="Y104" s="14" t="s">
        <v>129</v>
      </c>
      <c r="Z104" s="14">
        <v>46</v>
      </c>
      <c r="AA104" s="14">
        <v>0</v>
      </c>
      <c r="AB104" s="14">
        <v>1389</v>
      </c>
      <c r="AC104" s="14">
        <v>82600</v>
      </c>
      <c r="AD104" s="15">
        <v>0.52990000000000004</v>
      </c>
      <c r="AE104" s="15">
        <f t="shared" si="25"/>
        <v>1.8871485185884127</v>
      </c>
      <c r="AF104" s="15">
        <f t="shared" si="26"/>
        <v>0.97578491851579041</v>
      </c>
      <c r="AG104" s="15">
        <f t="shared" si="27"/>
        <v>1.0248149518042144</v>
      </c>
      <c r="AH104" s="15">
        <f t="shared" si="28"/>
        <v>3.536342952017793E-2</v>
      </c>
      <c r="AI104" s="15">
        <v>1.0529999999999999</v>
      </c>
      <c r="AJ104" s="14">
        <v>28</v>
      </c>
      <c r="AK104" s="16" t="s">
        <v>130</v>
      </c>
      <c r="AL104" s="35">
        <f t="shared" si="29"/>
        <v>0.19955942494059289</v>
      </c>
      <c r="AM104" s="35">
        <f t="shared" si="30"/>
        <v>0.19197595143477067</v>
      </c>
      <c r="AN104" s="35">
        <f t="shared" si="31"/>
        <v>1.1483476151912448</v>
      </c>
      <c r="AO104" s="35">
        <f t="shared" si="32"/>
        <v>1.142327205014694</v>
      </c>
      <c r="AP104" s="48">
        <v>102</v>
      </c>
      <c r="AQ104" s="40">
        <f t="shared" si="33"/>
        <v>29.666666666666668</v>
      </c>
    </row>
    <row r="105" spans="1:43" x14ac:dyDescent="0.25">
      <c r="A105" s="14" t="s">
        <v>125</v>
      </c>
      <c r="B105" s="14">
        <v>26657</v>
      </c>
      <c r="C105" s="14">
        <v>31</v>
      </c>
      <c r="D105" s="14"/>
      <c r="E105" s="14">
        <v>1580</v>
      </c>
      <c r="F105" s="15">
        <v>1.171</v>
      </c>
      <c r="G105" s="15">
        <f t="shared" si="17"/>
        <v>0.85397096498719038</v>
      </c>
      <c r="H105" s="15">
        <f t="shared" si="18"/>
        <v>1.4256148039931824</v>
      </c>
      <c r="I105" s="15">
        <f t="shared" si="19"/>
        <v>0.70144042881943036</v>
      </c>
      <c r="J105" s="15">
        <f t="shared" si="20"/>
        <v>-0.51160750949710432</v>
      </c>
      <c r="K105" s="15">
        <v>1.1160000000000001</v>
      </c>
      <c r="L105" s="14">
        <v>18</v>
      </c>
      <c r="M105" s="14" t="s">
        <v>125</v>
      </c>
      <c r="N105" s="14">
        <v>28</v>
      </c>
      <c r="O105" s="14">
        <v>0</v>
      </c>
      <c r="P105" s="14">
        <v>1490</v>
      </c>
      <c r="Q105" s="14">
        <v>26657</v>
      </c>
      <c r="R105" s="15">
        <v>0.94089999999999996</v>
      </c>
      <c r="S105" s="15">
        <f t="shared" si="21"/>
        <v>1.0628122010840686</v>
      </c>
      <c r="T105" s="15">
        <f t="shared" si="22"/>
        <v>1.3593874160225383</v>
      </c>
      <c r="U105" s="15">
        <f t="shared" si="23"/>
        <v>0.73562546114153071</v>
      </c>
      <c r="V105" s="15">
        <f t="shared" si="24"/>
        <v>-0.44295668035376096</v>
      </c>
      <c r="W105" s="15">
        <v>1.101</v>
      </c>
      <c r="X105" s="14">
        <v>19</v>
      </c>
      <c r="Y105" s="14" t="s">
        <v>125</v>
      </c>
      <c r="Z105" s="14">
        <v>21</v>
      </c>
      <c r="AA105" s="14">
        <v>0</v>
      </c>
      <c r="AB105" s="14">
        <v>2184</v>
      </c>
      <c r="AC105" s="14">
        <v>26657</v>
      </c>
      <c r="AD105" s="15">
        <v>0.1883</v>
      </c>
      <c r="AE105" s="15">
        <f t="shared" si="25"/>
        <v>5.3106744556558683</v>
      </c>
      <c r="AF105" s="15">
        <f t="shared" si="26"/>
        <v>0.34674523524537332</v>
      </c>
      <c r="AG105" s="15">
        <f t="shared" si="27"/>
        <v>2.8839588048914142</v>
      </c>
      <c r="AH105" s="15">
        <f t="shared" si="28"/>
        <v>1.5280505569492855</v>
      </c>
      <c r="AI105" s="15">
        <v>1.8320000000000001</v>
      </c>
      <c r="AJ105" s="14">
        <v>23</v>
      </c>
      <c r="AK105" s="16" t="s">
        <v>126</v>
      </c>
      <c r="AL105" s="35">
        <f t="shared" si="29"/>
        <v>0.19116212236614008</v>
      </c>
      <c r="AM105" s="35">
        <f t="shared" si="30"/>
        <v>1.1582880682184147</v>
      </c>
      <c r="AN105" s="35">
        <f t="shared" si="31"/>
        <v>1.1416829961580783</v>
      </c>
      <c r="AO105" s="35">
        <f t="shared" si="32"/>
        <v>2.2319242566750406</v>
      </c>
      <c r="AP105" s="48">
        <v>103</v>
      </c>
      <c r="AQ105" s="40">
        <f t="shared" si="33"/>
        <v>20</v>
      </c>
    </row>
    <row r="106" spans="1:43" x14ac:dyDescent="0.25">
      <c r="A106" s="14" t="s">
        <v>283</v>
      </c>
      <c r="B106" s="14">
        <v>28285</v>
      </c>
      <c r="C106" s="14">
        <v>95</v>
      </c>
      <c r="D106" s="14">
        <v>4</v>
      </c>
      <c r="E106" s="14">
        <v>332</v>
      </c>
      <c r="F106" s="15">
        <v>0.83009999999999995</v>
      </c>
      <c r="G106" s="15">
        <f t="shared" si="17"/>
        <v>1.2046741356463078</v>
      </c>
      <c r="H106" s="15">
        <f t="shared" si="18"/>
        <v>1.0105916727538349</v>
      </c>
      <c r="I106" s="15">
        <f t="shared" si="19"/>
        <v>0.98950336362794</v>
      </c>
      <c r="J106" s="15">
        <f t="shared" si="20"/>
        <v>-1.52234834396376E-2</v>
      </c>
      <c r="K106" s="15">
        <v>1.1040000000000001</v>
      </c>
      <c r="L106" s="14">
        <v>5</v>
      </c>
      <c r="M106" s="14" t="s">
        <v>283</v>
      </c>
      <c r="N106" s="14">
        <v>86</v>
      </c>
      <c r="O106" s="14">
        <v>4</v>
      </c>
      <c r="P106" s="14">
        <v>403</v>
      </c>
      <c r="Q106" s="14">
        <v>28285</v>
      </c>
      <c r="R106" s="15">
        <v>0.61109999999999998</v>
      </c>
      <c r="S106" s="15">
        <f t="shared" si="21"/>
        <v>1.6363933889707085</v>
      </c>
      <c r="T106" s="15">
        <f t="shared" si="22"/>
        <v>0.88290110525175169</v>
      </c>
      <c r="U106" s="15">
        <f t="shared" si="23"/>
        <v>1.1326296782655312</v>
      </c>
      <c r="V106" s="15">
        <f t="shared" si="24"/>
        <v>0.17967623833345003</v>
      </c>
      <c r="W106" s="15">
        <v>1.2430000000000001</v>
      </c>
      <c r="X106" s="14">
        <v>9</v>
      </c>
      <c r="Y106" s="14" t="s">
        <v>283</v>
      </c>
      <c r="Z106" s="14">
        <v>120</v>
      </c>
      <c r="AA106" s="14">
        <v>3</v>
      </c>
      <c r="AB106" s="14">
        <v>479</v>
      </c>
      <c r="AC106" s="14">
        <v>28285</v>
      </c>
      <c r="AD106" s="15">
        <v>0.41249999999999998</v>
      </c>
      <c r="AE106" s="15">
        <f t="shared" si="25"/>
        <v>2.4242424242424243</v>
      </c>
      <c r="AF106" s="15">
        <f t="shared" si="26"/>
        <v>0.75959856366817047</v>
      </c>
      <c r="AG106" s="15">
        <f t="shared" si="27"/>
        <v>1.3164834980874018</v>
      </c>
      <c r="AH106" s="15">
        <f t="shared" si="28"/>
        <v>0.39668943754297331</v>
      </c>
      <c r="AI106" s="15">
        <v>1.6060000000000001</v>
      </c>
      <c r="AJ106" s="14">
        <v>8</v>
      </c>
      <c r="AK106" s="16" t="s">
        <v>284</v>
      </c>
      <c r="AL106" s="35">
        <f t="shared" si="29"/>
        <v>0.1870473974789286</v>
      </c>
      <c r="AM106" s="35">
        <f t="shared" si="30"/>
        <v>0.2060553666092384</v>
      </c>
      <c r="AN106" s="35">
        <f t="shared" si="31"/>
        <v>1.1384314298365232</v>
      </c>
      <c r="AO106" s="35">
        <f t="shared" si="32"/>
        <v>1.1535298734677146</v>
      </c>
      <c r="AP106" s="48">
        <v>104</v>
      </c>
      <c r="AQ106" s="40">
        <f t="shared" si="33"/>
        <v>7.333333333333333</v>
      </c>
    </row>
    <row r="107" spans="1:43" x14ac:dyDescent="0.25">
      <c r="A107" s="14" t="s">
        <v>485</v>
      </c>
      <c r="B107" s="14">
        <v>30778</v>
      </c>
      <c r="C107" s="14">
        <v>182</v>
      </c>
      <c r="D107" s="14">
        <v>2</v>
      </c>
      <c r="E107" s="14">
        <v>338</v>
      </c>
      <c r="F107" s="15">
        <v>0.61609999999999998</v>
      </c>
      <c r="G107" s="15">
        <f t="shared" si="17"/>
        <v>1.6231131309852298</v>
      </c>
      <c r="H107" s="15">
        <f t="shared" si="18"/>
        <v>0.75006087168249325</v>
      </c>
      <c r="I107" s="15">
        <f t="shared" si="19"/>
        <v>1.3332036067968722</v>
      </c>
      <c r="J107" s="15">
        <f t="shared" si="20"/>
        <v>0.41489712557679215</v>
      </c>
      <c r="K107" s="15">
        <v>1.145</v>
      </c>
      <c r="L107" s="14">
        <v>5</v>
      </c>
      <c r="M107" s="14" t="s">
        <v>485</v>
      </c>
      <c r="N107" s="14">
        <v>213</v>
      </c>
      <c r="O107" s="14">
        <v>2</v>
      </c>
      <c r="P107" s="14">
        <v>289</v>
      </c>
      <c r="Q107" s="14">
        <v>30778</v>
      </c>
      <c r="R107" s="15">
        <v>0.60470000000000002</v>
      </c>
      <c r="S107" s="15">
        <f t="shared" si="21"/>
        <v>1.6537125847527698</v>
      </c>
      <c r="T107" s="15">
        <f t="shared" si="22"/>
        <v>0.87365455464855879</v>
      </c>
      <c r="U107" s="15">
        <f t="shared" si="23"/>
        <v>1.1446171595635293</v>
      </c>
      <c r="V107" s="15">
        <f t="shared" si="24"/>
        <v>0.19486514036894231</v>
      </c>
      <c r="W107" s="15">
        <v>1.3049999999999999</v>
      </c>
      <c r="X107" s="14">
        <v>3</v>
      </c>
      <c r="Y107" s="14" t="s">
        <v>485</v>
      </c>
      <c r="Z107" s="14">
        <v>126</v>
      </c>
      <c r="AA107" s="14">
        <v>2</v>
      </c>
      <c r="AB107" s="14">
        <v>328</v>
      </c>
      <c r="AC107" s="14">
        <v>30778</v>
      </c>
      <c r="AD107" s="15">
        <v>0.56330000000000002</v>
      </c>
      <c r="AE107" s="15">
        <f t="shared" si="25"/>
        <v>1.7752529735487306</v>
      </c>
      <c r="AF107" s="15">
        <f t="shared" si="26"/>
        <v>1.0372893840346193</v>
      </c>
      <c r="AG107" s="15">
        <f t="shared" si="27"/>
        <v>0.96405013840059162</v>
      </c>
      <c r="AH107" s="15">
        <f t="shared" si="28"/>
        <v>-5.2819914676034481E-2</v>
      </c>
      <c r="AI107" s="15">
        <v>1.1930000000000001</v>
      </c>
      <c r="AJ107" s="14">
        <v>4</v>
      </c>
      <c r="AK107" s="16" t="s">
        <v>486</v>
      </c>
      <c r="AL107" s="35">
        <f t="shared" si="29"/>
        <v>0.1856474504232333</v>
      </c>
      <c r="AM107" s="35">
        <f t="shared" si="30"/>
        <v>0.23399472599113741</v>
      </c>
      <c r="AN107" s="35">
        <f t="shared" si="31"/>
        <v>1.1373272666743988</v>
      </c>
      <c r="AO107" s="35">
        <f t="shared" si="32"/>
        <v>1.1760869509039398</v>
      </c>
      <c r="AP107" s="48">
        <v>105</v>
      </c>
      <c r="AQ107" s="40">
        <f t="shared" si="33"/>
        <v>4</v>
      </c>
    </row>
    <row r="108" spans="1:43" x14ac:dyDescent="0.25">
      <c r="A108" s="14" t="s">
        <v>688</v>
      </c>
      <c r="B108" s="14">
        <v>85178</v>
      </c>
      <c r="C108" s="14">
        <v>305</v>
      </c>
      <c r="D108" s="14"/>
      <c r="E108" s="14">
        <v>217</v>
      </c>
      <c r="F108" s="15">
        <v>0.71120000000000005</v>
      </c>
      <c r="G108" s="15">
        <f t="shared" si="17"/>
        <v>1.4060742407199098</v>
      </c>
      <c r="H108" s="15">
        <f t="shared" si="18"/>
        <v>0.86583881178475774</v>
      </c>
      <c r="I108" s="15">
        <f t="shared" si="19"/>
        <v>1.1549307398025208</v>
      </c>
      <c r="J108" s="15">
        <f t="shared" si="20"/>
        <v>0.20780633706170287</v>
      </c>
      <c r="K108" s="15">
        <v>1.0449999999999999</v>
      </c>
      <c r="L108" s="14">
        <v>5</v>
      </c>
      <c r="M108" s="14" t="s">
        <v>688</v>
      </c>
      <c r="N108" s="14">
        <v>216</v>
      </c>
      <c r="O108" s="14">
        <v>0</v>
      </c>
      <c r="P108" s="14">
        <v>310</v>
      </c>
      <c r="Q108" s="14">
        <v>85178</v>
      </c>
      <c r="R108" s="15">
        <v>0.6341</v>
      </c>
      <c r="S108" s="15">
        <f t="shared" si="21"/>
        <v>1.5770383220312254</v>
      </c>
      <c r="T108" s="15">
        <f t="shared" si="22"/>
        <v>0.91613089648197643</v>
      </c>
      <c r="U108" s="15">
        <f t="shared" si="23"/>
        <v>1.0915470688977547</v>
      </c>
      <c r="V108" s="15">
        <f t="shared" si="24"/>
        <v>0.12637434251491725</v>
      </c>
      <c r="W108" s="15">
        <v>1.069</v>
      </c>
      <c r="X108" s="14">
        <v>6</v>
      </c>
      <c r="Y108" s="14" t="s">
        <v>688</v>
      </c>
      <c r="Z108" s="14">
        <v>349</v>
      </c>
      <c r="AA108" s="14">
        <v>0</v>
      </c>
      <c r="AB108" s="14">
        <v>198</v>
      </c>
      <c r="AC108" s="14">
        <v>85178</v>
      </c>
      <c r="AD108" s="15">
        <v>0.46839999999999998</v>
      </c>
      <c r="AE108" s="15">
        <f t="shared" si="25"/>
        <v>2.134927412467976</v>
      </c>
      <c r="AF108" s="15">
        <f t="shared" si="26"/>
        <v>0.86253567811435405</v>
      </c>
      <c r="AG108" s="15">
        <f t="shared" si="27"/>
        <v>1.1593711421030173</v>
      </c>
      <c r="AH108" s="15">
        <f t="shared" si="28"/>
        <v>0.21334248106229875</v>
      </c>
      <c r="AI108" s="15">
        <v>1.143</v>
      </c>
      <c r="AJ108" s="14">
        <v>2</v>
      </c>
      <c r="AK108" s="16" t="s">
        <v>689</v>
      </c>
      <c r="AL108" s="35">
        <f t="shared" si="29"/>
        <v>0.18250772021297293</v>
      </c>
      <c r="AM108" s="35">
        <f t="shared" si="30"/>
        <v>4.8691675792103095E-2</v>
      </c>
      <c r="AN108" s="35">
        <f t="shared" si="31"/>
        <v>1.1348547982543395</v>
      </c>
      <c r="AO108" s="35">
        <f t="shared" si="32"/>
        <v>1.0343265077838799</v>
      </c>
      <c r="AP108" s="48">
        <v>106</v>
      </c>
      <c r="AQ108" s="40">
        <f t="shared" si="33"/>
        <v>4.333333333333333</v>
      </c>
    </row>
    <row r="109" spans="1:43" x14ac:dyDescent="0.25">
      <c r="A109" s="14" t="s">
        <v>397</v>
      </c>
      <c r="B109" s="14">
        <v>47298</v>
      </c>
      <c r="C109" s="14">
        <v>142</v>
      </c>
      <c r="D109" s="14"/>
      <c r="E109" s="14">
        <v>522</v>
      </c>
      <c r="F109" s="15">
        <v>0.72019999999999995</v>
      </c>
      <c r="G109" s="15">
        <f t="shared" si="17"/>
        <v>1.3885031935573453</v>
      </c>
      <c r="H109" s="15">
        <f t="shared" si="18"/>
        <v>0.87679571463355244</v>
      </c>
      <c r="I109" s="15">
        <f t="shared" si="19"/>
        <v>1.140498114617541</v>
      </c>
      <c r="J109" s="15">
        <f t="shared" si="20"/>
        <v>0.18966406170119282</v>
      </c>
      <c r="K109" s="15">
        <v>1.06</v>
      </c>
      <c r="L109" s="14">
        <v>14</v>
      </c>
      <c r="M109" s="14" t="s">
        <v>397</v>
      </c>
      <c r="N109" s="14">
        <v>112</v>
      </c>
      <c r="O109" s="14">
        <v>0</v>
      </c>
      <c r="P109" s="14">
        <v>594</v>
      </c>
      <c r="Q109" s="14">
        <v>47298</v>
      </c>
      <c r="R109" s="15">
        <v>0.56830000000000003</v>
      </c>
      <c r="S109" s="15">
        <f t="shared" si="21"/>
        <v>1.7596339961288052</v>
      </c>
      <c r="T109" s="15">
        <f t="shared" si="22"/>
        <v>0.8210647980928989</v>
      </c>
      <c r="U109" s="15">
        <f t="shared" si="23"/>
        <v>1.217930664064871</v>
      </c>
      <c r="V109" s="15">
        <f t="shared" si="24"/>
        <v>0.2844320039691649</v>
      </c>
      <c r="W109" s="15">
        <v>1.0649999999999999</v>
      </c>
      <c r="X109" s="14">
        <v>12</v>
      </c>
      <c r="Y109" s="14" t="s">
        <v>397</v>
      </c>
      <c r="Z109" s="14">
        <v>88</v>
      </c>
      <c r="AA109" s="14">
        <v>0</v>
      </c>
      <c r="AB109" s="14">
        <v>804</v>
      </c>
      <c r="AC109" s="14">
        <v>47298</v>
      </c>
      <c r="AD109" s="15">
        <v>0.52390000000000003</v>
      </c>
      <c r="AE109" s="15">
        <f t="shared" si="25"/>
        <v>1.9087612139721319</v>
      </c>
      <c r="AF109" s="15">
        <f t="shared" si="26"/>
        <v>0.96473621213516247</v>
      </c>
      <c r="AG109" s="15">
        <f t="shared" si="27"/>
        <v>1.0365517139932301</v>
      </c>
      <c r="AH109" s="15">
        <f t="shared" si="28"/>
        <v>5.1792094894454181E-2</v>
      </c>
      <c r="AI109" s="15">
        <v>1.081</v>
      </c>
      <c r="AJ109" s="14">
        <v>12</v>
      </c>
      <c r="AK109" s="16" t="s">
        <v>398</v>
      </c>
      <c r="AL109" s="35">
        <f t="shared" si="29"/>
        <v>0.17529605352160396</v>
      </c>
      <c r="AM109" s="35">
        <f t="shared" si="30"/>
        <v>0.11698359529378025</v>
      </c>
      <c r="AN109" s="35">
        <f t="shared" si="31"/>
        <v>1.1291961018554211</v>
      </c>
      <c r="AO109" s="35">
        <f t="shared" si="32"/>
        <v>1.0844650774551794</v>
      </c>
      <c r="AP109" s="48">
        <v>107</v>
      </c>
      <c r="AQ109" s="40">
        <f t="shared" si="33"/>
        <v>12.666666666666666</v>
      </c>
    </row>
    <row r="110" spans="1:43" x14ac:dyDescent="0.25">
      <c r="A110" s="14" t="s">
        <v>535</v>
      </c>
      <c r="B110" s="14">
        <v>90229</v>
      </c>
      <c r="C110" s="14">
        <v>204</v>
      </c>
      <c r="D110" s="14"/>
      <c r="E110" s="14">
        <v>353</v>
      </c>
      <c r="F110" s="15">
        <v>0.63839999999999997</v>
      </c>
      <c r="G110" s="15">
        <f t="shared" si="17"/>
        <v>1.5664160401002507</v>
      </c>
      <c r="H110" s="15">
        <f t="shared" si="18"/>
        <v>0.77720964207450693</v>
      </c>
      <c r="I110" s="15">
        <f t="shared" si="19"/>
        <v>1.2866333680256157</v>
      </c>
      <c r="J110" s="15">
        <f t="shared" si="20"/>
        <v>0.36360100966912756</v>
      </c>
      <c r="K110" s="15">
        <v>1.024</v>
      </c>
      <c r="L110" s="14">
        <v>3</v>
      </c>
      <c r="M110" s="14" t="s">
        <v>535</v>
      </c>
      <c r="N110" s="14">
        <v>194</v>
      </c>
      <c r="O110" s="14">
        <v>0</v>
      </c>
      <c r="P110" s="14">
        <v>338</v>
      </c>
      <c r="Q110" s="14">
        <v>90229</v>
      </c>
      <c r="R110" s="15">
        <v>0.70720000000000005</v>
      </c>
      <c r="S110" s="15">
        <f t="shared" si="21"/>
        <v>1.4140271493212668</v>
      </c>
      <c r="T110" s="15">
        <f t="shared" si="22"/>
        <v>1.0217438416528208</v>
      </c>
      <c r="U110" s="15">
        <f t="shared" si="23"/>
        <v>0.97871888629534232</v>
      </c>
      <c r="V110" s="15">
        <f t="shared" si="24"/>
        <v>-3.1033555370937438E-2</v>
      </c>
      <c r="W110" s="15">
        <v>1.173</v>
      </c>
      <c r="X110" s="14">
        <v>3</v>
      </c>
      <c r="Y110" s="14" t="s">
        <v>535</v>
      </c>
      <c r="Z110" s="14">
        <v>253</v>
      </c>
      <c r="AA110" s="14">
        <v>1</v>
      </c>
      <c r="AB110" s="14">
        <v>303</v>
      </c>
      <c r="AC110" s="14">
        <v>90229</v>
      </c>
      <c r="AD110" s="15">
        <v>0.48549999999999999</v>
      </c>
      <c r="AE110" s="15">
        <f t="shared" si="25"/>
        <v>2.0597322348094749</v>
      </c>
      <c r="AF110" s="15">
        <f t="shared" si="26"/>
        <v>0.89402449129914363</v>
      </c>
      <c r="AG110" s="15">
        <f t="shared" si="27"/>
        <v>1.1185364427622106</v>
      </c>
      <c r="AH110" s="15">
        <f t="shared" si="28"/>
        <v>0.16161226125695918</v>
      </c>
      <c r="AI110" s="15">
        <v>1.012</v>
      </c>
      <c r="AJ110" s="14">
        <v>2</v>
      </c>
      <c r="AK110" s="16" t="s">
        <v>536</v>
      </c>
      <c r="AL110" s="35">
        <f t="shared" si="29"/>
        <v>0.16472657185171644</v>
      </c>
      <c r="AM110" s="35">
        <f t="shared" si="30"/>
        <v>0.19733571440302131</v>
      </c>
      <c r="AN110" s="35">
        <f t="shared" si="31"/>
        <v>1.1209536080973046</v>
      </c>
      <c r="AO110" s="35">
        <f t="shared" si="32"/>
        <v>1.1465789630298546</v>
      </c>
      <c r="AP110" s="48">
        <v>108</v>
      </c>
      <c r="AQ110" s="40">
        <f t="shared" si="33"/>
        <v>2.6666666666666665</v>
      </c>
    </row>
    <row r="111" spans="1:43" x14ac:dyDescent="0.25">
      <c r="A111" s="14" t="s">
        <v>151</v>
      </c>
      <c r="B111" s="14">
        <v>85380</v>
      </c>
      <c r="C111" s="14">
        <v>44</v>
      </c>
      <c r="D111" s="14"/>
      <c r="E111" s="14">
        <v>1310</v>
      </c>
      <c r="F111" s="15">
        <v>0.89710000000000001</v>
      </c>
      <c r="G111" s="15">
        <f t="shared" si="17"/>
        <v>1.1147029316687103</v>
      </c>
      <c r="H111" s="15">
        <f t="shared" si="18"/>
        <v>1.0921597272948624</v>
      </c>
      <c r="I111" s="15">
        <f t="shared" si="19"/>
        <v>0.91560220950568827</v>
      </c>
      <c r="J111" s="15">
        <f t="shared" si="20"/>
        <v>-0.12720715051816955</v>
      </c>
      <c r="K111" s="15">
        <v>1.071</v>
      </c>
      <c r="L111" s="14">
        <v>19</v>
      </c>
      <c r="M111" s="14" t="s">
        <v>151</v>
      </c>
      <c r="N111" s="14">
        <v>55</v>
      </c>
      <c r="O111" s="14">
        <v>0</v>
      </c>
      <c r="P111" s="14">
        <v>990</v>
      </c>
      <c r="Q111" s="14">
        <v>85380</v>
      </c>
      <c r="R111" s="15">
        <v>0.52470000000000006</v>
      </c>
      <c r="S111" s="15">
        <f t="shared" si="21"/>
        <v>1.9058509624547357</v>
      </c>
      <c r="T111" s="15">
        <f t="shared" si="22"/>
        <v>0.75807267210864704</v>
      </c>
      <c r="U111" s="15">
        <f t="shared" si="23"/>
        <v>1.3191347367792379</v>
      </c>
      <c r="V111" s="15">
        <f t="shared" si="24"/>
        <v>0.3995919293776854</v>
      </c>
      <c r="W111" s="15">
        <v>1.2410000000000001</v>
      </c>
      <c r="X111" s="14">
        <v>18</v>
      </c>
      <c r="Y111" s="14" t="s">
        <v>151</v>
      </c>
      <c r="Z111" s="14">
        <v>44</v>
      </c>
      <c r="AA111" s="14">
        <v>0</v>
      </c>
      <c r="AB111" s="14">
        <v>1417</v>
      </c>
      <c r="AC111" s="14">
        <v>85380</v>
      </c>
      <c r="AD111" s="15">
        <v>0.47560000000000002</v>
      </c>
      <c r="AE111" s="15">
        <f t="shared" si="25"/>
        <v>2.1026072329688814</v>
      </c>
      <c r="AF111" s="15">
        <f t="shared" si="26"/>
        <v>0.8757941257711076</v>
      </c>
      <c r="AG111" s="15">
        <f t="shared" si="27"/>
        <v>1.1418196866296326</v>
      </c>
      <c r="AH111" s="15">
        <f t="shared" si="28"/>
        <v>0.19133484181785801</v>
      </c>
      <c r="AI111" s="15">
        <v>1.0389999999999999</v>
      </c>
      <c r="AJ111" s="14">
        <v>18</v>
      </c>
      <c r="AK111" s="16" t="s">
        <v>152</v>
      </c>
      <c r="AL111" s="35">
        <f t="shared" si="29"/>
        <v>0.15457320689245793</v>
      </c>
      <c r="AM111" s="35">
        <f t="shared" si="30"/>
        <v>0.26531656751241744</v>
      </c>
      <c r="AN111" s="35">
        <f t="shared" si="31"/>
        <v>1.1130922829384822</v>
      </c>
      <c r="AO111" s="35">
        <f t="shared" si="32"/>
        <v>1.2018997509068139</v>
      </c>
      <c r="AP111" s="48">
        <v>109</v>
      </c>
      <c r="AQ111" s="40">
        <f t="shared" si="33"/>
        <v>18.333333333333332</v>
      </c>
    </row>
    <row r="112" spans="1:43" x14ac:dyDescent="0.25">
      <c r="A112" s="14" t="s">
        <v>149</v>
      </c>
      <c r="B112" s="14">
        <v>310342</v>
      </c>
      <c r="C112" s="14">
        <v>43</v>
      </c>
      <c r="D112" s="14"/>
      <c r="E112" s="14">
        <v>1326</v>
      </c>
      <c r="F112" s="15">
        <v>0.73640000000000005</v>
      </c>
      <c r="G112" s="15">
        <f t="shared" si="17"/>
        <v>1.3579576317218902</v>
      </c>
      <c r="H112" s="15">
        <f t="shared" si="18"/>
        <v>0.89651813976138306</v>
      </c>
      <c r="I112" s="15">
        <f t="shared" si="19"/>
        <v>1.11540839509445</v>
      </c>
      <c r="J112" s="15">
        <f t="shared" si="20"/>
        <v>0.15757203454156674</v>
      </c>
      <c r="K112" s="15">
        <v>1.129</v>
      </c>
      <c r="L112" s="14">
        <v>9</v>
      </c>
      <c r="M112" s="14" t="s">
        <v>149</v>
      </c>
      <c r="N112" s="14">
        <v>62</v>
      </c>
      <c r="O112" s="14">
        <v>0</v>
      </c>
      <c r="P112" s="14">
        <v>898</v>
      </c>
      <c r="Q112" s="14">
        <v>310342</v>
      </c>
      <c r="R112" s="15">
        <v>0.56730000000000003</v>
      </c>
      <c r="S112" s="15">
        <f t="shared" si="21"/>
        <v>1.7627357659086902</v>
      </c>
      <c r="T112" s="15">
        <f t="shared" si="22"/>
        <v>0.81962002456115002</v>
      </c>
      <c r="U112" s="15">
        <f t="shared" si="23"/>
        <v>1.2200775540068149</v>
      </c>
      <c r="V112" s="15">
        <f t="shared" si="24"/>
        <v>0.28697285534957651</v>
      </c>
      <c r="W112" s="15">
        <v>1.089</v>
      </c>
      <c r="X112" s="14">
        <v>9</v>
      </c>
      <c r="Y112" s="14" t="s">
        <v>149</v>
      </c>
      <c r="Z112" s="14">
        <v>47</v>
      </c>
      <c r="AA112" s="14">
        <v>0</v>
      </c>
      <c r="AB112" s="14">
        <v>1355</v>
      </c>
      <c r="AC112" s="14">
        <v>310342</v>
      </c>
      <c r="AD112" s="15">
        <v>0.55800000000000005</v>
      </c>
      <c r="AE112" s="15">
        <f t="shared" si="25"/>
        <v>1.7921146953405016</v>
      </c>
      <c r="AF112" s="15">
        <f t="shared" si="26"/>
        <v>1.0275296933983979</v>
      </c>
      <c r="AG112" s="15">
        <f t="shared" si="27"/>
        <v>0.97320688702697711</v>
      </c>
      <c r="AH112" s="15">
        <f t="shared" si="28"/>
        <v>-3.9181565153036259E-2</v>
      </c>
      <c r="AI112" s="15">
        <v>1.095</v>
      </c>
      <c r="AJ112" s="14">
        <v>7</v>
      </c>
      <c r="AK112" s="16" t="s">
        <v>150</v>
      </c>
      <c r="AL112" s="35">
        <f t="shared" si="29"/>
        <v>0.13512110824603565</v>
      </c>
      <c r="AM112" s="35">
        <f t="shared" si="30"/>
        <v>0.16423218190109487</v>
      </c>
      <c r="AN112" s="35">
        <f t="shared" si="31"/>
        <v>1.0981849979790985</v>
      </c>
      <c r="AO112" s="35">
        <f t="shared" si="32"/>
        <v>1.1205695399206588</v>
      </c>
      <c r="AP112" s="48">
        <v>110</v>
      </c>
      <c r="AQ112" s="40">
        <f t="shared" si="33"/>
        <v>8.3333333333333339</v>
      </c>
    </row>
    <row r="113" spans="1:43" x14ac:dyDescent="0.25">
      <c r="A113" s="14" t="s">
        <v>25</v>
      </c>
      <c r="B113" s="14">
        <v>202288</v>
      </c>
      <c r="C113" s="14">
        <v>6</v>
      </c>
      <c r="D113" s="14"/>
      <c r="E113" s="14">
        <v>5341</v>
      </c>
      <c r="F113" s="15">
        <v>0.71909999999999996</v>
      </c>
      <c r="G113" s="15">
        <f t="shared" si="17"/>
        <v>1.3906271728549577</v>
      </c>
      <c r="H113" s="15">
        <f t="shared" si="18"/>
        <v>0.87545653761869968</v>
      </c>
      <c r="I113" s="15">
        <f t="shared" si="19"/>
        <v>1.1422427230531957</v>
      </c>
      <c r="J113" s="15">
        <f t="shared" si="20"/>
        <v>0.1918692515211842</v>
      </c>
      <c r="K113" s="15">
        <v>1.0489999999999999</v>
      </c>
      <c r="L113" s="14">
        <v>39</v>
      </c>
      <c r="M113" s="14" t="s">
        <v>25</v>
      </c>
      <c r="N113" s="14">
        <v>5</v>
      </c>
      <c r="O113" s="14">
        <v>0</v>
      </c>
      <c r="P113" s="14">
        <v>5491</v>
      </c>
      <c r="Q113" s="14">
        <v>202288</v>
      </c>
      <c r="R113" s="15">
        <v>0.57740000000000002</v>
      </c>
      <c r="S113" s="15">
        <f t="shared" si="21"/>
        <v>1.7319016279875303</v>
      </c>
      <c r="T113" s="15">
        <f t="shared" si="22"/>
        <v>0.83421223723181392</v>
      </c>
      <c r="U113" s="15">
        <f t="shared" si="23"/>
        <v>1.198735705556055</v>
      </c>
      <c r="V113" s="15">
        <f t="shared" si="24"/>
        <v>0.26151361178451238</v>
      </c>
      <c r="W113" s="15">
        <v>1.044</v>
      </c>
      <c r="X113" s="14">
        <v>38</v>
      </c>
      <c r="Y113" s="14" t="s">
        <v>25</v>
      </c>
      <c r="Z113" s="14">
        <v>6</v>
      </c>
      <c r="AA113" s="14">
        <v>1</v>
      </c>
      <c r="AB113" s="14">
        <v>5324</v>
      </c>
      <c r="AC113" s="14">
        <v>202288</v>
      </c>
      <c r="AD113" s="15">
        <v>0.56269999999999998</v>
      </c>
      <c r="AE113" s="15">
        <f t="shared" si="25"/>
        <v>1.7771459036786921</v>
      </c>
      <c r="AF113" s="15">
        <f t="shared" si="26"/>
        <v>1.0361845133965564</v>
      </c>
      <c r="AG113" s="15">
        <f t="shared" si="27"/>
        <v>0.96507809305323133</v>
      </c>
      <c r="AH113" s="15">
        <f t="shared" si="28"/>
        <v>-5.128240649404333E-2</v>
      </c>
      <c r="AI113" s="15">
        <v>1.05</v>
      </c>
      <c r="AJ113" s="14">
        <v>39</v>
      </c>
      <c r="AK113" s="16" t="s">
        <v>26</v>
      </c>
      <c r="AL113" s="35">
        <f t="shared" si="29"/>
        <v>0.13403348560388442</v>
      </c>
      <c r="AM113" s="35">
        <f t="shared" si="30"/>
        <v>0.1642226206317515</v>
      </c>
      <c r="AN113" s="35">
        <f t="shared" si="31"/>
        <v>1.097357407445005</v>
      </c>
      <c r="AO113" s="35">
        <f t="shared" si="32"/>
        <v>1.1205621135198029</v>
      </c>
      <c r="AP113" s="48">
        <v>111</v>
      </c>
      <c r="AQ113" s="40">
        <f t="shared" si="33"/>
        <v>38.666666666666664</v>
      </c>
    </row>
    <row r="114" spans="1:43" x14ac:dyDescent="0.25">
      <c r="A114" s="14" t="s">
        <v>704</v>
      </c>
      <c r="B114" s="14">
        <v>67123</v>
      </c>
      <c r="C114" s="14">
        <v>319</v>
      </c>
      <c r="D114" s="14"/>
      <c r="E114" s="14">
        <v>206</v>
      </c>
      <c r="F114" s="15">
        <v>0.80179999999999996</v>
      </c>
      <c r="G114" s="15">
        <f t="shared" si="17"/>
        <v>1.2471938139186831</v>
      </c>
      <c r="H114" s="15">
        <f t="shared" si="18"/>
        <v>0.97613830046262473</v>
      </c>
      <c r="I114" s="15">
        <f t="shared" si="19"/>
        <v>1.0244284636412484</v>
      </c>
      <c r="J114" s="15">
        <f t="shared" si="20"/>
        <v>3.481924374070252E-2</v>
      </c>
      <c r="K114" s="15">
        <v>1.2230000000000001</v>
      </c>
      <c r="L114" s="14">
        <v>2</v>
      </c>
      <c r="M114" s="14" t="s">
        <v>704</v>
      </c>
      <c r="N114" s="14">
        <v>274</v>
      </c>
      <c r="O114" s="14">
        <v>0</v>
      </c>
      <c r="P114" s="14">
        <v>237</v>
      </c>
      <c r="Q114" s="14">
        <v>67123</v>
      </c>
      <c r="R114" s="15">
        <v>0.55089999999999995</v>
      </c>
      <c r="S114" s="15">
        <f t="shared" si="21"/>
        <v>1.815211472136504</v>
      </c>
      <c r="T114" s="15">
        <f t="shared" si="22"/>
        <v>0.79592573864046801</v>
      </c>
      <c r="U114" s="15">
        <f t="shared" si="23"/>
        <v>1.2563986138828576</v>
      </c>
      <c r="V114" s="15">
        <f t="shared" si="24"/>
        <v>0.32929425645540394</v>
      </c>
      <c r="W114" s="15">
        <v>1.1830000000000001</v>
      </c>
      <c r="X114" s="14">
        <v>2</v>
      </c>
      <c r="Y114" s="14" t="s">
        <v>704</v>
      </c>
      <c r="Z114" s="14">
        <v>257</v>
      </c>
      <c r="AA114" s="14">
        <v>0</v>
      </c>
      <c r="AB114" s="14">
        <v>300</v>
      </c>
      <c r="AC114" s="14">
        <v>67123</v>
      </c>
      <c r="AD114" s="15">
        <v>0.54600000000000004</v>
      </c>
      <c r="AE114" s="15">
        <f t="shared" si="25"/>
        <v>1.8315018315018314</v>
      </c>
      <c r="AF114" s="15">
        <f t="shared" si="26"/>
        <v>1.0054322806371421</v>
      </c>
      <c r="AG114" s="15">
        <f t="shared" si="27"/>
        <v>0.99459604937921842</v>
      </c>
      <c r="AH114" s="15">
        <f t="shared" si="28"/>
        <v>-7.8173942437010611E-3</v>
      </c>
      <c r="AI114" s="15">
        <v>1.242</v>
      </c>
      <c r="AJ114" s="14">
        <v>2</v>
      </c>
      <c r="AK114" s="16" t="s">
        <v>705</v>
      </c>
      <c r="AL114" s="35">
        <f t="shared" si="29"/>
        <v>0.1187653686508018</v>
      </c>
      <c r="AM114" s="35">
        <f t="shared" si="30"/>
        <v>0.18356546563783541</v>
      </c>
      <c r="AN114" s="35">
        <f t="shared" si="31"/>
        <v>1.0858052530471469</v>
      </c>
      <c r="AO114" s="35">
        <f t="shared" si="32"/>
        <v>1.1356871485364595</v>
      </c>
      <c r="AP114" s="48">
        <v>112</v>
      </c>
      <c r="AQ114" s="40">
        <f t="shared" si="33"/>
        <v>2</v>
      </c>
    </row>
    <row r="115" spans="1:43" x14ac:dyDescent="0.25">
      <c r="A115" s="14" t="s">
        <v>39</v>
      </c>
      <c r="B115" s="14">
        <v>112982</v>
      </c>
      <c r="C115" s="14">
        <v>10</v>
      </c>
      <c r="D115" s="14">
        <v>3</v>
      </c>
      <c r="E115" s="14">
        <v>3265</v>
      </c>
      <c r="F115" s="15">
        <v>0.71950000000000003</v>
      </c>
      <c r="G115" s="15">
        <f t="shared" si="17"/>
        <v>1.389854065323141</v>
      </c>
      <c r="H115" s="15">
        <f t="shared" si="18"/>
        <v>0.87594351107864621</v>
      </c>
      <c r="I115" s="15">
        <f t="shared" si="19"/>
        <v>1.141607702776307</v>
      </c>
      <c r="J115" s="15">
        <f t="shared" si="20"/>
        <v>0.19106697426381272</v>
      </c>
      <c r="K115" s="15">
        <v>1.0780000000000001</v>
      </c>
      <c r="L115" s="14">
        <v>20</v>
      </c>
      <c r="M115" s="14" t="s">
        <v>39</v>
      </c>
      <c r="N115" s="14">
        <v>11</v>
      </c>
      <c r="O115" s="14">
        <v>3</v>
      </c>
      <c r="P115" s="14">
        <v>2890</v>
      </c>
      <c r="Q115" s="14">
        <v>112982</v>
      </c>
      <c r="R115" s="15">
        <v>0.69769999999999999</v>
      </c>
      <c r="S115" s="15">
        <f t="shared" si="21"/>
        <v>1.4332807797047442</v>
      </c>
      <c r="T115" s="15">
        <f t="shared" si="22"/>
        <v>1.0080184931012064</v>
      </c>
      <c r="U115" s="15">
        <f t="shared" si="23"/>
        <v>0.99204528649572332</v>
      </c>
      <c r="V115" s="15">
        <f t="shared" si="24"/>
        <v>-1.1522114283753659E-2</v>
      </c>
      <c r="W115" s="15">
        <v>1.0860000000000001</v>
      </c>
      <c r="X115" s="14">
        <v>22</v>
      </c>
      <c r="Y115" s="14" t="s">
        <v>39</v>
      </c>
      <c r="Z115" s="14">
        <v>10</v>
      </c>
      <c r="AA115" s="14">
        <v>3</v>
      </c>
      <c r="AB115" s="14">
        <v>3145</v>
      </c>
      <c r="AC115" s="14">
        <v>112982</v>
      </c>
      <c r="AD115" s="15">
        <v>0.4829</v>
      </c>
      <c r="AE115" s="15">
        <f t="shared" si="25"/>
        <v>2.070822116380203</v>
      </c>
      <c r="AF115" s="15">
        <f t="shared" si="26"/>
        <v>0.88923671853420494</v>
      </c>
      <c r="AG115" s="15">
        <f t="shared" si="27"/>
        <v>1.1245587967716986</v>
      </c>
      <c r="AH115" s="15">
        <f t="shared" si="28"/>
        <v>0.16935909339085825</v>
      </c>
      <c r="AI115" s="15">
        <v>1.095</v>
      </c>
      <c r="AJ115" s="14">
        <v>22</v>
      </c>
      <c r="AK115" s="16" t="s">
        <v>40</v>
      </c>
      <c r="AL115" s="35">
        <f t="shared" si="29"/>
        <v>0.11630131779030577</v>
      </c>
      <c r="AM115" s="35">
        <f t="shared" si="30"/>
        <v>0.11122917946021339</v>
      </c>
      <c r="AN115" s="35">
        <f t="shared" si="31"/>
        <v>1.0839523348626487</v>
      </c>
      <c r="AO115" s="35">
        <f t="shared" si="32"/>
        <v>1.080148133241011</v>
      </c>
      <c r="AP115" s="48">
        <v>113</v>
      </c>
      <c r="AQ115" s="40">
        <f t="shared" si="33"/>
        <v>21.333333333333332</v>
      </c>
    </row>
    <row r="116" spans="1:43" x14ac:dyDescent="0.25">
      <c r="A116" s="14" t="s">
        <v>35</v>
      </c>
      <c r="B116" s="14">
        <v>111620</v>
      </c>
      <c r="C116" s="14">
        <v>10</v>
      </c>
      <c r="D116" s="14">
        <v>1</v>
      </c>
      <c r="E116" s="14">
        <v>3839</v>
      </c>
      <c r="F116" s="15">
        <v>0.71530000000000005</v>
      </c>
      <c r="G116" s="15">
        <f t="shared" si="17"/>
        <v>1.3980148189570809</v>
      </c>
      <c r="H116" s="15">
        <f t="shared" si="18"/>
        <v>0.87083028974920873</v>
      </c>
      <c r="I116" s="15">
        <f t="shared" si="19"/>
        <v>1.1483108376171578</v>
      </c>
      <c r="J116" s="15">
        <f t="shared" si="20"/>
        <v>0.19951321970385774</v>
      </c>
      <c r="K116" s="15">
        <v>1.0640000000000001</v>
      </c>
      <c r="L116" s="14">
        <v>31</v>
      </c>
      <c r="M116" s="14" t="s">
        <v>35</v>
      </c>
      <c r="N116" s="14">
        <v>11</v>
      </c>
      <c r="O116" s="14">
        <v>1</v>
      </c>
      <c r="P116" s="14">
        <v>3412</v>
      </c>
      <c r="Q116" s="14">
        <v>111620</v>
      </c>
      <c r="R116" s="15">
        <v>0.68220000000000003</v>
      </c>
      <c r="S116" s="15">
        <f t="shared" si="21"/>
        <v>1.4658457930225739</v>
      </c>
      <c r="T116" s="15">
        <f t="shared" si="22"/>
        <v>0.98562450335909846</v>
      </c>
      <c r="U116" s="15">
        <f t="shared" si="23"/>
        <v>1.0145851603460365</v>
      </c>
      <c r="V116" s="15">
        <f t="shared" si="24"/>
        <v>2.0889964407090129E-2</v>
      </c>
      <c r="W116" s="15">
        <v>1.0609999999999999</v>
      </c>
      <c r="X116" s="14">
        <v>27</v>
      </c>
      <c r="Y116" s="14" t="s">
        <v>35</v>
      </c>
      <c r="Z116" s="14">
        <v>10</v>
      </c>
      <c r="AA116" s="14">
        <v>1</v>
      </c>
      <c r="AB116" s="14">
        <v>3871</v>
      </c>
      <c r="AC116" s="14">
        <v>111620</v>
      </c>
      <c r="AD116" s="15">
        <v>0.49790000000000001</v>
      </c>
      <c r="AE116" s="15">
        <f t="shared" si="25"/>
        <v>2.008435428800964</v>
      </c>
      <c r="AF116" s="15">
        <f t="shared" si="26"/>
        <v>0.91685848448577478</v>
      </c>
      <c r="AG116" s="15">
        <f t="shared" si="27"/>
        <v>1.0906797408336077</v>
      </c>
      <c r="AH116" s="15">
        <f t="shared" si="28"/>
        <v>0.1252275414974646</v>
      </c>
      <c r="AI116" s="15">
        <v>1.077</v>
      </c>
      <c r="AJ116" s="14">
        <v>26</v>
      </c>
      <c r="AK116" s="16" t="s">
        <v>36</v>
      </c>
      <c r="AL116" s="35">
        <f t="shared" si="29"/>
        <v>0.11521024186947082</v>
      </c>
      <c r="AM116" s="35">
        <f t="shared" si="30"/>
        <v>8.9731970624083085E-2</v>
      </c>
      <c r="AN116" s="35">
        <f t="shared" si="31"/>
        <v>1.0831328774188342</v>
      </c>
      <c r="AO116" s="35">
        <f t="shared" si="32"/>
        <v>1.0641724580771945</v>
      </c>
      <c r="AP116" s="48">
        <v>114</v>
      </c>
      <c r="AQ116" s="40">
        <f t="shared" si="33"/>
        <v>28</v>
      </c>
    </row>
    <row r="117" spans="1:43" x14ac:dyDescent="0.25">
      <c r="A117" s="14" t="s">
        <v>37</v>
      </c>
      <c r="B117" s="14">
        <v>112145</v>
      </c>
      <c r="C117" s="14">
        <v>10</v>
      </c>
      <c r="D117" s="14">
        <v>2</v>
      </c>
      <c r="E117" s="14">
        <v>3397</v>
      </c>
      <c r="F117" s="15">
        <v>0.71879999999999999</v>
      </c>
      <c r="G117" s="15">
        <f t="shared" si="17"/>
        <v>1.3912075681691709</v>
      </c>
      <c r="H117" s="15">
        <f t="shared" si="18"/>
        <v>0.87509130752373998</v>
      </c>
      <c r="I117" s="15">
        <f t="shared" si="19"/>
        <v>1.142719452069495</v>
      </c>
      <c r="J117" s="15">
        <f t="shared" si="20"/>
        <v>0.19247125238153137</v>
      </c>
      <c r="K117" s="15">
        <v>1.07</v>
      </c>
      <c r="L117" s="14">
        <v>28</v>
      </c>
      <c r="M117" s="14" t="s">
        <v>37</v>
      </c>
      <c r="N117" s="14">
        <v>11</v>
      </c>
      <c r="O117" s="14">
        <v>2</v>
      </c>
      <c r="P117" s="14">
        <v>3055</v>
      </c>
      <c r="Q117" s="14">
        <v>112145</v>
      </c>
      <c r="R117" s="15">
        <v>0.69710000000000005</v>
      </c>
      <c r="S117" s="15">
        <f t="shared" si="21"/>
        <v>1.4345144168698893</v>
      </c>
      <c r="T117" s="15">
        <f t="shared" si="22"/>
        <v>1.0071516289821572</v>
      </c>
      <c r="U117" s="15">
        <f t="shared" si="23"/>
        <v>0.99289914845512273</v>
      </c>
      <c r="V117" s="15">
        <f t="shared" si="24"/>
        <v>-1.0280908264358644E-2</v>
      </c>
      <c r="W117" s="15">
        <v>1.07</v>
      </c>
      <c r="X117" s="14">
        <v>24</v>
      </c>
      <c r="Y117" s="14" t="s">
        <v>37</v>
      </c>
      <c r="Z117" s="14">
        <v>10</v>
      </c>
      <c r="AA117" s="14">
        <v>2</v>
      </c>
      <c r="AB117" s="14">
        <v>3402</v>
      </c>
      <c r="AC117" s="14">
        <v>112145</v>
      </c>
      <c r="AD117" s="15">
        <v>0.50129999999999997</v>
      </c>
      <c r="AE117" s="15">
        <f t="shared" si="25"/>
        <v>1.9948134849391583</v>
      </c>
      <c r="AF117" s="15">
        <f t="shared" si="26"/>
        <v>0.92311941810146381</v>
      </c>
      <c r="AG117" s="15">
        <f t="shared" si="27"/>
        <v>1.0832823518074073</v>
      </c>
      <c r="AH117" s="15">
        <f t="shared" si="28"/>
        <v>0.11540932278116967</v>
      </c>
      <c r="AI117" s="15">
        <v>1.0960000000000001</v>
      </c>
      <c r="AJ117" s="14">
        <v>24</v>
      </c>
      <c r="AK117" s="16" t="s">
        <v>38</v>
      </c>
      <c r="AL117" s="35">
        <f t="shared" si="29"/>
        <v>9.9199888966114133E-2</v>
      </c>
      <c r="AM117" s="35">
        <f t="shared" si="30"/>
        <v>0.10234338752502627</v>
      </c>
      <c r="AN117" s="35">
        <f t="shared" si="31"/>
        <v>1.0711792274416252</v>
      </c>
      <c r="AO117" s="35">
        <f t="shared" si="32"/>
        <v>1.0735157721659698</v>
      </c>
      <c r="AP117" s="48">
        <v>115</v>
      </c>
      <c r="AQ117" s="40">
        <f t="shared" si="33"/>
        <v>25.333333333333332</v>
      </c>
    </row>
    <row r="118" spans="1:43" x14ac:dyDescent="0.25">
      <c r="A118" s="14" t="s">
        <v>537</v>
      </c>
      <c r="B118" s="14">
        <v>17768</v>
      </c>
      <c r="C118" s="14">
        <v>205</v>
      </c>
      <c r="D118" s="14"/>
      <c r="E118" s="14">
        <v>346</v>
      </c>
      <c r="F118" s="15">
        <v>0.76060000000000005</v>
      </c>
      <c r="G118" s="15">
        <f t="shared" si="17"/>
        <v>1.3147515119642386</v>
      </c>
      <c r="H118" s="15">
        <f t="shared" si="18"/>
        <v>0.92598003408814222</v>
      </c>
      <c r="I118" s="15">
        <f t="shared" si="19"/>
        <v>1.0799194611458753</v>
      </c>
      <c r="J118" s="15">
        <f t="shared" si="20"/>
        <v>0.11092372226088164</v>
      </c>
      <c r="K118" s="15">
        <v>1.089</v>
      </c>
      <c r="L118" s="14">
        <v>3</v>
      </c>
      <c r="M118" s="14" t="s">
        <v>537</v>
      </c>
      <c r="N118" s="14">
        <v>130</v>
      </c>
      <c r="O118" s="14">
        <v>0</v>
      </c>
      <c r="P118" s="14">
        <v>525</v>
      </c>
      <c r="Q118" s="14">
        <v>17768</v>
      </c>
      <c r="R118" s="15">
        <v>0.6663</v>
      </c>
      <c r="S118" s="15">
        <f t="shared" si="21"/>
        <v>1.5008254539996999</v>
      </c>
      <c r="T118" s="15">
        <f t="shared" si="22"/>
        <v>0.96265260420429088</v>
      </c>
      <c r="U118" s="15">
        <f t="shared" si="23"/>
        <v>1.03879633256501</v>
      </c>
      <c r="V118" s="15">
        <f t="shared" si="24"/>
        <v>5.4912825752357473E-2</v>
      </c>
      <c r="W118" s="15">
        <v>1.1120000000000001</v>
      </c>
      <c r="X118" s="14">
        <v>4</v>
      </c>
      <c r="Y118" s="14" t="s">
        <v>537</v>
      </c>
      <c r="Z118" s="14">
        <v>167</v>
      </c>
      <c r="AA118" s="14">
        <v>0</v>
      </c>
      <c r="AB118" s="14">
        <v>480</v>
      </c>
      <c r="AC118" s="14">
        <v>17768</v>
      </c>
      <c r="AD118" s="15">
        <v>0.50039999999999996</v>
      </c>
      <c r="AE118" s="15">
        <f t="shared" si="25"/>
        <v>1.9984012789768186</v>
      </c>
      <c r="AF118" s="15">
        <f t="shared" si="26"/>
        <v>0.92146211214436957</v>
      </c>
      <c r="AG118" s="15">
        <f t="shared" si="27"/>
        <v>1.0852307013610178</v>
      </c>
      <c r="AH118" s="15">
        <f t="shared" si="28"/>
        <v>0.11800176739769415</v>
      </c>
      <c r="AI118" s="15">
        <v>1.0389999999999999</v>
      </c>
      <c r="AJ118" s="14">
        <v>2</v>
      </c>
      <c r="AK118" s="16" t="s">
        <v>538</v>
      </c>
      <c r="AL118" s="35">
        <f t="shared" si="29"/>
        <v>9.4612771803644413E-2</v>
      </c>
      <c r="AM118" s="35">
        <f t="shared" si="30"/>
        <v>3.4562826390444591E-2</v>
      </c>
      <c r="AN118" s="35">
        <f t="shared" si="31"/>
        <v>1.0677787712116438</v>
      </c>
      <c r="AO118" s="35">
        <f t="shared" si="32"/>
        <v>1.0242464030655241</v>
      </c>
      <c r="AP118" s="48">
        <v>116</v>
      </c>
      <c r="AQ118" s="40">
        <f t="shared" si="33"/>
        <v>3</v>
      </c>
    </row>
    <row r="119" spans="1:43" x14ac:dyDescent="0.25">
      <c r="A119" s="14" t="s">
        <v>27</v>
      </c>
      <c r="B119" s="14">
        <v>100423</v>
      </c>
      <c r="C119" s="14">
        <v>7</v>
      </c>
      <c r="D119" s="14"/>
      <c r="E119" s="14">
        <v>4975</v>
      </c>
      <c r="F119" s="15">
        <v>0.72660000000000002</v>
      </c>
      <c r="G119" s="15">
        <f t="shared" si="17"/>
        <v>1.3762730525736306</v>
      </c>
      <c r="H119" s="15">
        <f t="shared" si="18"/>
        <v>0.88458728999269542</v>
      </c>
      <c r="I119" s="15">
        <f t="shared" si="19"/>
        <v>1.1304524389589223</v>
      </c>
      <c r="J119" s="15">
        <f t="shared" si="20"/>
        <v>0.17690029547598823</v>
      </c>
      <c r="K119" s="15">
        <v>1.044</v>
      </c>
      <c r="L119" s="14">
        <v>39</v>
      </c>
      <c r="M119" s="14" t="s">
        <v>27</v>
      </c>
      <c r="N119" s="14">
        <v>8</v>
      </c>
      <c r="O119" s="14">
        <v>0</v>
      </c>
      <c r="P119" s="14">
        <v>4252</v>
      </c>
      <c r="Q119" s="14">
        <v>100423</v>
      </c>
      <c r="R119" s="15">
        <v>0.63639999999999997</v>
      </c>
      <c r="S119" s="15">
        <f t="shared" si="21"/>
        <v>1.5713387806411063</v>
      </c>
      <c r="T119" s="15">
        <f t="shared" si="22"/>
        <v>0.9194538756049988</v>
      </c>
      <c r="U119" s="15">
        <f t="shared" si="23"/>
        <v>1.08760213134517</v>
      </c>
      <c r="V119" s="15">
        <f t="shared" si="24"/>
        <v>0.12115088368944667</v>
      </c>
      <c r="W119" s="15">
        <v>1.048</v>
      </c>
      <c r="X119" s="14">
        <v>43</v>
      </c>
      <c r="Y119" s="14" t="s">
        <v>27</v>
      </c>
      <c r="Z119" s="14">
        <v>9</v>
      </c>
      <c r="AA119" s="14">
        <v>0</v>
      </c>
      <c r="AB119" s="14">
        <v>4308</v>
      </c>
      <c r="AC119" s="14">
        <v>100423</v>
      </c>
      <c r="AD119" s="15">
        <v>0.55789999999999995</v>
      </c>
      <c r="AE119" s="15">
        <f t="shared" si="25"/>
        <v>1.7924359204158453</v>
      </c>
      <c r="AF119" s="15">
        <f t="shared" si="26"/>
        <v>1.0273455482920539</v>
      </c>
      <c r="AG119" s="15">
        <f t="shared" si="27"/>
        <v>0.97338132812520761</v>
      </c>
      <c r="AH119" s="15">
        <f t="shared" si="28"/>
        <v>-3.8922994484561962E-2</v>
      </c>
      <c r="AI119" s="15">
        <v>1.048</v>
      </c>
      <c r="AJ119" s="14">
        <v>44</v>
      </c>
      <c r="AK119" s="16" t="s">
        <v>28</v>
      </c>
      <c r="AL119" s="35">
        <f t="shared" si="29"/>
        <v>8.6376061560290984E-2</v>
      </c>
      <c r="AM119" s="35">
        <f t="shared" si="30"/>
        <v>0.11203521461100854</v>
      </c>
      <c r="AN119" s="35">
        <f t="shared" si="31"/>
        <v>1.0616999219661121</v>
      </c>
      <c r="AO119" s="35">
        <f t="shared" si="32"/>
        <v>1.0807517816885732</v>
      </c>
      <c r="AP119" s="48">
        <v>117</v>
      </c>
      <c r="AQ119" s="40">
        <f t="shared" si="33"/>
        <v>42</v>
      </c>
    </row>
    <row r="120" spans="1:43" x14ac:dyDescent="0.25">
      <c r="A120" s="14" t="s">
        <v>79</v>
      </c>
      <c r="B120" s="14">
        <v>80821</v>
      </c>
      <c r="C120" s="14">
        <v>20</v>
      </c>
      <c r="D120" s="14">
        <v>1</v>
      </c>
      <c r="E120" s="14">
        <v>1915</v>
      </c>
      <c r="F120" s="15">
        <v>0.79410000000000003</v>
      </c>
      <c r="G120" s="15">
        <f t="shared" si="17"/>
        <v>1.259287243420224</v>
      </c>
      <c r="H120" s="15">
        <f t="shared" si="18"/>
        <v>0.966764061358656</v>
      </c>
      <c r="I120" s="15">
        <f t="shared" si="19"/>
        <v>1.0343618463009103</v>
      </c>
      <c r="J120" s="15">
        <f t="shared" si="20"/>
        <v>4.8740965674918299E-2</v>
      </c>
      <c r="K120" s="15">
        <v>1.091</v>
      </c>
      <c r="L120" s="14">
        <v>17</v>
      </c>
      <c r="M120" s="14" t="s">
        <v>79</v>
      </c>
      <c r="N120" s="14">
        <v>24</v>
      </c>
      <c r="O120" s="14">
        <v>1</v>
      </c>
      <c r="P120" s="14">
        <v>1668</v>
      </c>
      <c r="Q120" s="14">
        <v>80821</v>
      </c>
      <c r="R120" s="15">
        <v>0.59919999999999995</v>
      </c>
      <c r="S120" s="15">
        <f t="shared" si="21"/>
        <v>1.6688918558077437</v>
      </c>
      <c r="T120" s="15">
        <f t="shared" si="22"/>
        <v>0.86570830022393974</v>
      </c>
      <c r="U120" s="15">
        <f t="shared" si="23"/>
        <v>1.1551234919694029</v>
      </c>
      <c r="V120" s="15">
        <f t="shared" si="24"/>
        <v>0.20804709556174336</v>
      </c>
      <c r="W120" s="15">
        <v>1.135</v>
      </c>
      <c r="X120" s="14">
        <v>18</v>
      </c>
      <c r="Y120" s="14" t="s">
        <v>79</v>
      </c>
      <c r="Z120" s="14">
        <v>32</v>
      </c>
      <c r="AA120" s="14">
        <v>1</v>
      </c>
      <c r="AB120" s="14">
        <v>1783</v>
      </c>
      <c r="AC120" s="14">
        <v>80821</v>
      </c>
      <c r="AD120" s="15">
        <v>0.54249999999999998</v>
      </c>
      <c r="AE120" s="15">
        <f t="shared" si="25"/>
        <v>1.8433179723502304</v>
      </c>
      <c r="AF120" s="15">
        <f t="shared" si="26"/>
        <v>0.99898720191510904</v>
      </c>
      <c r="AG120" s="15">
        <f t="shared" si="27"/>
        <v>1.0010127980848909</v>
      </c>
      <c r="AH120" s="15">
        <f t="shared" si="28"/>
        <v>1.4604193443098106E-3</v>
      </c>
      <c r="AI120" s="15">
        <v>1.3720000000000001</v>
      </c>
      <c r="AJ120" s="14">
        <v>23</v>
      </c>
      <c r="AK120" s="16" t="s">
        <v>80</v>
      </c>
      <c r="AL120" s="35">
        <f t="shared" si="29"/>
        <v>8.6082826860323813E-2</v>
      </c>
      <c r="AM120" s="35">
        <f t="shared" si="30"/>
        <v>0.10823735328080716</v>
      </c>
      <c r="AN120" s="35">
        <f t="shared" si="31"/>
        <v>1.061484148284209</v>
      </c>
      <c r="AO120" s="35">
        <f t="shared" si="32"/>
        <v>1.0779104691033001</v>
      </c>
      <c r="AP120" s="48">
        <v>118</v>
      </c>
      <c r="AQ120" s="40">
        <f t="shared" si="33"/>
        <v>19.333333333333332</v>
      </c>
    </row>
    <row r="121" spans="1:43" x14ac:dyDescent="0.25">
      <c r="A121" s="14" t="s">
        <v>171</v>
      </c>
      <c r="B121" s="14">
        <v>73733</v>
      </c>
      <c r="C121" s="14">
        <v>51</v>
      </c>
      <c r="D121" s="14"/>
      <c r="E121" s="14">
        <v>1203</v>
      </c>
      <c r="F121" s="15">
        <v>0.79600000000000004</v>
      </c>
      <c r="G121" s="15">
        <f t="shared" si="17"/>
        <v>1.2562814070351758</v>
      </c>
      <c r="H121" s="15">
        <f t="shared" si="18"/>
        <v>0.96907718529340159</v>
      </c>
      <c r="I121" s="15">
        <f t="shared" si="19"/>
        <v>1.0318928921451669</v>
      </c>
      <c r="J121" s="15">
        <f t="shared" si="20"/>
        <v>4.5293230460461742E-2</v>
      </c>
      <c r="K121" s="15">
        <v>1.0960000000000001</v>
      </c>
      <c r="L121" s="14">
        <v>12</v>
      </c>
      <c r="M121" s="14" t="s">
        <v>171</v>
      </c>
      <c r="N121" s="14">
        <v>45</v>
      </c>
      <c r="O121" s="14">
        <v>0</v>
      </c>
      <c r="P121" s="14">
        <v>1209</v>
      </c>
      <c r="Q121" s="14">
        <v>73733</v>
      </c>
      <c r="R121" s="15">
        <v>0.56710000000000005</v>
      </c>
      <c r="S121" s="15">
        <f t="shared" si="21"/>
        <v>1.763357432551578</v>
      </c>
      <c r="T121" s="15">
        <f t="shared" si="22"/>
        <v>0.81933106985480031</v>
      </c>
      <c r="U121" s="15">
        <f t="shared" si="23"/>
        <v>1.2205078405714442</v>
      </c>
      <c r="V121" s="15">
        <f t="shared" si="24"/>
        <v>0.28748156305614792</v>
      </c>
      <c r="W121" s="15">
        <v>1.069</v>
      </c>
      <c r="X121" s="14">
        <v>8</v>
      </c>
      <c r="Y121" s="14" t="s">
        <v>171</v>
      </c>
      <c r="Z121" s="14">
        <v>43</v>
      </c>
      <c r="AA121" s="14">
        <v>0</v>
      </c>
      <c r="AB121" s="14">
        <v>1440</v>
      </c>
      <c r="AC121" s="14">
        <v>73733</v>
      </c>
      <c r="AD121" s="15">
        <v>0.5736</v>
      </c>
      <c r="AE121" s="15">
        <f t="shared" si="25"/>
        <v>1.7433751743375174</v>
      </c>
      <c r="AF121" s="15">
        <f t="shared" si="26"/>
        <v>1.0562563299880305</v>
      </c>
      <c r="AG121" s="15">
        <f t="shared" si="27"/>
        <v>0.94673891729611803</v>
      </c>
      <c r="AH121" s="15">
        <f t="shared" si="28"/>
        <v>-7.8961467138390876E-2</v>
      </c>
      <c r="AI121" s="15">
        <v>1.0469999999999999</v>
      </c>
      <c r="AJ121" s="14">
        <v>13</v>
      </c>
      <c r="AK121" s="16" t="s">
        <v>172</v>
      </c>
      <c r="AL121" s="35">
        <f t="shared" si="29"/>
        <v>8.4604442126072932E-2</v>
      </c>
      <c r="AM121" s="35">
        <f t="shared" si="30"/>
        <v>0.18635759205490604</v>
      </c>
      <c r="AN121" s="35">
        <f t="shared" si="31"/>
        <v>1.0603969620535767</v>
      </c>
      <c r="AO121" s="35">
        <f t="shared" si="32"/>
        <v>1.1378872341171296</v>
      </c>
      <c r="AP121" s="48">
        <v>119</v>
      </c>
      <c r="AQ121" s="40">
        <f t="shared" si="33"/>
        <v>11</v>
      </c>
    </row>
    <row r="122" spans="1:43" x14ac:dyDescent="0.25">
      <c r="A122" s="14" t="s">
        <v>782</v>
      </c>
      <c r="B122" s="14">
        <v>22113</v>
      </c>
      <c r="C122" s="14">
        <v>383</v>
      </c>
      <c r="D122" s="14"/>
      <c r="E122" s="14">
        <v>156</v>
      </c>
      <c r="F122" s="15">
        <v>0.90849999999999997</v>
      </c>
      <c r="G122" s="15">
        <f t="shared" si="17"/>
        <v>1.1007154650522841</v>
      </c>
      <c r="H122" s="15">
        <f t="shared" si="18"/>
        <v>1.1060384709033357</v>
      </c>
      <c r="I122" s="15">
        <f t="shared" si="19"/>
        <v>0.90411308987072436</v>
      </c>
      <c r="J122" s="15">
        <f t="shared" si="20"/>
        <v>-0.14542485323000479</v>
      </c>
      <c r="K122" s="15">
        <v>1.236</v>
      </c>
      <c r="L122" s="14">
        <v>5</v>
      </c>
      <c r="M122" s="14" t="s">
        <v>782</v>
      </c>
      <c r="N122" s="14">
        <v>265</v>
      </c>
      <c r="O122" s="14">
        <v>0</v>
      </c>
      <c r="P122" s="14">
        <v>254</v>
      </c>
      <c r="Q122" s="14">
        <v>22113</v>
      </c>
      <c r="R122" s="15">
        <v>0.69220000000000004</v>
      </c>
      <c r="S122" s="15">
        <f t="shared" si="21"/>
        <v>1.444669170759896</v>
      </c>
      <c r="T122" s="15">
        <f t="shared" si="22"/>
        <v>1.0000722386765875</v>
      </c>
      <c r="U122" s="15">
        <f t="shared" si="23"/>
        <v>0.99992776132341255</v>
      </c>
      <c r="V122" s="15">
        <f t="shared" si="24"/>
        <v>-1.0422214495333882E-4</v>
      </c>
      <c r="W122" s="15">
        <v>1.19</v>
      </c>
      <c r="X122" s="14">
        <v>6</v>
      </c>
      <c r="Y122" s="14" t="s">
        <v>782</v>
      </c>
      <c r="Z122" s="14">
        <v>187</v>
      </c>
      <c r="AA122" s="14">
        <v>0</v>
      </c>
      <c r="AB122" s="14">
        <v>441</v>
      </c>
      <c r="AC122" s="14">
        <v>22113</v>
      </c>
      <c r="AD122" s="15">
        <v>0.41599999999999998</v>
      </c>
      <c r="AE122" s="15">
        <f t="shared" si="25"/>
        <v>2.4038461538461537</v>
      </c>
      <c r="AF122" s="15">
        <f t="shared" si="26"/>
        <v>0.76604364239020339</v>
      </c>
      <c r="AG122" s="15">
        <f t="shared" si="27"/>
        <v>1.3054073148102241</v>
      </c>
      <c r="AH122" s="15">
        <f t="shared" si="28"/>
        <v>0.38450002853505921</v>
      </c>
      <c r="AI122" s="15">
        <v>1.089</v>
      </c>
      <c r="AJ122" s="14">
        <v>9</v>
      </c>
      <c r="AK122" s="16" t="s">
        <v>783</v>
      </c>
      <c r="AL122" s="35">
        <f t="shared" si="29"/>
        <v>7.9656984386700366E-2</v>
      </c>
      <c r="AM122" s="35">
        <f t="shared" si="30"/>
        <v>0.27381833873750694</v>
      </c>
      <c r="AN122" s="35">
        <f t="shared" si="31"/>
        <v>1.0567667535036327</v>
      </c>
      <c r="AO122" s="35">
        <f t="shared" si="32"/>
        <v>1.2090034309641344</v>
      </c>
      <c r="AP122" s="48">
        <v>120</v>
      </c>
      <c r="AQ122" s="40">
        <f t="shared" si="33"/>
        <v>6.666666666666667</v>
      </c>
    </row>
    <row r="123" spans="1:43" x14ac:dyDescent="0.25">
      <c r="A123" s="14" t="s">
        <v>165</v>
      </c>
      <c r="B123" s="14">
        <v>138632</v>
      </c>
      <c r="C123" s="14">
        <v>50</v>
      </c>
      <c r="D123" s="14">
        <v>1</v>
      </c>
      <c r="E123" s="14">
        <v>1248</v>
      </c>
      <c r="F123" s="15">
        <v>0.76500000000000001</v>
      </c>
      <c r="G123" s="15">
        <f t="shared" si="17"/>
        <v>1.3071895424836601</v>
      </c>
      <c r="H123" s="15">
        <f t="shared" si="18"/>
        <v>0.93133674214755291</v>
      </c>
      <c r="I123" s="15">
        <f t="shared" si="19"/>
        <v>1.0737081596700038</v>
      </c>
      <c r="J123" s="15">
        <f t="shared" si="20"/>
        <v>0.10260191342409654</v>
      </c>
      <c r="K123" s="15">
        <v>1.083</v>
      </c>
      <c r="L123" s="14">
        <v>15</v>
      </c>
      <c r="M123" s="14" t="s">
        <v>165</v>
      </c>
      <c r="N123" s="14">
        <v>53</v>
      </c>
      <c r="O123" s="14">
        <v>1</v>
      </c>
      <c r="P123" s="14">
        <v>1004</v>
      </c>
      <c r="Q123" s="14">
        <v>138632</v>
      </c>
      <c r="R123" s="15">
        <v>0.71889999999999998</v>
      </c>
      <c r="S123" s="15">
        <f t="shared" si="21"/>
        <v>1.3910140492418974</v>
      </c>
      <c r="T123" s="15">
        <f t="shared" si="22"/>
        <v>1.0386476919742829</v>
      </c>
      <c r="U123" s="15">
        <f t="shared" si="23"/>
        <v>0.96279036915852856</v>
      </c>
      <c r="V123" s="15">
        <f t="shared" si="24"/>
        <v>-5.4706384355304859E-2</v>
      </c>
      <c r="W123" s="15">
        <v>1.08</v>
      </c>
      <c r="X123" s="14">
        <v>14</v>
      </c>
      <c r="Y123" s="14" t="s">
        <v>165</v>
      </c>
      <c r="Z123" s="14">
        <v>49</v>
      </c>
      <c r="AA123" s="14">
        <v>1</v>
      </c>
      <c r="AB123" s="14">
        <v>1305</v>
      </c>
      <c r="AC123" s="14">
        <v>138632</v>
      </c>
      <c r="AD123" s="15">
        <v>0.49440000000000001</v>
      </c>
      <c r="AE123" s="15">
        <f t="shared" si="25"/>
        <v>2.0226537216828477</v>
      </c>
      <c r="AF123" s="15">
        <f t="shared" si="26"/>
        <v>0.91041340576374175</v>
      </c>
      <c r="AG123" s="15">
        <f t="shared" si="27"/>
        <v>1.0984009768629717</v>
      </c>
      <c r="AH123" s="15">
        <f t="shared" si="28"/>
        <v>0.13540481365913901</v>
      </c>
      <c r="AI123" s="15">
        <v>1.091</v>
      </c>
      <c r="AJ123" s="14">
        <v>14</v>
      </c>
      <c r="AK123" s="16" t="s">
        <v>166</v>
      </c>
      <c r="AL123" s="35">
        <f t="shared" si="29"/>
        <v>6.1100114242643562E-2</v>
      </c>
      <c r="AM123" s="35">
        <f t="shared" si="30"/>
        <v>0.1016236508106996</v>
      </c>
      <c r="AN123" s="35">
        <f t="shared" si="31"/>
        <v>1.0432609869718408</v>
      </c>
      <c r="AO123" s="35">
        <f t="shared" si="32"/>
        <v>1.0729803464564802</v>
      </c>
      <c r="AP123" s="48">
        <v>121</v>
      </c>
      <c r="AQ123" s="40">
        <f t="shared" si="33"/>
        <v>14.333333333333334</v>
      </c>
    </row>
    <row r="124" spans="1:43" x14ac:dyDescent="0.25">
      <c r="A124" s="14" t="s">
        <v>509</v>
      </c>
      <c r="B124" s="14">
        <v>347642</v>
      </c>
      <c r="C124" s="14">
        <v>195</v>
      </c>
      <c r="D124" s="14"/>
      <c r="E124" s="14">
        <v>382</v>
      </c>
      <c r="F124" s="15">
        <v>0.77339999999999998</v>
      </c>
      <c r="G124" s="15">
        <f t="shared" si="17"/>
        <v>1.2929919834497026</v>
      </c>
      <c r="H124" s="15">
        <f t="shared" si="18"/>
        <v>0.94156318480642798</v>
      </c>
      <c r="I124" s="15">
        <f t="shared" si="19"/>
        <v>1.0620464729086538</v>
      </c>
      <c r="J124" s="15">
        <f t="shared" si="20"/>
        <v>8.6846896808665849E-2</v>
      </c>
      <c r="K124" s="15">
        <v>1.149</v>
      </c>
      <c r="L124" s="14">
        <v>5</v>
      </c>
      <c r="M124" s="14" t="s">
        <v>509</v>
      </c>
      <c r="N124" s="14">
        <v>230</v>
      </c>
      <c r="O124" s="14">
        <v>0</v>
      </c>
      <c r="P124" s="14">
        <v>293</v>
      </c>
      <c r="Q124" s="14">
        <v>347642</v>
      </c>
      <c r="R124" s="15">
        <v>0.59750000000000003</v>
      </c>
      <c r="S124" s="15">
        <f t="shared" si="21"/>
        <v>1.6736401673640167</v>
      </c>
      <c r="T124" s="15">
        <f t="shared" si="22"/>
        <v>0.86325218521996672</v>
      </c>
      <c r="U124" s="15">
        <f t="shared" si="23"/>
        <v>1.1584100357959266</v>
      </c>
      <c r="V124" s="15">
        <f t="shared" si="24"/>
        <v>0.21214600626502103</v>
      </c>
      <c r="W124" s="15">
        <v>1.1559999999999999</v>
      </c>
      <c r="X124" s="14">
        <v>3</v>
      </c>
      <c r="Y124" s="14" t="s">
        <v>509</v>
      </c>
      <c r="Z124" s="14">
        <v>248</v>
      </c>
      <c r="AA124" s="14">
        <v>0</v>
      </c>
      <c r="AB124" s="14">
        <v>316</v>
      </c>
      <c r="AC124" s="14">
        <v>347642</v>
      </c>
      <c r="AD124" s="15">
        <v>0.59150000000000003</v>
      </c>
      <c r="AE124" s="15">
        <f t="shared" si="25"/>
        <v>1.6906170752324599</v>
      </c>
      <c r="AF124" s="15">
        <f t="shared" si="26"/>
        <v>1.0892183040235706</v>
      </c>
      <c r="AG124" s="15">
        <f t="shared" si="27"/>
        <v>0.9180886609654324</v>
      </c>
      <c r="AH124" s="15">
        <f t="shared" si="28"/>
        <v>-0.123294611663637</v>
      </c>
      <c r="AI124" s="15">
        <v>1.274</v>
      </c>
      <c r="AJ124" s="14">
        <v>3</v>
      </c>
      <c r="AK124" s="16" t="s">
        <v>510</v>
      </c>
      <c r="AL124" s="35">
        <f t="shared" si="29"/>
        <v>5.8566097136683287E-2</v>
      </c>
      <c r="AM124" s="35">
        <f t="shared" si="30"/>
        <v>0.16949912908819056</v>
      </c>
      <c r="AN124" s="35">
        <f t="shared" si="31"/>
        <v>1.0414301628799425</v>
      </c>
      <c r="AO124" s="35">
        <f t="shared" si="32"/>
        <v>1.1246679577613239</v>
      </c>
      <c r="AP124" s="48">
        <v>122</v>
      </c>
      <c r="AQ124" s="40">
        <f t="shared" si="33"/>
        <v>3.6666666666666665</v>
      </c>
    </row>
    <row r="125" spans="1:43" x14ac:dyDescent="0.25">
      <c r="A125" s="14" t="s">
        <v>776</v>
      </c>
      <c r="B125" s="14">
        <v>22899</v>
      </c>
      <c r="C125" s="14">
        <v>379</v>
      </c>
      <c r="D125" s="14"/>
      <c r="E125" s="14">
        <v>159</v>
      </c>
      <c r="F125" s="15">
        <v>0.56569999999999998</v>
      </c>
      <c r="G125" s="15">
        <f t="shared" si="17"/>
        <v>1.7677214071062402</v>
      </c>
      <c r="H125" s="15">
        <f t="shared" si="18"/>
        <v>0.68870221572924273</v>
      </c>
      <c r="I125" s="15">
        <f t="shared" si="19"/>
        <v>1.4519829276074827</v>
      </c>
      <c r="J125" s="15">
        <f t="shared" si="20"/>
        <v>0.53802449024769849</v>
      </c>
      <c r="K125" s="15">
        <v>1.387</v>
      </c>
      <c r="L125" s="14">
        <v>2</v>
      </c>
      <c r="M125" s="14" t="s">
        <v>776</v>
      </c>
      <c r="N125" s="14">
        <v>575</v>
      </c>
      <c r="O125" s="14">
        <v>0</v>
      </c>
      <c r="P125" s="14">
        <v>64</v>
      </c>
      <c r="Q125" s="14">
        <v>22899</v>
      </c>
      <c r="R125" s="15">
        <v>0.58750000000000002</v>
      </c>
      <c r="S125" s="15">
        <f t="shared" si="21"/>
        <v>1.7021276595744681</v>
      </c>
      <c r="T125" s="15">
        <f t="shared" si="22"/>
        <v>0.84880444990247772</v>
      </c>
      <c r="U125" s="15">
        <f t="shared" si="23"/>
        <v>1.1781276534264957</v>
      </c>
      <c r="V125" s="15">
        <f t="shared" si="24"/>
        <v>0.23649586768077005</v>
      </c>
      <c r="W125" s="15">
        <v>1.052</v>
      </c>
      <c r="X125" s="14">
        <v>2</v>
      </c>
      <c r="Y125" s="14" t="s">
        <v>776</v>
      </c>
      <c r="Z125" s="14">
        <v>400</v>
      </c>
      <c r="AA125" s="14">
        <v>0</v>
      </c>
      <c r="AB125" s="14">
        <v>165</v>
      </c>
      <c r="AC125" s="14">
        <v>22899</v>
      </c>
      <c r="AD125" s="15">
        <v>0.82799999999999996</v>
      </c>
      <c r="AE125" s="15">
        <f t="shared" si="25"/>
        <v>1.2077294685990339</v>
      </c>
      <c r="AF125" s="15">
        <f t="shared" si="26"/>
        <v>1.5247214805266549</v>
      </c>
      <c r="AG125" s="15">
        <f t="shared" si="27"/>
        <v>0.65585681517035421</v>
      </c>
      <c r="AH125" s="15">
        <f t="shared" si="28"/>
        <v>-0.60854721082317376</v>
      </c>
      <c r="AI125" s="15">
        <v>1.0640000000000001</v>
      </c>
      <c r="AJ125" s="14">
        <v>3</v>
      </c>
      <c r="AK125" s="16" t="s">
        <v>777</v>
      </c>
      <c r="AL125" s="35">
        <f t="shared" si="29"/>
        <v>5.5324382368431589E-2</v>
      </c>
      <c r="AM125" s="35">
        <f t="shared" si="30"/>
        <v>0.59436856977960029</v>
      </c>
      <c r="AN125" s="35">
        <f t="shared" si="31"/>
        <v>1.0390927115479329</v>
      </c>
      <c r="AO125" s="35">
        <f t="shared" si="32"/>
        <v>1.509811635519021</v>
      </c>
      <c r="AP125" s="48">
        <v>123</v>
      </c>
      <c r="AQ125" s="40">
        <f t="shared" si="33"/>
        <v>2.3333333333333335</v>
      </c>
    </row>
    <row r="126" spans="1:43" x14ac:dyDescent="0.25">
      <c r="A126" s="14" t="s">
        <v>215</v>
      </c>
      <c r="B126" s="14">
        <v>73812</v>
      </c>
      <c r="C126" s="14">
        <v>71</v>
      </c>
      <c r="D126" s="14"/>
      <c r="E126" s="14">
        <v>947</v>
      </c>
      <c r="F126" s="15">
        <v>0.72719999999999996</v>
      </c>
      <c r="G126" s="15">
        <f t="shared" si="17"/>
        <v>1.3751375137513753</v>
      </c>
      <c r="H126" s="15">
        <f t="shared" si="18"/>
        <v>0.88531775018261494</v>
      </c>
      <c r="I126" s="15">
        <f t="shared" si="19"/>
        <v>1.1295197224251279</v>
      </c>
      <c r="J126" s="15">
        <f t="shared" si="20"/>
        <v>0.17570946169736609</v>
      </c>
      <c r="K126" s="15">
        <v>1.052</v>
      </c>
      <c r="L126" s="14">
        <v>17</v>
      </c>
      <c r="M126" s="14" t="s">
        <v>215</v>
      </c>
      <c r="N126" s="14">
        <v>58</v>
      </c>
      <c r="O126" s="14">
        <v>0</v>
      </c>
      <c r="P126" s="14">
        <v>968</v>
      </c>
      <c r="Q126" s="14">
        <v>73812</v>
      </c>
      <c r="R126" s="15">
        <v>0.62739999999999996</v>
      </c>
      <c r="S126" s="15">
        <f t="shared" si="21"/>
        <v>1.5938795027095953</v>
      </c>
      <c r="T126" s="15">
        <f t="shared" si="22"/>
        <v>0.90645091381925869</v>
      </c>
      <c r="U126" s="15">
        <f t="shared" si="23"/>
        <v>1.1032036920434591</v>
      </c>
      <c r="V126" s="15">
        <f t="shared" si="24"/>
        <v>0.14169919017689162</v>
      </c>
      <c r="W126" s="15">
        <v>1.0620000000000001</v>
      </c>
      <c r="X126" s="14">
        <v>16</v>
      </c>
      <c r="Y126" s="14" t="s">
        <v>215</v>
      </c>
      <c r="Z126" s="14">
        <v>75</v>
      </c>
      <c r="AA126" s="14">
        <v>0</v>
      </c>
      <c r="AB126" s="14">
        <v>934</v>
      </c>
      <c r="AC126" s="14">
        <v>73812</v>
      </c>
      <c r="AD126" s="15">
        <v>0.60409999999999997</v>
      </c>
      <c r="AE126" s="15">
        <f t="shared" si="25"/>
        <v>1.6553550736633009</v>
      </c>
      <c r="AF126" s="15">
        <f t="shared" si="26"/>
        <v>1.1124205874228892</v>
      </c>
      <c r="AG126" s="15">
        <f t="shared" si="27"/>
        <v>0.89893965065560888</v>
      </c>
      <c r="AH126" s="15">
        <f t="shared" si="28"/>
        <v>-0.15370382967304519</v>
      </c>
      <c r="AI126" s="15">
        <v>1.0309999999999999</v>
      </c>
      <c r="AJ126" s="14">
        <v>20</v>
      </c>
      <c r="AK126" s="16" t="s">
        <v>216</v>
      </c>
      <c r="AL126" s="35">
        <f t="shared" si="29"/>
        <v>5.4568274067070842E-2</v>
      </c>
      <c r="AM126" s="35">
        <f t="shared" si="30"/>
        <v>0.181168779152133</v>
      </c>
      <c r="AN126" s="35">
        <f t="shared" si="31"/>
        <v>1.0385482716232981</v>
      </c>
      <c r="AO126" s="35">
        <f t="shared" si="32"/>
        <v>1.1338020471533976</v>
      </c>
      <c r="AP126" s="48">
        <v>124</v>
      </c>
      <c r="AQ126" s="40">
        <f t="shared" si="33"/>
        <v>17.666666666666668</v>
      </c>
    </row>
    <row r="127" spans="1:43" x14ac:dyDescent="0.25">
      <c r="A127" s="14" t="s">
        <v>169</v>
      </c>
      <c r="B127" s="14">
        <v>138471</v>
      </c>
      <c r="C127" s="14">
        <v>50</v>
      </c>
      <c r="D127" s="14">
        <v>3</v>
      </c>
      <c r="E127" s="14">
        <v>752</v>
      </c>
      <c r="F127" s="15">
        <v>0.68620000000000003</v>
      </c>
      <c r="G127" s="15">
        <f t="shared" si="17"/>
        <v>1.457301078402798</v>
      </c>
      <c r="H127" s="15">
        <f t="shared" si="18"/>
        <v>0.83540297053810564</v>
      </c>
      <c r="I127" s="15">
        <f t="shared" si="19"/>
        <v>1.1970077851173899</v>
      </c>
      <c r="J127" s="15">
        <f t="shared" si="20"/>
        <v>0.25943253533381855</v>
      </c>
      <c r="K127" s="15">
        <v>1.1000000000000001</v>
      </c>
      <c r="L127" s="14">
        <v>8</v>
      </c>
      <c r="M127" s="14" t="s">
        <v>169</v>
      </c>
      <c r="N127" s="14">
        <v>53</v>
      </c>
      <c r="O127" s="14">
        <v>3</v>
      </c>
      <c r="P127" s="14">
        <v>594</v>
      </c>
      <c r="Q127" s="14">
        <v>138471</v>
      </c>
      <c r="R127" s="15">
        <v>0.90639999999999998</v>
      </c>
      <c r="S127" s="15">
        <f t="shared" si="21"/>
        <v>1.1032656663724625</v>
      </c>
      <c r="T127" s="15">
        <f t="shared" si="22"/>
        <v>1.3095427291772013</v>
      </c>
      <c r="U127" s="15">
        <f t="shared" si="23"/>
        <v>0.76362532699477736</v>
      </c>
      <c r="V127" s="15">
        <f t="shared" si="24"/>
        <v>-0.38906314180002127</v>
      </c>
      <c r="W127" s="15">
        <v>1.2050000000000001</v>
      </c>
      <c r="X127" s="14">
        <v>8</v>
      </c>
      <c r="Y127" s="14" t="s">
        <v>169</v>
      </c>
      <c r="Z127" s="14">
        <v>49</v>
      </c>
      <c r="AA127" s="14">
        <v>3</v>
      </c>
      <c r="AB127" s="14">
        <v>998</v>
      </c>
      <c r="AC127" s="14">
        <v>138471</v>
      </c>
      <c r="AD127" s="15">
        <v>0.44319999999999998</v>
      </c>
      <c r="AE127" s="15">
        <f t="shared" si="25"/>
        <v>2.256317689530686</v>
      </c>
      <c r="AF127" s="15">
        <f t="shared" si="26"/>
        <v>0.8161311113157167</v>
      </c>
      <c r="AG127" s="15">
        <f t="shared" si="27"/>
        <v>1.2252920644428098</v>
      </c>
      <c r="AH127" s="15">
        <f t="shared" si="28"/>
        <v>0.29312567551432556</v>
      </c>
      <c r="AI127" s="15">
        <v>1.0669999999999999</v>
      </c>
      <c r="AJ127" s="14">
        <v>11</v>
      </c>
      <c r="AK127" s="16" t="s">
        <v>170</v>
      </c>
      <c r="AL127" s="35">
        <f t="shared" si="29"/>
        <v>5.4498356349374277E-2</v>
      </c>
      <c r="AM127" s="35">
        <f t="shared" si="30"/>
        <v>0.38450475797343259</v>
      </c>
      <c r="AN127" s="35">
        <f t="shared" si="31"/>
        <v>1.0384979413987461</v>
      </c>
      <c r="AO127" s="35">
        <f t="shared" si="32"/>
        <v>1.3054115941994173</v>
      </c>
      <c r="AP127" s="48">
        <v>125</v>
      </c>
      <c r="AQ127" s="40">
        <f t="shared" si="33"/>
        <v>9</v>
      </c>
    </row>
    <row r="128" spans="1:43" x14ac:dyDescent="0.25">
      <c r="A128" s="14" t="s">
        <v>181</v>
      </c>
      <c r="B128" s="14">
        <v>163086</v>
      </c>
      <c r="C128" s="14">
        <v>56</v>
      </c>
      <c r="D128" s="14"/>
      <c r="E128" s="14">
        <v>1082</v>
      </c>
      <c r="F128" s="15">
        <v>0.7349</v>
      </c>
      <c r="G128" s="15">
        <f t="shared" si="17"/>
        <v>1.3607293509320997</v>
      </c>
      <c r="H128" s="15">
        <f t="shared" si="18"/>
        <v>0.89469198928658389</v>
      </c>
      <c r="I128" s="15">
        <f t="shared" si="19"/>
        <v>1.1176850485066716</v>
      </c>
      <c r="J128" s="15">
        <f t="shared" si="20"/>
        <v>0.16051370967389583</v>
      </c>
      <c r="K128" s="15">
        <v>1.0449999999999999</v>
      </c>
      <c r="L128" s="14">
        <v>14</v>
      </c>
      <c r="M128" s="14" t="s">
        <v>181</v>
      </c>
      <c r="N128" s="14">
        <v>68</v>
      </c>
      <c r="O128" s="14">
        <v>0</v>
      </c>
      <c r="P128" s="14">
        <v>857</v>
      </c>
      <c r="Q128" s="14">
        <v>163086</v>
      </c>
      <c r="R128" s="15">
        <v>0.62949999999999995</v>
      </c>
      <c r="S128" s="15">
        <f t="shared" si="21"/>
        <v>1.5885623510722797</v>
      </c>
      <c r="T128" s="15">
        <f t="shared" si="22"/>
        <v>0.90948493823593135</v>
      </c>
      <c r="U128" s="15">
        <f t="shared" si="23"/>
        <v>1.0995234255568964</v>
      </c>
      <c r="V128" s="15">
        <f t="shared" si="24"/>
        <v>0.1368783414141157</v>
      </c>
      <c r="W128" s="15">
        <v>1.0740000000000001</v>
      </c>
      <c r="X128" s="14">
        <v>15</v>
      </c>
      <c r="Y128" s="14" t="s">
        <v>181</v>
      </c>
      <c r="Z128" s="14">
        <v>64</v>
      </c>
      <c r="AA128" s="14">
        <v>0</v>
      </c>
      <c r="AB128" s="14">
        <v>1089</v>
      </c>
      <c r="AC128" s="14">
        <v>163086</v>
      </c>
      <c r="AD128" s="15">
        <v>0.59940000000000004</v>
      </c>
      <c r="AE128" s="15">
        <f t="shared" si="25"/>
        <v>1.6683350016683349</v>
      </c>
      <c r="AF128" s="15">
        <f t="shared" si="26"/>
        <v>1.1037657674247308</v>
      </c>
      <c r="AG128" s="15">
        <f t="shared" si="27"/>
        <v>0.90598839332841719</v>
      </c>
      <c r="AH128" s="15">
        <f t="shared" si="28"/>
        <v>-0.14243552695006076</v>
      </c>
      <c r="AI128" s="15">
        <v>1.0409999999999999</v>
      </c>
      <c r="AJ128" s="14">
        <v>16</v>
      </c>
      <c r="AK128" s="16" t="s">
        <v>182</v>
      </c>
      <c r="AL128" s="35">
        <f t="shared" si="29"/>
        <v>5.165217471265026E-2</v>
      </c>
      <c r="AM128" s="35">
        <f t="shared" si="30"/>
        <v>0.16849980596644318</v>
      </c>
      <c r="AN128" s="35">
        <f t="shared" si="31"/>
        <v>1.0364511886103307</v>
      </c>
      <c r="AO128" s="35">
        <f t="shared" si="32"/>
        <v>1.1238891947519745</v>
      </c>
      <c r="AP128" s="48">
        <v>126</v>
      </c>
      <c r="AQ128" s="40">
        <f t="shared" si="33"/>
        <v>15</v>
      </c>
    </row>
    <row r="129" spans="1:43" x14ac:dyDescent="0.25">
      <c r="A129" s="14" t="s">
        <v>588</v>
      </c>
      <c r="B129" s="14">
        <v>39327</v>
      </c>
      <c r="C129" s="14">
        <v>231</v>
      </c>
      <c r="D129" s="14"/>
      <c r="E129" s="14">
        <v>308</v>
      </c>
      <c r="F129" s="15">
        <v>0.67879999999999996</v>
      </c>
      <c r="G129" s="15">
        <f t="shared" si="17"/>
        <v>1.4731879787860931</v>
      </c>
      <c r="H129" s="15">
        <f t="shared" si="18"/>
        <v>0.82639396152909661</v>
      </c>
      <c r="I129" s="15">
        <f t="shared" si="19"/>
        <v>1.2100570744660473</v>
      </c>
      <c r="J129" s="15">
        <f t="shared" si="20"/>
        <v>0.27507509634880967</v>
      </c>
      <c r="K129" s="15">
        <v>1.1419999999999999</v>
      </c>
      <c r="L129" s="14">
        <v>3</v>
      </c>
      <c r="M129" s="14" t="s">
        <v>588</v>
      </c>
      <c r="N129" s="14">
        <v>166</v>
      </c>
      <c r="O129" s="14">
        <v>1</v>
      </c>
      <c r="P129" s="14">
        <v>405</v>
      </c>
      <c r="Q129" s="14">
        <v>39327</v>
      </c>
      <c r="R129" s="15">
        <v>0.85570000000000002</v>
      </c>
      <c r="S129" s="15">
        <f t="shared" si="21"/>
        <v>1.1686338670094658</v>
      </c>
      <c r="T129" s="15">
        <f t="shared" si="22"/>
        <v>1.2362927111175324</v>
      </c>
      <c r="U129" s="15">
        <f t="shared" si="23"/>
        <v>0.80886992682957359</v>
      </c>
      <c r="V129" s="15">
        <f t="shared" si="24"/>
        <v>-0.30602037122525261</v>
      </c>
      <c r="W129" s="15">
        <v>1.196</v>
      </c>
      <c r="X129" s="14">
        <v>3</v>
      </c>
      <c r="Y129" s="14" t="s">
        <v>588</v>
      </c>
      <c r="Z129" s="14">
        <v>233</v>
      </c>
      <c r="AA129" s="14">
        <v>1</v>
      </c>
      <c r="AB129" s="14">
        <v>349</v>
      </c>
      <c r="AC129" s="14">
        <v>39327</v>
      </c>
      <c r="AD129" s="15">
        <v>0.47860000000000003</v>
      </c>
      <c r="AE129" s="15">
        <f t="shared" si="25"/>
        <v>2.0894274968658588</v>
      </c>
      <c r="AF129" s="15">
        <f t="shared" si="26"/>
        <v>0.88131847896142157</v>
      </c>
      <c r="AG129" s="15">
        <f t="shared" si="27"/>
        <v>1.1346624382805126</v>
      </c>
      <c r="AH129" s="15">
        <f t="shared" si="28"/>
        <v>0.18226316002501505</v>
      </c>
      <c r="AI129" s="15">
        <v>1.012</v>
      </c>
      <c r="AJ129" s="14">
        <v>3</v>
      </c>
      <c r="AK129" s="16" t="s">
        <v>589</v>
      </c>
      <c r="AL129" s="35">
        <f t="shared" si="29"/>
        <v>5.043929504952404E-2</v>
      </c>
      <c r="AM129" s="35">
        <f t="shared" si="30"/>
        <v>0.31217164211629933</v>
      </c>
      <c r="AN129" s="35">
        <f t="shared" si="31"/>
        <v>1.0355802059977091</v>
      </c>
      <c r="AO129" s="35">
        <f t="shared" si="32"/>
        <v>1.2415751969744744</v>
      </c>
      <c r="AP129" s="48">
        <v>127</v>
      </c>
      <c r="AQ129" s="40">
        <f t="shared" si="33"/>
        <v>3</v>
      </c>
    </row>
    <row r="130" spans="1:43" x14ac:dyDescent="0.25">
      <c r="A130" s="14" t="s">
        <v>762</v>
      </c>
      <c r="B130" s="14">
        <v>116843</v>
      </c>
      <c r="C130" s="14">
        <v>366</v>
      </c>
      <c r="D130" s="14">
        <v>3</v>
      </c>
      <c r="E130" s="14">
        <v>67</v>
      </c>
      <c r="F130" s="15">
        <v>0.90559999999999996</v>
      </c>
      <c r="G130" s="15">
        <f t="shared" si="17"/>
        <v>1.1042402826855124</v>
      </c>
      <c r="H130" s="15">
        <f t="shared" si="18"/>
        <v>1.1025079133187241</v>
      </c>
      <c r="I130" s="15">
        <f t="shared" si="19"/>
        <v>0.90700832834314593</v>
      </c>
      <c r="J130" s="15">
        <f t="shared" si="20"/>
        <v>-0.1408122969404092</v>
      </c>
      <c r="K130" s="15">
        <v>1.24</v>
      </c>
      <c r="L130" s="14">
        <v>2</v>
      </c>
      <c r="M130" s="14" t="s">
        <v>762</v>
      </c>
      <c r="N130" s="14">
        <v>403</v>
      </c>
      <c r="O130" s="14">
        <v>1</v>
      </c>
      <c r="P130" s="14">
        <v>130</v>
      </c>
      <c r="Q130" s="14">
        <v>116843</v>
      </c>
      <c r="R130" s="15">
        <v>0.7399</v>
      </c>
      <c r="S130" s="15">
        <f t="shared" si="21"/>
        <v>1.3515339910798756</v>
      </c>
      <c r="T130" s="15">
        <f t="shared" si="22"/>
        <v>1.0689879361410097</v>
      </c>
      <c r="U130" s="15">
        <f t="shared" si="23"/>
        <v>0.93546424704428455</v>
      </c>
      <c r="V130" s="15">
        <f t="shared" si="24"/>
        <v>-9.6245579419792893E-2</v>
      </c>
      <c r="W130" s="15">
        <v>1.0589999999999999</v>
      </c>
      <c r="X130" s="14">
        <v>3</v>
      </c>
      <c r="Y130" s="14" t="s">
        <v>762</v>
      </c>
      <c r="Z130" s="14">
        <v>290</v>
      </c>
      <c r="AA130" s="14">
        <v>1</v>
      </c>
      <c r="AB130" s="14">
        <v>265</v>
      </c>
      <c r="AC130" s="14">
        <v>116843</v>
      </c>
      <c r="AD130" s="15">
        <v>0.41770000000000002</v>
      </c>
      <c r="AE130" s="15">
        <f t="shared" si="25"/>
        <v>2.3940627244433803</v>
      </c>
      <c r="AF130" s="15">
        <f t="shared" si="26"/>
        <v>0.76917410919804807</v>
      </c>
      <c r="AG130" s="15">
        <f t="shared" si="27"/>
        <v>1.3000944289227994</v>
      </c>
      <c r="AH130" s="15">
        <f t="shared" si="28"/>
        <v>0.37861641340072116</v>
      </c>
      <c r="AI130" s="15">
        <v>1.3009999999999999</v>
      </c>
      <c r="AJ130" s="14">
        <v>2</v>
      </c>
      <c r="AK130" s="16" t="s">
        <v>763</v>
      </c>
      <c r="AL130" s="35">
        <f t="shared" si="29"/>
        <v>4.7186179013506357E-2</v>
      </c>
      <c r="AM130" s="35">
        <f t="shared" si="30"/>
        <v>0.28789068806947149</v>
      </c>
      <c r="AN130" s="35">
        <f t="shared" si="31"/>
        <v>1.0332477191392071</v>
      </c>
      <c r="AO130" s="35">
        <f t="shared" si="32"/>
        <v>1.2208540059643336</v>
      </c>
      <c r="AP130" s="48">
        <v>128</v>
      </c>
      <c r="AQ130" s="40">
        <f t="shared" si="33"/>
        <v>2.3333333333333335</v>
      </c>
    </row>
    <row r="131" spans="1:43" x14ac:dyDescent="0.25">
      <c r="A131" s="14" t="s">
        <v>325</v>
      </c>
      <c r="B131" s="14">
        <v>150255</v>
      </c>
      <c r="C131" s="14">
        <v>111</v>
      </c>
      <c r="D131" s="14"/>
      <c r="E131" s="14">
        <v>639</v>
      </c>
      <c r="F131" s="15">
        <v>0.71619999999999995</v>
      </c>
      <c r="G131" s="15">
        <f t="shared" ref="G131:G194" si="34">1/F131</f>
        <v>1.3962580284836639</v>
      </c>
      <c r="H131" s="15">
        <f t="shared" ref="H131:H194" si="35">F131/F$1</f>
        <v>0.87192598003408806</v>
      </c>
      <c r="I131" s="15">
        <f t="shared" ref="I131:I194" si="36">G131/G$1</f>
        <v>1.1468678332135618</v>
      </c>
      <c r="J131" s="15">
        <f t="shared" ref="J131:J194" si="37">LOG(I131,2)</f>
        <v>0.19769914257094864</v>
      </c>
      <c r="K131" s="15">
        <v>1.075</v>
      </c>
      <c r="L131" s="14">
        <v>4</v>
      </c>
      <c r="M131" s="14" t="s">
        <v>325</v>
      </c>
      <c r="N131" s="14">
        <v>144</v>
      </c>
      <c r="O131" s="14">
        <v>0</v>
      </c>
      <c r="P131" s="14">
        <v>473</v>
      </c>
      <c r="Q131" s="14">
        <v>150255</v>
      </c>
      <c r="R131" s="15">
        <v>0.70660000000000001</v>
      </c>
      <c r="S131" s="15">
        <f t="shared" ref="S131:S194" si="38">1/R131</f>
        <v>1.4152278516841212</v>
      </c>
      <c r="T131" s="15">
        <f t="shared" ref="T131:T194" si="39">R131/R$1</f>
        <v>1.0208769775337716</v>
      </c>
      <c r="U131" s="15">
        <f t="shared" ref="U131:U194" si="40">S131/S$1</f>
        <v>0.97954995243145515</v>
      </c>
      <c r="V131" s="15">
        <f t="shared" ref="V131:V194" si="41">LOG(U131,2)</f>
        <v>-2.9809029870158009E-2</v>
      </c>
      <c r="W131" s="15">
        <v>1.1259999999999999</v>
      </c>
      <c r="X131" s="14">
        <v>6</v>
      </c>
      <c r="Y131" s="14" t="s">
        <v>325</v>
      </c>
      <c r="Z131" s="14">
        <v>127</v>
      </c>
      <c r="AA131" s="14">
        <v>0</v>
      </c>
      <c r="AB131" s="14">
        <v>611</v>
      </c>
      <c r="AC131" s="14">
        <v>150255</v>
      </c>
      <c r="AD131" s="15">
        <v>0.56130000000000002</v>
      </c>
      <c r="AE131" s="15">
        <f t="shared" ref="AE131:AE194" si="42">1/AD131</f>
        <v>1.7815784785319793</v>
      </c>
      <c r="AF131" s="15">
        <f t="shared" ref="AF131:AF194" si="43">AD131/AD$1</f>
        <v>1.0336064819077433</v>
      </c>
      <c r="AG131" s="15">
        <f t="shared" ref="AG131:AG194" si="44">AE131/AE$1</f>
        <v>0.96748520035819219</v>
      </c>
      <c r="AH131" s="15">
        <f t="shared" ref="AH131:AH194" si="45">LOG(AG131,2)</f>
        <v>-4.7688502398426452E-2</v>
      </c>
      <c r="AI131" s="15">
        <v>1.03</v>
      </c>
      <c r="AJ131" s="14">
        <v>11</v>
      </c>
      <c r="AK131" s="16" t="s">
        <v>326</v>
      </c>
      <c r="AL131" s="35">
        <f t="shared" ref="AL131:AL194" si="46">AVERAGE(J131,V131,AH131)</f>
        <v>4.0067203434121394E-2</v>
      </c>
      <c r="AM131" s="35">
        <f t="shared" ref="AM131:AM194" si="47">STDEV(J131,V131,AH131)</f>
        <v>0.13680566531214847</v>
      </c>
      <c r="AN131" s="35">
        <f t="shared" ref="AN131:AN194" si="48">2^AL131</f>
        <v>1.0281617192370494</v>
      </c>
      <c r="AO131" s="35">
        <f t="shared" ref="AO131:AO194" si="49">2^AM131</f>
        <v>1.0994680382008433</v>
      </c>
      <c r="AP131" s="48">
        <v>129</v>
      </c>
      <c r="AQ131" s="40">
        <f t="shared" ref="AQ131:AQ194" si="50">AVERAGE(L131,X131,AJ131)</f>
        <v>7</v>
      </c>
    </row>
    <row r="132" spans="1:43" x14ac:dyDescent="0.25">
      <c r="A132" s="14" t="s">
        <v>107</v>
      </c>
      <c r="B132" s="14">
        <v>45210</v>
      </c>
      <c r="C132" s="14">
        <v>27</v>
      </c>
      <c r="D132" s="14"/>
      <c r="E132" s="14">
        <v>1744</v>
      </c>
      <c r="F132" s="15">
        <v>0.68930000000000002</v>
      </c>
      <c r="G132" s="15">
        <f t="shared" si="34"/>
        <v>1.4507471347744088</v>
      </c>
      <c r="H132" s="15">
        <f t="shared" si="35"/>
        <v>0.83917701485269058</v>
      </c>
      <c r="I132" s="15">
        <f t="shared" si="36"/>
        <v>1.1916244627122485</v>
      </c>
      <c r="J132" s="15">
        <f t="shared" si="37"/>
        <v>0.25292964591339906</v>
      </c>
      <c r="K132" s="15">
        <v>1.161</v>
      </c>
      <c r="L132" s="14">
        <v>13</v>
      </c>
      <c r="M132" s="14" t="s">
        <v>107</v>
      </c>
      <c r="N132" s="14">
        <v>19</v>
      </c>
      <c r="O132" s="14">
        <v>0</v>
      </c>
      <c r="P132" s="14">
        <v>1926</v>
      </c>
      <c r="Q132" s="14">
        <v>45210</v>
      </c>
      <c r="R132" s="15">
        <v>0.68979999999999997</v>
      </c>
      <c r="S132" s="15">
        <f t="shared" si="38"/>
        <v>1.4496955639315745</v>
      </c>
      <c r="T132" s="15">
        <f t="shared" si="39"/>
        <v>0.99660478220038995</v>
      </c>
      <c r="U132" s="15">
        <f t="shared" si="40"/>
        <v>1.0034067793390349</v>
      </c>
      <c r="V132" s="15">
        <f t="shared" si="41"/>
        <v>4.9065905596409531E-3</v>
      </c>
      <c r="W132" s="15">
        <v>1.08</v>
      </c>
      <c r="X132" s="14">
        <v>17</v>
      </c>
      <c r="Y132" s="14" t="s">
        <v>107</v>
      </c>
      <c r="Z132" s="14">
        <v>15</v>
      </c>
      <c r="AA132" s="14">
        <v>0</v>
      </c>
      <c r="AB132" s="14">
        <v>2625</v>
      </c>
      <c r="AC132" s="14">
        <v>45210</v>
      </c>
      <c r="AD132" s="15">
        <v>0.60850000000000004</v>
      </c>
      <c r="AE132" s="15">
        <f t="shared" si="42"/>
        <v>1.6433853738701725</v>
      </c>
      <c r="AF132" s="15">
        <f t="shared" si="43"/>
        <v>1.1205229721020165</v>
      </c>
      <c r="AG132" s="15">
        <f t="shared" si="44"/>
        <v>0.89243951185053949</v>
      </c>
      <c r="AH132" s="15">
        <f t="shared" si="45"/>
        <v>-0.16417370603757692</v>
      </c>
      <c r="AI132" s="15">
        <v>1.2629999999999999</v>
      </c>
      <c r="AJ132" s="14">
        <v>18</v>
      </c>
      <c r="AK132" s="16" t="s">
        <v>108</v>
      </c>
      <c r="AL132" s="35">
        <f t="shared" si="46"/>
        <v>3.1220843478487692E-2</v>
      </c>
      <c r="AM132" s="35">
        <f t="shared" si="47"/>
        <v>0.20979306824152391</v>
      </c>
      <c r="AN132" s="35">
        <f t="shared" si="48"/>
        <v>1.0218764965659892</v>
      </c>
      <c r="AO132" s="35">
        <f t="shared" si="49"/>
        <v>1.1565222871994267</v>
      </c>
      <c r="AP132" s="48">
        <v>130</v>
      </c>
      <c r="AQ132" s="40">
        <f t="shared" si="50"/>
        <v>16</v>
      </c>
    </row>
    <row r="133" spans="1:43" x14ac:dyDescent="0.25">
      <c r="A133" s="14" t="s">
        <v>287</v>
      </c>
      <c r="B133" s="14">
        <v>28194</v>
      </c>
      <c r="C133" s="14">
        <v>95</v>
      </c>
      <c r="D133" s="14">
        <v>6</v>
      </c>
      <c r="E133" s="14">
        <v>227</v>
      </c>
      <c r="F133" s="15">
        <v>0.8427</v>
      </c>
      <c r="G133" s="15">
        <f t="shared" si="34"/>
        <v>1.1866619200189865</v>
      </c>
      <c r="H133" s="15">
        <f t="shared" si="35"/>
        <v>1.0259313367421474</v>
      </c>
      <c r="I133" s="15">
        <f t="shared" si="36"/>
        <v>0.97470836851495535</v>
      </c>
      <c r="J133" s="15">
        <f t="shared" si="37"/>
        <v>-3.6957463956081557E-2</v>
      </c>
      <c r="K133" s="15">
        <v>1.115</v>
      </c>
      <c r="L133" s="14">
        <v>5</v>
      </c>
      <c r="M133" s="14" t="s">
        <v>287</v>
      </c>
      <c r="N133" s="14">
        <v>86</v>
      </c>
      <c r="O133" s="14">
        <v>6</v>
      </c>
      <c r="P133" s="14">
        <v>343</v>
      </c>
      <c r="Q133" s="14">
        <v>28194</v>
      </c>
      <c r="R133" s="15">
        <v>0.52429999999999999</v>
      </c>
      <c r="S133" s="15">
        <f t="shared" si="38"/>
        <v>1.9073049780659928</v>
      </c>
      <c r="T133" s="15">
        <f t="shared" si="39"/>
        <v>0.7574947626959474</v>
      </c>
      <c r="U133" s="15">
        <f t="shared" si="40"/>
        <v>1.3201411336793174</v>
      </c>
      <c r="V133" s="15">
        <f t="shared" si="41"/>
        <v>0.40069217350413899</v>
      </c>
      <c r="W133" s="15">
        <v>1.1759999999999999</v>
      </c>
      <c r="X133" s="14">
        <v>6</v>
      </c>
      <c r="Y133" s="14" t="s">
        <v>287</v>
      </c>
      <c r="Z133" s="14">
        <v>120</v>
      </c>
      <c r="AA133" s="14">
        <v>5</v>
      </c>
      <c r="AB133" s="14">
        <v>296</v>
      </c>
      <c r="AC133" s="14">
        <v>28194</v>
      </c>
      <c r="AD133" s="15">
        <v>0.6583</v>
      </c>
      <c r="AE133" s="15">
        <f t="shared" si="42"/>
        <v>1.5190642564180465</v>
      </c>
      <c r="AF133" s="15">
        <f t="shared" si="43"/>
        <v>1.2122272350612282</v>
      </c>
      <c r="AG133" s="15">
        <f t="shared" si="44"/>
        <v>0.82492699826986682</v>
      </c>
      <c r="AH133" s="15">
        <f t="shared" si="45"/>
        <v>-0.27766164085497319</v>
      </c>
      <c r="AI133" s="15">
        <v>1.5580000000000001</v>
      </c>
      <c r="AJ133" s="14">
        <v>6</v>
      </c>
      <c r="AK133" s="16" t="s">
        <v>288</v>
      </c>
      <c r="AL133" s="35">
        <f t="shared" si="46"/>
        <v>2.8691022897694745E-2</v>
      </c>
      <c r="AM133" s="35">
        <f t="shared" si="47"/>
        <v>0.3439088065658279</v>
      </c>
      <c r="AN133" s="35">
        <f t="shared" si="48"/>
        <v>1.0200861674588111</v>
      </c>
      <c r="AO133" s="35">
        <f t="shared" si="49"/>
        <v>1.2691906573439533</v>
      </c>
      <c r="AP133" s="48">
        <v>131</v>
      </c>
      <c r="AQ133" s="40">
        <f t="shared" si="50"/>
        <v>5.666666666666667</v>
      </c>
    </row>
    <row r="134" spans="1:43" x14ac:dyDescent="0.25">
      <c r="A134" s="14" t="s">
        <v>650</v>
      </c>
      <c r="B134" s="14">
        <v>83008</v>
      </c>
      <c r="C134" s="14">
        <v>274</v>
      </c>
      <c r="D134" s="14"/>
      <c r="E134" s="14">
        <v>254</v>
      </c>
      <c r="F134" s="15">
        <v>0.72640000000000005</v>
      </c>
      <c r="G134" s="15">
        <f t="shared" si="34"/>
        <v>1.3766519823788546</v>
      </c>
      <c r="H134" s="15">
        <f t="shared" si="35"/>
        <v>0.88434380326272222</v>
      </c>
      <c r="I134" s="15">
        <f t="shared" si="36"/>
        <v>1.1307636868771378</v>
      </c>
      <c r="J134" s="15">
        <f t="shared" si="37"/>
        <v>0.17729745860055804</v>
      </c>
      <c r="K134" s="15">
        <v>1.4830000000000001</v>
      </c>
      <c r="L134" s="14">
        <v>3</v>
      </c>
      <c r="M134" s="14" t="s">
        <v>650</v>
      </c>
      <c r="N134" s="14">
        <v>340</v>
      </c>
      <c r="O134" s="14">
        <v>0</v>
      </c>
      <c r="P134" s="14">
        <v>180</v>
      </c>
      <c r="Q134" s="14">
        <v>83008</v>
      </c>
      <c r="R134" s="15">
        <v>0.61309999999999998</v>
      </c>
      <c r="S134" s="15">
        <f t="shared" si="38"/>
        <v>1.6310552927744251</v>
      </c>
      <c r="T134" s="15">
        <f t="shared" si="39"/>
        <v>0.88579065231524945</v>
      </c>
      <c r="U134" s="15">
        <f t="shared" si="40"/>
        <v>1.1289349150025545</v>
      </c>
      <c r="V134" s="15">
        <f t="shared" si="41"/>
        <v>0.17496231471172688</v>
      </c>
      <c r="W134" s="15">
        <v>1.1850000000000001</v>
      </c>
      <c r="X134" s="14">
        <v>2</v>
      </c>
      <c r="Y134" s="14" t="s">
        <v>650</v>
      </c>
      <c r="Z134" s="14">
        <v>297</v>
      </c>
      <c r="AA134" s="14">
        <v>0</v>
      </c>
      <c r="AB134" s="14">
        <v>257</v>
      </c>
      <c r="AC134" s="14">
        <v>83008</v>
      </c>
      <c r="AD134" s="15">
        <v>0.66300000000000003</v>
      </c>
      <c r="AE134" s="15">
        <f t="shared" si="42"/>
        <v>1.5082956259426847</v>
      </c>
      <c r="AF134" s="15">
        <f t="shared" si="43"/>
        <v>1.2208820550593869</v>
      </c>
      <c r="AG134" s="15">
        <f t="shared" si="44"/>
        <v>0.81907909948876811</v>
      </c>
      <c r="AH134" s="15">
        <f t="shared" si="45"/>
        <v>-0.28792531343643635</v>
      </c>
      <c r="AI134" s="15">
        <v>1.0580000000000001</v>
      </c>
      <c r="AJ134" s="14">
        <v>3</v>
      </c>
      <c r="AK134" s="16" t="s">
        <v>651</v>
      </c>
      <c r="AL134" s="35">
        <f t="shared" si="46"/>
        <v>2.144481995861619E-2</v>
      </c>
      <c r="AM134" s="35">
        <f t="shared" si="47"/>
        <v>0.26792493874572376</v>
      </c>
      <c r="AN134" s="35">
        <f t="shared" si="48"/>
        <v>1.0149754413552643</v>
      </c>
      <c r="AO134" s="35">
        <f t="shared" si="49"/>
        <v>1.2040747334033148</v>
      </c>
      <c r="AP134" s="48">
        <v>132</v>
      </c>
      <c r="AQ134" s="40">
        <f t="shared" si="50"/>
        <v>2.6666666666666665</v>
      </c>
    </row>
    <row r="135" spans="1:43" x14ac:dyDescent="0.25">
      <c r="A135" s="14" t="s">
        <v>898</v>
      </c>
      <c r="B135" s="14">
        <v>22864</v>
      </c>
      <c r="C135" s="14">
        <v>577</v>
      </c>
      <c r="D135" s="14"/>
      <c r="E135" s="14">
        <v>70</v>
      </c>
      <c r="F135" s="15">
        <v>0.82469999999999999</v>
      </c>
      <c r="G135" s="15">
        <f t="shared" si="34"/>
        <v>1.2125621438098704</v>
      </c>
      <c r="H135" s="15">
        <f t="shared" si="35"/>
        <v>1.004017531044558</v>
      </c>
      <c r="I135" s="15">
        <f t="shared" si="36"/>
        <v>0.99598246895544196</v>
      </c>
      <c r="J135" s="15">
        <f t="shared" si="37"/>
        <v>-5.8077463426362396E-3</v>
      </c>
      <c r="K135" s="15">
        <v>1.099</v>
      </c>
      <c r="L135" s="14">
        <v>5</v>
      </c>
      <c r="M135" s="14" t="s">
        <v>898</v>
      </c>
      <c r="N135" s="14">
        <v>267</v>
      </c>
      <c r="O135" s="14">
        <v>0</v>
      </c>
      <c r="P135" s="14">
        <v>250</v>
      </c>
      <c r="Q135" s="14">
        <v>22864</v>
      </c>
      <c r="R135" s="15">
        <v>0.75190000000000001</v>
      </c>
      <c r="S135" s="15">
        <f t="shared" si="38"/>
        <v>1.3299640909695438</v>
      </c>
      <c r="T135" s="15">
        <f t="shared" si="39"/>
        <v>1.0863252185219967</v>
      </c>
      <c r="U135" s="15">
        <f t="shared" si="40"/>
        <v>0.92053464076082747</v>
      </c>
      <c r="V135" s="15">
        <f t="shared" si="41"/>
        <v>-0.1194560820427413</v>
      </c>
      <c r="W135" s="15">
        <v>1.0349999999999999</v>
      </c>
      <c r="X135" s="14">
        <v>4</v>
      </c>
      <c r="Y135" s="14" t="s">
        <v>898</v>
      </c>
      <c r="Z135" s="14">
        <v>495</v>
      </c>
      <c r="AA135" s="14">
        <v>0</v>
      </c>
      <c r="AB135" s="14">
        <v>114</v>
      </c>
      <c r="AC135" s="14">
        <v>22864</v>
      </c>
      <c r="AD135" s="15">
        <v>0.47860000000000003</v>
      </c>
      <c r="AE135" s="15">
        <f t="shared" si="42"/>
        <v>2.0894274968658588</v>
      </c>
      <c r="AF135" s="15">
        <f t="shared" si="43"/>
        <v>0.88131847896142157</v>
      </c>
      <c r="AG135" s="15">
        <f t="shared" si="44"/>
        <v>1.1346624382805126</v>
      </c>
      <c r="AH135" s="15">
        <f t="shared" si="45"/>
        <v>0.18226316002501505</v>
      </c>
      <c r="AI135" s="15">
        <v>1.103</v>
      </c>
      <c r="AJ135" s="14">
        <v>3</v>
      </c>
      <c r="AK135" s="16" t="s">
        <v>899</v>
      </c>
      <c r="AL135" s="35">
        <f t="shared" si="46"/>
        <v>1.8999777213212509E-2</v>
      </c>
      <c r="AM135" s="35">
        <f t="shared" si="47"/>
        <v>0.15238170880133819</v>
      </c>
      <c r="AN135" s="35">
        <f t="shared" si="48"/>
        <v>1.0132567436878799</v>
      </c>
      <c r="AO135" s="35">
        <f t="shared" si="49"/>
        <v>1.1114027451179014</v>
      </c>
      <c r="AP135" s="48">
        <v>133</v>
      </c>
      <c r="AQ135" s="40">
        <f t="shared" si="50"/>
        <v>4</v>
      </c>
    </row>
    <row r="136" spans="1:43" x14ac:dyDescent="0.25">
      <c r="A136" s="14" t="s">
        <v>483</v>
      </c>
      <c r="B136" s="14">
        <v>31726</v>
      </c>
      <c r="C136" s="14">
        <v>182</v>
      </c>
      <c r="D136" s="14">
        <v>1</v>
      </c>
      <c r="E136" s="14">
        <v>406</v>
      </c>
      <c r="F136" s="15">
        <v>0.81810000000000005</v>
      </c>
      <c r="G136" s="15">
        <f t="shared" si="34"/>
        <v>1.2223444566678889</v>
      </c>
      <c r="H136" s="15">
        <f t="shared" si="35"/>
        <v>0.99598246895544196</v>
      </c>
      <c r="I136" s="15">
        <f t="shared" si="36"/>
        <v>1.004017531044558</v>
      </c>
      <c r="J136" s="15">
        <f t="shared" si="37"/>
        <v>5.7844602550536309E-3</v>
      </c>
      <c r="K136" s="15">
        <v>1.19</v>
      </c>
      <c r="L136" s="14">
        <v>7</v>
      </c>
      <c r="M136" s="14" t="s">
        <v>483</v>
      </c>
      <c r="N136" s="14">
        <v>213</v>
      </c>
      <c r="O136" s="14">
        <v>1</v>
      </c>
      <c r="P136" s="14">
        <v>311</v>
      </c>
      <c r="Q136" s="14">
        <v>31726</v>
      </c>
      <c r="R136" s="15">
        <v>0.59160000000000001</v>
      </c>
      <c r="S136" s="15">
        <f t="shared" si="38"/>
        <v>1.6903313049357673</v>
      </c>
      <c r="T136" s="15">
        <f t="shared" si="39"/>
        <v>0.85472802138264825</v>
      </c>
      <c r="U136" s="15">
        <f t="shared" si="40"/>
        <v>1.1699628066059264</v>
      </c>
      <c r="V136" s="15">
        <f t="shared" si="41"/>
        <v>0.22646266692142641</v>
      </c>
      <c r="W136" s="15">
        <v>1.1779999999999999</v>
      </c>
      <c r="X136" s="14">
        <v>7</v>
      </c>
      <c r="Y136" s="14" t="s">
        <v>483</v>
      </c>
      <c r="Z136" s="14">
        <v>126</v>
      </c>
      <c r="AA136" s="14">
        <v>1</v>
      </c>
      <c r="AB136" s="14">
        <v>613</v>
      </c>
      <c r="AC136" s="14">
        <v>31726</v>
      </c>
      <c r="AD136" s="15">
        <v>0.62139999999999995</v>
      </c>
      <c r="AE136" s="15">
        <f t="shared" si="42"/>
        <v>1.60926939169617</v>
      </c>
      <c r="AF136" s="15">
        <f t="shared" si="43"/>
        <v>1.1442776908203662</v>
      </c>
      <c r="AG136" s="15">
        <f t="shared" si="44"/>
        <v>0.87391284673487812</v>
      </c>
      <c r="AH136" s="15">
        <f t="shared" si="45"/>
        <v>-0.19443868455832697</v>
      </c>
      <c r="AI136" s="15">
        <v>1.236</v>
      </c>
      <c r="AJ136" s="14">
        <v>6</v>
      </c>
      <c r="AK136" s="16" t="s">
        <v>484</v>
      </c>
      <c r="AL136" s="35">
        <f t="shared" si="46"/>
        <v>1.2602814206051027E-2</v>
      </c>
      <c r="AM136" s="35">
        <f t="shared" si="47"/>
        <v>0.21053349943018934</v>
      </c>
      <c r="AN136" s="35">
        <f t="shared" si="48"/>
        <v>1.0087738718791361</v>
      </c>
      <c r="AO136" s="35">
        <f t="shared" si="49"/>
        <v>1.1571159989195676</v>
      </c>
      <c r="AP136" s="48">
        <v>134</v>
      </c>
      <c r="AQ136" s="40">
        <f t="shared" si="50"/>
        <v>6.666666666666667</v>
      </c>
    </row>
    <row r="137" spans="1:43" x14ac:dyDescent="0.25">
      <c r="A137" s="14" t="s">
        <v>445</v>
      </c>
      <c r="B137" s="14">
        <v>83856</v>
      </c>
      <c r="C137" s="14">
        <v>165</v>
      </c>
      <c r="D137" s="14"/>
      <c r="E137" s="14">
        <v>434</v>
      </c>
      <c r="F137" s="15">
        <v>0.75539999999999996</v>
      </c>
      <c r="G137" s="15">
        <f t="shared" si="34"/>
        <v>1.3238019592268997</v>
      </c>
      <c r="H137" s="15">
        <f t="shared" si="35"/>
        <v>0.91964937910883848</v>
      </c>
      <c r="I137" s="15">
        <f t="shared" si="36"/>
        <v>1.0873533785379308</v>
      </c>
      <c r="J137" s="15">
        <f t="shared" si="37"/>
        <v>0.12082087745130037</v>
      </c>
      <c r="K137" s="15">
        <v>1.173</v>
      </c>
      <c r="L137" s="14">
        <v>4</v>
      </c>
      <c r="M137" s="14" t="s">
        <v>445</v>
      </c>
      <c r="N137" s="14">
        <v>145</v>
      </c>
      <c r="O137" s="14">
        <v>0</v>
      </c>
      <c r="P137" s="14">
        <v>473</v>
      </c>
      <c r="Q137" s="14">
        <v>83856</v>
      </c>
      <c r="R137" s="15">
        <v>0.77049999999999996</v>
      </c>
      <c r="S137" s="15">
        <f t="shared" si="38"/>
        <v>1.2978585334198574</v>
      </c>
      <c r="T137" s="15">
        <f t="shared" si="39"/>
        <v>1.113198006212526</v>
      </c>
      <c r="U137" s="15">
        <f t="shared" si="40"/>
        <v>0.89831277921877517</v>
      </c>
      <c r="V137" s="15">
        <f t="shared" si="41"/>
        <v>-0.15471023738165315</v>
      </c>
      <c r="W137" s="15">
        <v>1.337</v>
      </c>
      <c r="X137" s="14">
        <v>3</v>
      </c>
      <c r="Y137" s="14" t="s">
        <v>445</v>
      </c>
      <c r="Z137" s="14">
        <v>245</v>
      </c>
      <c r="AA137" s="14">
        <v>0</v>
      </c>
      <c r="AB137" s="14">
        <v>323</v>
      </c>
      <c r="AC137" s="14">
        <v>83856</v>
      </c>
      <c r="AD137" s="15">
        <v>0.51739999999999997</v>
      </c>
      <c r="AE137" s="15">
        <f t="shared" si="42"/>
        <v>1.9327406262079629</v>
      </c>
      <c r="AF137" s="15">
        <f t="shared" si="43"/>
        <v>0.95276678022281547</v>
      </c>
      <c r="AG137" s="15">
        <f t="shared" si="44"/>
        <v>1.0495737204504316</v>
      </c>
      <c r="AH137" s="15">
        <f t="shared" si="45"/>
        <v>6.9803502878772919E-2</v>
      </c>
      <c r="AI137" s="15">
        <v>1.1679999999999999</v>
      </c>
      <c r="AJ137" s="14">
        <v>2</v>
      </c>
      <c r="AK137" s="16" t="s">
        <v>446</v>
      </c>
      <c r="AL137" s="35">
        <f t="shared" si="46"/>
        <v>1.1971380982806709E-2</v>
      </c>
      <c r="AM137" s="35">
        <f t="shared" si="47"/>
        <v>0.14658705451885912</v>
      </c>
      <c r="AN137" s="35">
        <f t="shared" si="48"/>
        <v>1.0083324522126724</v>
      </c>
      <c r="AO137" s="35">
        <f t="shared" si="49"/>
        <v>1.10694769528627</v>
      </c>
      <c r="AP137" s="48">
        <v>135</v>
      </c>
      <c r="AQ137" s="40">
        <f t="shared" si="50"/>
        <v>3</v>
      </c>
    </row>
    <row r="138" spans="1:43" x14ac:dyDescent="0.25">
      <c r="A138" s="14" t="s">
        <v>405</v>
      </c>
      <c r="B138" s="14">
        <v>144631</v>
      </c>
      <c r="C138" s="14">
        <v>146</v>
      </c>
      <c r="D138" s="14">
        <v>1</v>
      </c>
      <c r="E138" s="14">
        <v>507</v>
      </c>
      <c r="F138" s="15">
        <v>0.81799999999999995</v>
      </c>
      <c r="G138" s="15">
        <f t="shared" si="34"/>
        <v>1.2224938875305624</v>
      </c>
      <c r="H138" s="15">
        <f t="shared" si="35"/>
        <v>0.99586072559045524</v>
      </c>
      <c r="I138" s="15">
        <f t="shared" si="36"/>
        <v>1.0041402715740257</v>
      </c>
      <c r="J138" s="15">
        <f t="shared" si="37"/>
        <v>5.9608180623621412E-3</v>
      </c>
      <c r="K138" s="15">
        <v>1.2</v>
      </c>
      <c r="L138" s="14">
        <v>5</v>
      </c>
      <c r="M138" s="14" t="s">
        <v>405</v>
      </c>
      <c r="N138" s="14">
        <v>221</v>
      </c>
      <c r="O138" s="14">
        <v>1</v>
      </c>
      <c r="P138" s="14">
        <v>302</v>
      </c>
      <c r="Q138" s="14">
        <v>144631</v>
      </c>
      <c r="R138" s="15">
        <v>0.60660000000000003</v>
      </c>
      <c r="S138" s="15">
        <f t="shared" si="38"/>
        <v>1.6485328058028355</v>
      </c>
      <c r="T138" s="15">
        <f t="shared" si="39"/>
        <v>0.87639962435888175</v>
      </c>
      <c r="U138" s="15">
        <f t="shared" si="40"/>
        <v>1.1410319755820411</v>
      </c>
      <c r="V138" s="15">
        <f t="shared" si="41"/>
        <v>0.19033922139632337</v>
      </c>
      <c r="W138" s="15">
        <v>1.29</v>
      </c>
      <c r="X138" s="14">
        <v>3</v>
      </c>
      <c r="Y138" s="14" t="s">
        <v>405</v>
      </c>
      <c r="Z138" s="14">
        <v>155</v>
      </c>
      <c r="AA138" s="14">
        <v>1</v>
      </c>
      <c r="AB138" s="14">
        <v>513</v>
      </c>
      <c r="AC138" s="14">
        <v>144631</v>
      </c>
      <c r="AD138" s="15">
        <v>0.60919999999999996</v>
      </c>
      <c r="AE138" s="15">
        <f t="shared" si="42"/>
        <v>1.6414970453053186</v>
      </c>
      <c r="AF138" s="15">
        <f t="shared" si="43"/>
        <v>1.1218119878464228</v>
      </c>
      <c r="AG138" s="15">
        <f t="shared" si="44"/>
        <v>0.89141405607526814</v>
      </c>
      <c r="AH138" s="15">
        <f t="shared" si="45"/>
        <v>-0.16583238492377825</v>
      </c>
      <c r="AI138" s="15">
        <v>1.1719999999999999</v>
      </c>
      <c r="AJ138" s="14">
        <v>5</v>
      </c>
      <c r="AK138" s="16" t="s">
        <v>406</v>
      </c>
      <c r="AL138" s="35">
        <f t="shared" si="46"/>
        <v>1.015588484496909E-2</v>
      </c>
      <c r="AM138" s="35">
        <f t="shared" si="47"/>
        <v>0.17812285711312645</v>
      </c>
      <c r="AN138" s="35">
        <f t="shared" si="48"/>
        <v>1.0070643586309589</v>
      </c>
      <c r="AO138" s="35">
        <f t="shared" si="49"/>
        <v>1.1314108074947919</v>
      </c>
      <c r="AP138" s="48">
        <v>136</v>
      </c>
      <c r="AQ138" s="40">
        <f t="shared" si="50"/>
        <v>4.333333333333333</v>
      </c>
    </row>
    <row r="139" spans="1:43" x14ac:dyDescent="0.25">
      <c r="A139" s="14" t="s">
        <v>728</v>
      </c>
      <c r="B139" s="14">
        <v>30737</v>
      </c>
      <c r="C139" s="14">
        <v>339</v>
      </c>
      <c r="D139" s="14"/>
      <c r="E139" s="14">
        <v>190</v>
      </c>
      <c r="F139" s="15">
        <v>0.76819999999999999</v>
      </c>
      <c r="G139" s="15">
        <f t="shared" si="34"/>
        <v>1.3017443374121322</v>
      </c>
      <c r="H139" s="15">
        <f t="shared" si="35"/>
        <v>0.93523252982712435</v>
      </c>
      <c r="I139" s="15">
        <f t="shared" si="36"/>
        <v>1.0692355404159761</v>
      </c>
      <c r="J139" s="15">
        <f t="shared" si="37"/>
        <v>9.6579697360407862E-2</v>
      </c>
      <c r="K139" s="15">
        <v>1.1140000000000001</v>
      </c>
      <c r="L139" s="14">
        <v>4</v>
      </c>
      <c r="M139" s="14" t="s">
        <v>728</v>
      </c>
      <c r="N139" s="14">
        <v>204</v>
      </c>
      <c r="O139" s="14">
        <v>0</v>
      </c>
      <c r="P139" s="14">
        <v>319</v>
      </c>
      <c r="Q139" s="14">
        <v>30737</v>
      </c>
      <c r="R139" s="15">
        <v>0.74490000000000001</v>
      </c>
      <c r="S139" s="15">
        <f t="shared" si="38"/>
        <v>1.3424620754463685</v>
      </c>
      <c r="T139" s="15">
        <f t="shared" si="39"/>
        <v>1.0762118037997543</v>
      </c>
      <c r="U139" s="15">
        <f t="shared" si="40"/>
        <v>0.92918512067131975</v>
      </c>
      <c r="V139" s="15">
        <f t="shared" si="41"/>
        <v>-0.10596204287750291</v>
      </c>
      <c r="W139" s="15">
        <v>1.069</v>
      </c>
      <c r="X139" s="14">
        <v>4</v>
      </c>
      <c r="Y139" s="14" t="s">
        <v>728</v>
      </c>
      <c r="Z139" s="14">
        <v>255</v>
      </c>
      <c r="AA139" s="14">
        <v>0</v>
      </c>
      <c r="AB139" s="14">
        <v>302</v>
      </c>
      <c r="AC139" s="14">
        <v>30737</v>
      </c>
      <c r="AD139" s="15">
        <v>0.53439999999999999</v>
      </c>
      <c r="AE139" s="15">
        <f t="shared" si="42"/>
        <v>1.8712574850299402</v>
      </c>
      <c r="AF139" s="15">
        <f t="shared" si="43"/>
        <v>0.98407144830126136</v>
      </c>
      <c r="AG139" s="15">
        <f t="shared" si="44"/>
        <v>1.0161853348822105</v>
      </c>
      <c r="AH139" s="15">
        <f t="shared" si="45"/>
        <v>2.3163549089461638E-2</v>
      </c>
      <c r="AI139" s="15">
        <v>1.1299999999999999</v>
      </c>
      <c r="AJ139" s="14">
        <v>3</v>
      </c>
      <c r="AK139" s="16" t="s">
        <v>729</v>
      </c>
      <c r="AL139" s="35">
        <f t="shared" si="46"/>
        <v>4.5937345241221965E-3</v>
      </c>
      <c r="AM139" s="35">
        <f t="shared" si="47"/>
        <v>0.10253983442737584</v>
      </c>
      <c r="AN139" s="35">
        <f t="shared" si="48"/>
        <v>1.0031892088735146</v>
      </c>
      <c r="AO139" s="35">
        <f t="shared" si="49"/>
        <v>1.0736619591290841</v>
      </c>
      <c r="AP139" s="48">
        <v>137</v>
      </c>
      <c r="AQ139" s="40">
        <f t="shared" si="50"/>
        <v>3.6666666666666665</v>
      </c>
    </row>
    <row r="140" spans="1:43" x14ac:dyDescent="0.25">
      <c r="A140" s="14" t="s">
        <v>301</v>
      </c>
      <c r="B140" s="14">
        <v>166774</v>
      </c>
      <c r="C140" s="14">
        <v>100</v>
      </c>
      <c r="D140" s="14"/>
      <c r="E140" s="14">
        <v>707</v>
      </c>
      <c r="F140" s="15">
        <v>0.70820000000000005</v>
      </c>
      <c r="G140" s="15">
        <f t="shared" si="34"/>
        <v>1.4120304998587969</v>
      </c>
      <c r="H140" s="15">
        <f t="shared" si="35"/>
        <v>0.86218651083515951</v>
      </c>
      <c r="I140" s="15">
        <f t="shared" si="36"/>
        <v>1.1598231320919978</v>
      </c>
      <c r="J140" s="15">
        <f t="shared" si="37"/>
        <v>0.21390481750055676</v>
      </c>
      <c r="K140" s="15">
        <v>1.119</v>
      </c>
      <c r="L140" s="14">
        <v>6</v>
      </c>
      <c r="M140" s="14" t="s">
        <v>301</v>
      </c>
      <c r="N140" s="14">
        <v>118</v>
      </c>
      <c r="O140" s="14">
        <v>0</v>
      </c>
      <c r="P140" s="14">
        <v>555</v>
      </c>
      <c r="Q140" s="14">
        <v>166774</v>
      </c>
      <c r="R140" s="15">
        <v>0.73560000000000003</v>
      </c>
      <c r="S140" s="15">
        <f t="shared" si="38"/>
        <v>1.3594344752582925</v>
      </c>
      <c r="T140" s="15">
        <f t="shared" si="39"/>
        <v>1.0627754099544897</v>
      </c>
      <c r="U140" s="15">
        <f t="shared" si="40"/>
        <v>0.94093256713983975</v>
      </c>
      <c r="V140" s="15">
        <f t="shared" si="41"/>
        <v>-8.7836760391443489E-2</v>
      </c>
      <c r="W140" s="15">
        <v>1.1040000000000001</v>
      </c>
      <c r="X140" s="14">
        <v>5</v>
      </c>
      <c r="Y140" s="14" t="s">
        <v>301</v>
      </c>
      <c r="Z140" s="14">
        <v>95</v>
      </c>
      <c r="AA140" s="14">
        <v>0</v>
      </c>
      <c r="AB140" s="14">
        <v>766</v>
      </c>
      <c r="AC140" s="14">
        <v>166774</v>
      </c>
      <c r="AD140" s="15">
        <v>0.59789999999999999</v>
      </c>
      <c r="AE140" s="15">
        <f t="shared" si="42"/>
        <v>1.6725204883759826</v>
      </c>
      <c r="AF140" s="15">
        <f t="shared" si="43"/>
        <v>1.1010035908295737</v>
      </c>
      <c r="AG140" s="15">
        <f t="shared" si="44"/>
        <v>0.90826131955352607</v>
      </c>
      <c r="AH140" s="15">
        <f t="shared" si="45"/>
        <v>-0.13882065399670052</v>
      </c>
      <c r="AI140" s="15">
        <v>1.101</v>
      </c>
      <c r="AJ140" s="14">
        <v>8</v>
      </c>
      <c r="AK140" s="16" t="s">
        <v>302</v>
      </c>
      <c r="AL140" s="35">
        <f t="shared" si="46"/>
        <v>-4.2508656291957436E-3</v>
      </c>
      <c r="AM140" s="35">
        <f t="shared" si="47"/>
        <v>0.19064040996899054</v>
      </c>
      <c r="AN140" s="35">
        <f t="shared" si="48"/>
        <v>0.99705786107292305</v>
      </c>
      <c r="AO140" s="35">
        <f t="shared" si="49"/>
        <v>1.1412702114240314</v>
      </c>
      <c r="AP140" s="48">
        <v>138</v>
      </c>
      <c r="AQ140" s="40">
        <f t="shared" si="50"/>
        <v>6.333333333333333</v>
      </c>
    </row>
    <row r="141" spans="1:43" x14ac:dyDescent="0.25">
      <c r="A141" s="14" t="s">
        <v>564</v>
      </c>
      <c r="B141" s="14">
        <v>59674</v>
      </c>
      <c r="C141" s="14">
        <v>217</v>
      </c>
      <c r="D141" s="14"/>
      <c r="E141" s="14">
        <v>326</v>
      </c>
      <c r="F141" s="15">
        <v>0.8276</v>
      </c>
      <c r="G141" s="15">
        <f t="shared" si="34"/>
        <v>1.2083131947800869</v>
      </c>
      <c r="H141" s="15">
        <f t="shared" si="35"/>
        <v>1.0075480886291697</v>
      </c>
      <c r="I141" s="15">
        <f t="shared" si="36"/>
        <v>0.99249243855431712</v>
      </c>
      <c r="J141" s="15">
        <f t="shared" si="37"/>
        <v>-1.0871983968536569E-2</v>
      </c>
      <c r="K141" s="15">
        <v>1.1100000000000001</v>
      </c>
      <c r="L141" s="14">
        <v>4</v>
      </c>
      <c r="M141" s="14" t="s">
        <v>564</v>
      </c>
      <c r="N141" s="14">
        <v>193</v>
      </c>
      <c r="O141" s="14">
        <v>0</v>
      </c>
      <c r="P141" s="14">
        <v>340</v>
      </c>
      <c r="Q141" s="14">
        <v>59674</v>
      </c>
      <c r="R141" s="15">
        <v>0.62390000000000001</v>
      </c>
      <c r="S141" s="15">
        <f t="shared" si="38"/>
        <v>1.6028209648982208</v>
      </c>
      <c r="T141" s="15">
        <f t="shared" si="39"/>
        <v>0.90139420645813761</v>
      </c>
      <c r="U141" s="15">
        <f t="shared" si="40"/>
        <v>1.1093925250650203</v>
      </c>
      <c r="V141" s="15">
        <f t="shared" si="41"/>
        <v>0.14976990992694211</v>
      </c>
      <c r="W141" s="15">
        <v>1.1499999999999999</v>
      </c>
      <c r="X141" s="14">
        <v>5</v>
      </c>
      <c r="Y141" s="14" t="s">
        <v>564</v>
      </c>
      <c r="Z141" s="14">
        <v>247</v>
      </c>
      <c r="AA141" s="14">
        <v>0</v>
      </c>
      <c r="AB141" s="14">
        <v>321</v>
      </c>
      <c r="AC141" s="14">
        <v>59674</v>
      </c>
      <c r="AD141" s="15">
        <v>0.60670000000000002</v>
      </c>
      <c r="AE141" s="15">
        <f t="shared" si="42"/>
        <v>1.6482610845557937</v>
      </c>
      <c r="AF141" s="15">
        <f t="shared" si="43"/>
        <v>1.117208360187828</v>
      </c>
      <c r="AG141" s="15">
        <f t="shared" si="44"/>
        <v>0.89508726382240533</v>
      </c>
      <c r="AH141" s="15">
        <f t="shared" si="45"/>
        <v>-0.15989975446940263</v>
      </c>
      <c r="AI141" s="15">
        <v>1.1679999999999999</v>
      </c>
      <c r="AJ141" s="14">
        <v>4</v>
      </c>
      <c r="AK141" s="16" t="s">
        <v>565</v>
      </c>
      <c r="AL141" s="35">
        <f t="shared" si="46"/>
        <v>-7.000609503665693E-3</v>
      </c>
      <c r="AM141" s="35">
        <f t="shared" si="47"/>
        <v>0.1548711268023244</v>
      </c>
      <c r="AN141" s="35">
        <f t="shared" si="48"/>
        <v>0.9951593013893244</v>
      </c>
      <c r="AO141" s="35">
        <f t="shared" si="49"/>
        <v>1.1133221628402825</v>
      </c>
      <c r="AP141" s="48">
        <v>139</v>
      </c>
      <c r="AQ141" s="40">
        <f t="shared" si="50"/>
        <v>4.333333333333333</v>
      </c>
    </row>
    <row r="142" spans="1:43" x14ac:dyDescent="0.25">
      <c r="A142" s="14" t="s">
        <v>297</v>
      </c>
      <c r="B142" s="14">
        <v>111238</v>
      </c>
      <c r="C142" s="14">
        <v>98</v>
      </c>
      <c r="D142" s="14"/>
      <c r="E142" s="14">
        <v>710</v>
      </c>
      <c r="F142" s="15">
        <v>0.79249999999999998</v>
      </c>
      <c r="G142" s="15">
        <f t="shared" si="34"/>
        <v>1.2618296529968454</v>
      </c>
      <c r="H142" s="15">
        <f t="shared" si="35"/>
        <v>0.96481616751887023</v>
      </c>
      <c r="I142" s="15">
        <f t="shared" si="36"/>
        <v>1.0364501478202561</v>
      </c>
      <c r="J142" s="15">
        <f t="shared" si="37"/>
        <v>5.1650725977341223E-2</v>
      </c>
      <c r="K142" s="15">
        <v>1.0589999999999999</v>
      </c>
      <c r="L142" s="14">
        <v>17</v>
      </c>
      <c r="M142" s="14" t="s">
        <v>297</v>
      </c>
      <c r="N142" s="14">
        <v>65</v>
      </c>
      <c r="O142" s="14">
        <v>0</v>
      </c>
      <c r="P142" s="14">
        <v>888</v>
      </c>
      <c r="Q142" s="14">
        <v>111238</v>
      </c>
      <c r="R142" s="15">
        <v>0.64259999999999995</v>
      </c>
      <c r="S142" s="15">
        <f t="shared" si="38"/>
        <v>1.5561780267662622</v>
      </c>
      <c r="T142" s="15">
        <f t="shared" si="39"/>
        <v>0.928411471501842</v>
      </c>
      <c r="U142" s="15">
        <f t="shared" si="40"/>
        <v>1.0771086156054563</v>
      </c>
      <c r="V142" s="15">
        <f t="shared" si="41"/>
        <v>0.10716373854908241</v>
      </c>
      <c r="W142" s="15">
        <v>1.056</v>
      </c>
      <c r="X142" s="14">
        <v>17</v>
      </c>
      <c r="Y142" s="14" t="s">
        <v>297</v>
      </c>
      <c r="Z142" s="14">
        <v>59</v>
      </c>
      <c r="AA142" s="14">
        <v>0</v>
      </c>
      <c r="AB142" s="14">
        <v>1127</v>
      </c>
      <c r="AC142" s="14">
        <v>111238</v>
      </c>
      <c r="AD142" s="15">
        <v>0.62209999999999999</v>
      </c>
      <c r="AE142" s="15">
        <f t="shared" si="42"/>
        <v>1.6074586079408455</v>
      </c>
      <c r="AF142" s="15">
        <f t="shared" si="43"/>
        <v>1.145566706564773</v>
      </c>
      <c r="AG142" s="15">
        <f t="shared" si="44"/>
        <v>0.87292950162522631</v>
      </c>
      <c r="AH142" s="15">
        <f t="shared" si="45"/>
        <v>-0.19606294935172555</v>
      </c>
      <c r="AI142" s="15">
        <v>1.032</v>
      </c>
      <c r="AJ142" s="14">
        <v>23</v>
      </c>
      <c r="AK142" s="16" t="s">
        <v>298</v>
      </c>
      <c r="AL142" s="35">
        <f t="shared" si="46"/>
        <v>-1.241616160843397E-2</v>
      </c>
      <c r="AM142" s="35">
        <f t="shared" si="47"/>
        <v>0.16144668044750801</v>
      </c>
      <c r="AN142" s="35">
        <f t="shared" si="48"/>
        <v>0.99143070015127133</v>
      </c>
      <c r="AO142" s="35">
        <f t="shared" si="49"/>
        <v>1.1184080736083655</v>
      </c>
      <c r="AP142" s="48">
        <v>140</v>
      </c>
      <c r="AQ142" s="40">
        <f t="shared" si="50"/>
        <v>19</v>
      </c>
    </row>
    <row r="143" spans="1:43" x14ac:dyDescent="0.25">
      <c r="A143" s="14" t="s">
        <v>415</v>
      </c>
      <c r="B143" s="14">
        <v>116221</v>
      </c>
      <c r="C143" s="14">
        <v>151</v>
      </c>
      <c r="D143" s="14"/>
      <c r="E143" s="14">
        <v>491</v>
      </c>
      <c r="F143" s="15">
        <v>0.76700000000000002</v>
      </c>
      <c r="G143" s="15">
        <f t="shared" si="34"/>
        <v>1.3037809647979139</v>
      </c>
      <c r="H143" s="15">
        <f t="shared" si="35"/>
        <v>0.9337716094472851</v>
      </c>
      <c r="I143" s="15">
        <f t="shared" si="36"/>
        <v>1.070908399149352</v>
      </c>
      <c r="J143" s="15">
        <f t="shared" si="37"/>
        <v>9.8835083501177395E-2</v>
      </c>
      <c r="K143" s="15">
        <v>1.1000000000000001</v>
      </c>
      <c r="L143" s="14">
        <v>7</v>
      </c>
      <c r="M143" s="14" t="s">
        <v>415</v>
      </c>
      <c r="N143" s="14">
        <v>232</v>
      </c>
      <c r="O143" s="14">
        <v>0</v>
      </c>
      <c r="P143" s="14">
        <v>292</v>
      </c>
      <c r="Q143" s="14">
        <v>116221</v>
      </c>
      <c r="R143" s="15">
        <v>0.7258</v>
      </c>
      <c r="S143" s="15">
        <f t="shared" si="38"/>
        <v>1.3777900248002204</v>
      </c>
      <c r="T143" s="15">
        <f t="shared" si="39"/>
        <v>1.0486166293433503</v>
      </c>
      <c r="U143" s="15">
        <f t="shared" si="40"/>
        <v>0.95363736068898619</v>
      </c>
      <c r="V143" s="15">
        <f t="shared" si="41"/>
        <v>-6.8487337458839864E-2</v>
      </c>
      <c r="W143" s="15">
        <v>1.0309999999999999</v>
      </c>
      <c r="X143" s="14">
        <v>8</v>
      </c>
      <c r="Y143" s="14" t="s">
        <v>415</v>
      </c>
      <c r="Z143" s="14">
        <v>280</v>
      </c>
      <c r="AA143" s="14">
        <v>0</v>
      </c>
      <c r="AB143" s="14">
        <v>281</v>
      </c>
      <c r="AC143" s="14">
        <v>116221</v>
      </c>
      <c r="AD143" s="15">
        <v>0.57310000000000005</v>
      </c>
      <c r="AE143" s="15">
        <f t="shared" si="42"/>
        <v>1.7448961786773685</v>
      </c>
      <c r="AF143" s="15">
        <f t="shared" si="43"/>
        <v>1.0553356044563116</v>
      </c>
      <c r="AG143" s="15">
        <f t="shared" si="44"/>
        <v>0.94756489785561537</v>
      </c>
      <c r="AH143" s="15">
        <f t="shared" si="45"/>
        <v>-7.7703339352291984E-2</v>
      </c>
      <c r="AI143" s="15">
        <v>1.079</v>
      </c>
      <c r="AJ143" s="14">
        <v>5</v>
      </c>
      <c r="AK143" s="16" t="s">
        <v>416</v>
      </c>
      <c r="AL143" s="35">
        <f t="shared" si="46"/>
        <v>-1.5785197769984816E-2</v>
      </c>
      <c r="AM143" s="35">
        <f t="shared" si="47"/>
        <v>9.9370973285639513E-2</v>
      </c>
      <c r="AN143" s="35">
        <f t="shared" si="48"/>
        <v>0.98911817478798369</v>
      </c>
      <c r="AO143" s="35">
        <f t="shared" si="49"/>
        <v>1.0713062624910707</v>
      </c>
      <c r="AP143" s="48">
        <v>141</v>
      </c>
      <c r="AQ143" s="40">
        <f t="shared" si="50"/>
        <v>6.666666666666667</v>
      </c>
    </row>
    <row r="144" spans="1:43" x14ac:dyDescent="0.25">
      <c r="A144" s="14" t="s">
        <v>265</v>
      </c>
      <c r="B144" s="14">
        <v>97234</v>
      </c>
      <c r="C144" s="14">
        <v>91</v>
      </c>
      <c r="D144" s="14">
        <v>1</v>
      </c>
      <c r="E144" s="14">
        <v>746</v>
      </c>
      <c r="F144" s="15">
        <v>0.67969999999999997</v>
      </c>
      <c r="G144" s="15">
        <f t="shared" si="34"/>
        <v>1.4712373105781964</v>
      </c>
      <c r="H144" s="15">
        <f t="shared" si="35"/>
        <v>0.82748965181397605</v>
      </c>
      <c r="I144" s="15">
        <f t="shared" si="36"/>
        <v>1.2084548214617523</v>
      </c>
      <c r="J144" s="15">
        <f t="shared" si="37"/>
        <v>0.27316353841467694</v>
      </c>
      <c r="K144" s="15">
        <v>1.397</v>
      </c>
      <c r="L144" s="14">
        <v>9</v>
      </c>
      <c r="M144" s="14" t="s">
        <v>265</v>
      </c>
      <c r="N144" s="14">
        <v>116</v>
      </c>
      <c r="O144" s="14">
        <v>1</v>
      </c>
      <c r="P144" s="14">
        <v>571</v>
      </c>
      <c r="Q144" s="14">
        <v>97234</v>
      </c>
      <c r="R144" s="15">
        <v>0.78390000000000004</v>
      </c>
      <c r="S144" s="15">
        <f t="shared" si="38"/>
        <v>1.2756729174639623</v>
      </c>
      <c r="T144" s="15">
        <f t="shared" si="39"/>
        <v>1.1325579715379614</v>
      </c>
      <c r="U144" s="15">
        <f t="shared" si="40"/>
        <v>0.88295700521503528</v>
      </c>
      <c r="V144" s="15">
        <f t="shared" si="41"/>
        <v>-0.17958490602068267</v>
      </c>
      <c r="W144" s="15">
        <v>1.077</v>
      </c>
      <c r="X144" s="14">
        <v>9</v>
      </c>
      <c r="Y144" s="14" t="s">
        <v>265</v>
      </c>
      <c r="Z144" s="14">
        <v>94</v>
      </c>
      <c r="AA144" s="14">
        <v>1</v>
      </c>
      <c r="AB144" s="14">
        <v>770</v>
      </c>
      <c r="AC144" s="14">
        <v>97234</v>
      </c>
      <c r="AD144" s="15">
        <v>0.60119999999999996</v>
      </c>
      <c r="AE144" s="15">
        <f t="shared" si="42"/>
        <v>1.6633399866932803</v>
      </c>
      <c r="AF144" s="15">
        <f t="shared" si="43"/>
        <v>1.107080379338919</v>
      </c>
      <c r="AG144" s="15">
        <f t="shared" si="44"/>
        <v>0.90327585322863169</v>
      </c>
      <c r="AH144" s="15">
        <f t="shared" si="45"/>
        <v>-0.14676145235285054</v>
      </c>
      <c r="AI144" s="15">
        <v>1.0449999999999999</v>
      </c>
      <c r="AJ144" s="14">
        <v>16</v>
      </c>
      <c r="AK144" s="16" t="s">
        <v>266</v>
      </c>
      <c r="AL144" s="35">
        <f t="shared" si="46"/>
        <v>-1.7727606652952088E-2</v>
      </c>
      <c r="AM144" s="35">
        <f t="shared" si="47"/>
        <v>0.25245314117027412</v>
      </c>
      <c r="AN144" s="35">
        <f t="shared" si="48"/>
        <v>0.98778734666535217</v>
      </c>
      <c r="AO144" s="35">
        <f t="shared" si="49"/>
        <v>1.1912309485380332</v>
      </c>
      <c r="AP144" s="48">
        <v>142</v>
      </c>
      <c r="AQ144" s="40">
        <f t="shared" si="50"/>
        <v>11.333333333333334</v>
      </c>
    </row>
    <row r="145" spans="1:43" x14ac:dyDescent="0.25">
      <c r="A145" s="14" t="s">
        <v>714</v>
      </c>
      <c r="B145" s="14">
        <v>31946</v>
      </c>
      <c r="C145" s="14">
        <v>325</v>
      </c>
      <c r="D145" s="14">
        <v>1</v>
      </c>
      <c r="E145" s="14">
        <v>200</v>
      </c>
      <c r="F145" s="15">
        <v>0.76770000000000005</v>
      </c>
      <c r="G145" s="15">
        <f t="shared" si="34"/>
        <v>1.3025921583952065</v>
      </c>
      <c r="H145" s="15">
        <f t="shared" si="35"/>
        <v>0.93462381300219144</v>
      </c>
      <c r="I145" s="15">
        <f t="shared" si="36"/>
        <v>1.069931929331188</v>
      </c>
      <c r="J145" s="15">
        <f t="shared" si="37"/>
        <v>9.7519013130870663E-2</v>
      </c>
      <c r="K145" s="15">
        <v>1.0329999999999999</v>
      </c>
      <c r="L145" s="14">
        <v>5</v>
      </c>
      <c r="M145" s="14" t="s">
        <v>714</v>
      </c>
      <c r="N145" s="14">
        <v>282</v>
      </c>
      <c r="O145" s="14">
        <v>1</v>
      </c>
      <c r="P145" s="14">
        <v>233</v>
      </c>
      <c r="Q145" s="14">
        <v>31946</v>
      </c>
      <c r="R145" s="15">
        <v>0.57869999999999999</v>
      </c>
      <c r="S145" s="15">
        <f t="shared" si="38"/>
        <v>1.7280110592707794</v>
      </c>
      <c r="T145" s="15">
        <f t="shared" si="39"/>
        <v>0.83609044282308742</v>
      </c>
      <c r="U145" s="15">
        <f t="shared" si="40"/>
        <v>1.1960428484328083</v>
      </c>
      <c r="V145" s="15">
        <f t="shared" si="41"/>
        <v>0.25826907525023457</v>
      </c>
      <c r="W145" s="15">
        <v>1.1890000000000001</v>
      </c>
      <c r="X145" s="14">
        <v>4</v>
      </c>
      <c r="Y145" s="14" t="s">
        <v>714</v>
      </c>
      <c r="Z145" s="14">
        <v>327</v>
      </c>
      <c r="AA145" s="14">
        <v>1</v>
      </c>
      <c r="AB145" s="14">
        <v>222</v>
      </c>
      <c r="AC145" s="14">
        <v>31946</v>
      </c>
      <c r="AD145" s="15">
        <v>0.72140000000000004</v>
      </c>
      <c r="AE145" s="15">
        <f t="shared" si="42"/>
        <v>1.386193512614361</v>
      </c>
      <c r="AF145" s="15">
        <f t="shared" si="43"/>
        <v>1.3284227971641653</v>
      </c>
      <c r="AG145" s="15">
        <f t="shared" si="44"/>
        <v>0.7527716148614545</v>
      </c>
      <c r="AH145" s="15">
        <f t="shared" si="45"/>
        <v>-0.40971586622405648</v>
      </c>
      <c r="AI145" s="15">
        <v>1.1060000000000001</v>
      </c>
      <c r="AJ145" s="14">
        <v>2</v>
      </c>
      <c r="AK145" s="16" t="s">
        <v>715</v>
      </c>
      <c r="AL145" s="35">
        <f t="shared" si="46"/>
        <v>-1.7975925947650424E-2</v>
      </c>
      <c r="AM145" s="35">
        <f t="shared" si="47"/>
        <v>0.34864778964402809</v>
      </c>
      <c r="AN145" s="35">
        <f t="shared" si="48"/>
        <v>0.98761734154167535</v>
      </c>
      <c r="AO145" s="35">
        <f t="shared" si="49"/>
        <v>1.2733665657931199</v>
      </c>
      <c r="AP145" s="48">
        <v>143</v>
      </c>
      <c r="AQ145" s="40">
        <f t="shared" si="50"/>
        <v>3.6666666666666665</v>
      </c>
    </row>
    <row r="146" spans="1:43" x14ac:dyDescent="0.25">
      <c r="A146" s="14" t="s">
        <v>730</v>
      </c>
      <c r="B146" s="14">
        <v>52231</v>
      </c>
      <c r="C146" s="14">
        <v>340</v>
      </c>
      <c r="D146" s="14"/>
      <c r="E146" s="14">
        <v>188</v>
      </c>
      <c r="F146" s="15">
        <v>0.82940000000000003</v>
      </c>
      <c r="G146" s="15">
        <f t="shared" si="34"/>
        <v>1.2056908608632746</v>
      </c>
      <c r="H146" s="15">
        <f t="shared" si="35"/>
        <v>1.0097394691989288</v>
      </c>
      <c r="I146" s="15">
        <f t="shared" si="36"/>
        <v>0.99033848824156367</v>
      </c>
      <c r="J146" s="15">
        <f t="shared" si="37"/>
        <v>-1.4006386014488486E-2</v>
      </c>
      <c r="K146" s="15">
        <v>1.1579999999999999</v>
      </c>
      <c r="L146" s="14">
        <v>4</v>
      </c>
      <c r="M146" s="14" t="s">
        <v>730</v>
      </c>
      <c r="N146" s="14">
        <v>253</v>
      </c>
      <c r="O146" s="14">
        <v>0</v>
      </c>
      <c r="P146" s="14">
        <v>263</v>
      </c>
      <c r="Q146" s="14">
        <v>52231</v>
      </c>
      <c r="R146" s="15">
        <v>0.60919999999999996</v>
      </c>
      <c r="S146" s="15">
        <f t="shared" si="38"/>
        <v>1.6414970453053186</v>
      </c>
      <c r="T146" s="15">
        <f t="shared" si="39"/>
        <v>0.88015603554142874</v>
      </c>
      <c r="U146" s="15">
        <f t="shared" si="40"/>
        <v>1.1361621739790975</v>
      </c>
      <c r="V146" s="15">
        <f t="shared" si="41"/>
        <v>0.1841687775332021</v>
      </c>
      <c r="W146" s="15">
        <v>1.3620000000000001</v>
      </c>
      <c r="X146" s="14">
        <v>4</v>
      </c>
      <c r="Y146" s="14" t="s">
        <v>730</v>
      </c>
      <c r="Z146" s="14">
        <v>505</v>
      </c>
      <c r="AA146" s="14">
        <v>0</v>
      </c>
      <c r="AB146" s="14">
        <v>112</v>
      </c>
      <c r="AC146" s="14">
        <v>52231</v>
      </c>
      <c r="AD146" s="15">
        <v>0.63739999999999997</v>
      </c>
      <c r="AE146" s="15">
        <f t="shared" si="42"/>
        <v>1.5688735487919674</v>
      </c>
      <c r="AF146" s="15">
        <f t="shared" si="43"/>
        <v>1.1737409078353742</v>
      </c>
      <c r="AG146" s="15">
        <f t="shared" si="44"/>
        <v>0.85197590674780876</v>
      </c>
      <c r="AH146" s="15">
        <f t="shared" si="45"/>
        <v>-0.23111546221433929</v>
      </c>
      <c r="AI146" s="15">
        <v>1.32</v>
      </c>
      <c r="AJ146" s="14">
        <v>3</v>
      </c>
      <c r="AK146" s="16" t="s">
        <v>731</v>
      </c>
      <c r="AL146" s="35">
        <f t="shared" si="46"/>
        <v>-2.0317690231875223E-2</v>
      </c>
      <c r="AM146" s="35">
        <f t="shared" si="47"/>
        <v>0.20771404470176461</v>
      </c>
      <c r="AN146" s="35">
        <f t="shared" si="48"/>
        <v>0.98601555395694895</v>
      </c>
      <c r="AO146" s="35">
        <f t="shared" si="49"/>
        <v>1.1548568587180541</v>
      </c>
      <c r="AP146" s="48">
        <v>144</v>
      </c>
      <c r="AQ146" s="40">
        <f t="shared" si="50"/>
        <v>3.6666666666666665</v>
      </c>
    </row>
    <row r="147" spans="1:43" x14ac:dyDescent="0.25">
      <c r="A147" s="14" t="s">
        <v>281</v>
      </c>
      <c r="B147" s="14">
        <v>29155</v>
      </c>
      <c r="C147" s="14">
        <v>95</v>
      </c>
      <c r="D147" s="14">
        <v>3</v>
      </c>
      <c r="E147" s="14">
        <v>409</v>
      </c>
      <c r="F147" s="15">
        <v>0.91590000000000005</v>
      </c>
      <c r="G147" s="15">
        <f t="shared" si="34"/>
        <v>1.0918222513374822</v>
      </c>
      <c r="H147" s="15">
        <f t="shared" si="35"/>
        <v>1.1150474799123449</v>
      </c>
      <c r="I147" s="15">
        <f t="shared" si="36"/>
        <v>0.89680832203030125</v>
      </c>
      <c r="J147" s="15">
        <f t="shared" si="37"/>
        <v>-0.15712842903646312</v>
      </c>
      <c r="K147" s="15">
        <v>1.117</v>
      </c>
      <c r="L147" s="14">
        <v>5</v>
      </c>
      <c r="M147" s="14" t="s">
        <v>281</v>
      </c>
      <c r="N147" s="14">
        <v>86</v>
      </c>
      <c r="O147" s="14">
        <v>3</v>
      </c>
      <c r="P147" s="14">
        <v>440</v>
      </c>
      <c r="Q147" s="14">
        <v>29155</v>
      </c>
      <c r="R147" s="15">
        <v>0.68369999999999997</v>
      </c>
      <c r="S147" s="15">
        <f t="shared" si="38"/>
        <v>1.4626298083954952</v>
      </c>
      <c r="T147" s="15">
        <f t="shared" si="39"/>
        <v>0.98779166365672166</v>
      </c>
      <c r="U147" s="15">
        <f t="shared" si="40"/>
        <v>1.01235921659802</v>
      </c>
      <c r="V147" s="15">
        <f t="shared" si="41"/>
        <v>1.7721294034041189E-2</v>
      </c>
      <c r="W147" s="15">
        <v>1.298</v>
      </c>
      <c r="X147" s="14">
        <v>4</v>
      </c>
      <c r="Y147" s="14" t="s">
        <v>281</v>
      </c>
      <c r="Z147" s="14">
        <v>120</v>
      </c>
      <c r="AA147" s="14">
        <v>4</v>
      </c>
      <c r="AB147" s="14">
        <v>460</v>
      </c>
      <c r="AC147" s="14">
        <v>29155</v>
      </c>
      <c r="AD147" s="15">
        <v>0.51519999999999999</v>
      </c>
      <c r="AE147" s="15">
        <f t="shared" si="42"/>
        <v>1.9409937888198758</v>
      </c>
      <c r="AF147" s="15">
        <f t="shared" si="43"/>
        <v>0.94871558788325194</v>
      </c>
      <c r="AG147" s="15">
        <f t="shared" si="44"/>
        <v>1.0540555958094979</v>
      </c>
      <c r="AH147" s="15">
        <f t="shared" si="45"/>
        <v>7.5950963448896958E-2</v>
      </c>
      <c r="AI147" s="15">
        <v>1.486</v>
      </c>
      <c r="AJ147" s="14">
        <v>5</v>
      </c>
      <c r="AK147" s="16" t="s">
        <v>282</v>
      </c>
      <c r="AL147" s="35">
        <f t="shared" si="46"/>
        <v>-2.1152057184508327E-2</v>
      </c>
      <c r="AM147" s="35">
        <f t="shared" si="47"/>
        <v>0.12130479741773061</v>
      </c>
      <c r="AN147" s="35">
        <f t="shared" si="48"/>
        <v>0.98544546747566975</v>
      </c>
      <c r="AO147" s="35">
        <f t="shared" si="49"/>
        <v>1.0877181682232737</v>
      </c>
      <c r="AP147" s="48">
        <v>145</v>
      </c>
      <c r="AQ147" s="40">
        <f t="shared" si="50"/>
        <v>4.666666666666667</v>
      </c>
    </row>
    <row r="148" spans="1:43" x14ac:dyDescent="0.25">
      <c r="A148" s="14" t="s">
        <v>389</v>
      </c>
      <c r="B148" s="14">
        <v>30559</v>
      </c>
      <c r="C148" s="14">
        <v>139</v>
      </c>
      <c r="D148" s="14"/>
      <c r="E148" s="14">
        <v>535</v>
      </c>
      <c r="F148" s="15">
        <v>1.0569999999999999</v>
      </c>
      <c r="G148" s="15">
        <f t="shared" si="34"/>
        <v>0.94607379375591305</v>
      </c>
      <c r="H148" s="15">
        <f t="shared" si="35"/>
        <v>1.286827367908449</v>
      </c>
      <c r="I148" s="15">
        <f t="shared" si="36"/>
        <v>0.77709247128434533</v>
      </c>
      <c r="J148" s="15">
        <f t="shared" si="37"/>
        <v>-0.36384181037857211</v>
      </c>
      <c r="K148" s="15">
        <v>1.0660000000000001</v>
      </c>
      <c r="L148" s="14">
        <v>10</v>
      </c>
      <c r="M148" s="14" t="s">
        <v>389</v>
      </c>
      <c r="N148" s="14">
        <v>104</v>
      </c>
      <c r="O148" s="14">
        <v>0</v>
      </c>
      <c r="P148" s="14">
        <v>635</v>
      </c>
      <c r="Q148" s="14">
        <v>30559</v>
      </c>
      <c r="R148" s="15">
        <v>0.79049999999999998</v>
      </c>
      <c r="S148" s="15">
        <f t="shared" si="38"/>
        <v>1.2650221378874131</v>
      </c>
      <c r="T148" s="15">
        <f t="shared" si="39"/>
        <v>1.142093476847504</v>
      </c>
      <c r="U148" s="15">
        <f t="shared" si="40"/>
        <v>0.87558506816959669</v>
      </c>
      <c r="V148" s="15">
        <f t="shared" si="41"/>
        <v>-0.19168074322523881</v>
      </c>
      <c r="W148" s="15">
        <v>1.0509999999999999</v>
      </c>
      <c r="X148" s="14">
        <v>8</v>
      </c>
      <c r="Y148" s="14" t="s">
        <v>389</v>
      </c>
      <c r="Z148" s="14">
        <v>130</v>
      </c>
      <c r="AA148" s="14">
        <v>0</v>
      </c>
      <c r="AB148" s="14">
        <v>599</v>
      </c>
      <c r="AC148" s="14">
        <v>30559</v>
      </c>
      <c r="AD148" s="15">
        <v>0.39090000000000003</v>
      </c>
      <c r="AE148" s="15">
        <f t="shared" si="42"/>
        <v>2.5581990278843691</v>
      </c>
      <c r="AF148" s="15">
        <f t="shared" si="43"/>
        <v>0.71982322069790994</v>
      </c>
      <c r="AG148" s="15">
        <f t="shared" si="44"/>
        <v>1.3892285570761147</v>
      </c>
      <c r="AH148" s="15">
        <f t="shared" si="45"/>
        <v>0.47428397227422298</v>
      </c>
      <c r="AI148" s="15">
        <v>1.1830000000000001</v>
      </c>
      <c r="AJ148" s="14">
        <v>10</v>
      </c>
      <c r="AK148" s="16" t="s">
        <v>390</v>
      </c>
      <c r="AL148" s="35">
        <f t="shared" si="46"/>
        <v>-2.7079527109862628E-2</v>
      </c>
      <c r="AM148" s="35">
        <f t="shared" si="47"/>
        <v>0.44264418797363153</v>
      </c>
      <c r="AN148" s="35">
        <f t="shared" si="48"/>
        <v>0.9814049634030455</v>
      </c>
      <c r="AO148" s="35">
        <f t="shared" si="49"/>
        <v>1.3590930073207399</v>
      </c>
      <c r="AP148" s="48">
        <v>146</v>
      </c>
      <c r="AQ148" s="40">
        <f t="shared" si="50"/>
        <v>9.3333333333333339</v>
      </c>
    </row>
    <row r="149" spans="1:43" x14ac:dyDescent="0.25">
      <c r="A149" s="14" t="s">
        <v>427</v>
      </c>
      <c r="B149" s="14">
        <v>99924</v>
      </c>
      <c r="C149" s="14">
        <v>157</v>
      </c>
      <c r="D149" s="14"/>
      <c r="E149" s="14">
        <v>465</v>
      </c>
      <c r="F149" s="15">
        <v>0.80640000000000001</v>
      </c>
      <c r="G149" s="15">
        <f t="shared" si="34"/>
        <v>1.2400793650793651</v>
      </c>
      <c r="H149" s="15">
        <f t="shared" si="35"/>
        <v>0.98173849525200874</v>
      </c>
      <c r="I149" s="15">
        <f t="shared" si="36"/>
        <v>1.0185847496869456</v>
      </c>
      <c r="J149" s="15">
        <f t="shared" si="37"/>
        <v>2.656602239155657E-2</v>
      </c>
      <c r="K149" s="15">
        <v>1.111</v>
      </c>
      <c r="L149" s="14">
        <v>11</v>
      </c>
      <c r="M149" s="14" t="s">
        <v>427</v>
      </c>
      <c r="N149" s="14">
        <v>172</v>
      </c>
      <c r="O149" s="14">
        <v>0</v>
      </c>
      <c r="P149" s="14">
        <v>380</v>
      </c>
      <c r="Q149" s="14">
        <v>99924</v>
      </c>
      <c r="R149" s="15">
        <v>0.66910000000000003</v>
      </c>
      <c r="S149" s="15">
        <f t="shared" si="38"/>
        <v>1.4945449110745777</v>
      </c>
      <c r="T149" s="15">
        <f t="shared" si="39"/>
        <v>0.96669797009318792</v>
      </c>
      <c r="U149" s="15">
        <f t="shared" si="40"/>
        <v>1.0344492548020716</v>
      </c>
      <c r="V149" s="15">
        <f t="shared" si="41"/>
        <v>4.8862875124422639E-2</v>
      </c>
      <c r="W149" s="15">
        <v>1.1299999999999999</v>
      </c>
      <c r="X149" s="14">
        <v>7</v>
      </c>
      <c r="Y149" s="14" t="s">
        <v>427</v>
      </c>
      <c r="Z149" s="14">
        <v>190</v>
      </c>
      <c r="AA149" s="14">
        <v>0</v>
      </c>
      <c r="AB149" s="14">
        <v>439</v>
      </c>
      <c r="AC149" s="14">
        <v>99924</v>
      </c>
      <c r="AD149" s="15">
        <v>0.61799999999999999</v>
      </c>
      <c r="AE149" s="15">
        <f t="shared" si="42"/>
        <v>1.6181229773462784</v>
      </c>
      <c r="AF149" s="15">
        <f t="shared" si="43"/>
        <v>1.1380167572046771</v>
      </c>
      <c r="AG149" s="15">
        <f t="shared" si="44"/>
        <v>0.87872078149037747</v>
      </c>
      <c r="AH149" s="15">
        <f t="shared" si="45"/>
        <v>-0.18652328122822315</v>
      </c>
      <c r="AI149" s="15">
        <v>1.1220000000000001</v>
      </c>
      <c r="AJ149" s="14">
        <v>9</v>
      </c>
      <c r="AK149" s="16" t="s">
        <v>428</v>
      </c>
      <c r="AL149" s="35">
        <f t="shared" si="46"/>
        <v>-3.7031461237414645E-2</v>
      </c>
      <c r="AM149" s="35">
        <f t="shared" si="47"/>
        <v>0.12994283586858876</v>
      </c>
      <c r="AN149" s="35">
        <f t="shared" si="48"/>
        <v>0.97465837602336935</v>
      </c>
      <c r="AO149" s="35">
        <f t="shared" si="49"/>
        <v>1.0942503427491452</v>
      </c>
      <c r="AP149" s="48">
        <v>147</v>
      </c>
      <c r="AQ149" s="40">
        <f t="shared" si="50"/>
        <v>9</v>
      </c>
    </row>
    <row r="150" spans="1:43" x14ac:dyDescent="0.25">
      <c r="A150" s="14" t="s">
        <v>81</v>
      </c>
      <c r="B150" s="14">
        <v>88696</v>
      </c>
      <c r="C150" s="14">
        <v>20</v>
      </c>
      <c r="D150" s="14">
        <v>2</v>
      </c>
      <c r="E150" s="14">
        <v>979</v>
      </c>
      <c r="F150" s="15">
        <v>0.98140000000000005</v>
      </c>
      <c r="G150" s="15">
        <f t="shared" si="34"/>
        <v>1.0189525168127165</v>
      </c>
      <c r="H150" s="15">
        <f t="shared" si="35"/>
        <v>1.1947893839785733</v>
      </c>
      <c r="I150" s="15">
        <f t="shared" si="36"/>
        <v>0.83695408818784689</v>
      </c>
      <c r="J150" s="15">
        <f t="shared" si="37"/>
        <v>-0.25677961017675416</v>
      </c>
      <c r="K150" s="15">
        <v>1.0940000000000001</v>
      </c>
      <c r="L150" s="14">
        <v>17</v>
      </c>
      <c r="M150" s="14" t="s">
        <v>81</v>
      </c>
      <c r="N150" s="14">
        <v>24</v>
      </c>
      <c r="O150" s="14">
        <v>2</v>
      </c>
      <c r="P150" s="14">
        <v>870</v>
      </c>
      <c r="Q150" s="14">
        <v>88696</v>
      </c>
      <c r="R150" s="15">
        <v>0.80840000000000001</v>
      </c>
      <c r="S150" s="15">
        <f t="shared" si="38"/>
        <v>1.2370113805047007</v>
      </c>
      <c r="T150" s="15">
        <f t="shared" si="39"/>
        <v>1.1679549230658093</v>
      </c>
      <c r="U150" s="15">
        <f t="shared" si="40"/>
        <v>0.85619742254832532</v>
      </c>
      <c r="V150" s="15">
        <f t="shared" si="41"/>
        <v>-0.22398460235924098</v>
      </c>
      <c r="W150" s="15">
        <v>1.07</v>
      </c>
      <c r="X150" s="14">
        <v>17</v>
      </c>
      <c r="Y150" s="14" t="s">
        <v>81</v>
      </c>
      <c r="Z150" s="14">
        <v>32</v>
      </c>
      <c r="AA150" s="14">
        <v>2</v>
      </c>
      <c r="AB150" s="14">
        <v>990</v>
      </c>
      <c r="AC150" s="14">
        <v>88696</v>
      </c>
      <c r="AD150" s="15">
        <v>0.42759999999999998</v>
      </c>
      <c r="AE150" s="15">
        <f t="shared" si="42"/>
        <v>2.3386342376052385</v>
      </c>
      <c r="AF150" s="15">
        <f t="shared" si="43"/>
        <v>0.7874044747260841</v>
      </c>
      <c r="AG150" s="15">
        <f t="shared" si="44"/>
        <v>1.2699940200211723</v>
      </c>
      <c r="AH150" s="15">
        <f t="shared" si="45"/>
        <v>0.34482170384302324</v>
      </c>
      <c r="AI150" s="15">
        <v>1.393</v>
      </c>
      <c r="AJ150" s="14">
        <v>19</v>
      </c>
      <c r="AK150" s="16" t="s">
        <v>82</v>
      </c>
      <c r="AL150" s="35">
        <f t="shared" si="46"/>
        <v>-4.5314169564323957E-2</v>
      </c>
      <c r="AM150" s="35">
        <f t="shared" si="47"/>
        <v>0.33826524788089435</v>
      </c>
      <c r="AN150" s="35">
        <f t="shared" si="48"/>
        <v>0.96907876179443853</v>
      </c>
      <c r="AO150" s="35">
        <f t="shared" si="49"/>
        <v>1.2642355141447899</v>
      </c>
      <c r="AP150" s="48">
        <v>148</v>
      </c>
      <c r="AQ150" s="40">
        <f t="shared" si="50"/>
        <v>17.666666666666668</v>
      </c>
    </row>
    <row r="151" spans="1:43" x14ac:dyDescent="0.25">
      <c r="A151" s="14" t="s">
        <v>610</v>
      </c>
      <c r="B151" s="14">
        <v>103943</v>
      </c>
      <c r="C151" s="14">
        <v>244</v>
      </c>
      <c r="D151" s="14"/>
      <c r="E151" s="14">
        <v>292</v>
      </c>
      <c r="F151" s="15">
        <v>0.74850000000000005</v>
      </c>
      <c r="G151" s="15">
        <f t="shared" si="34"/>
        <v>1.3360053440213759</v>
      </c>
      <c r="H151" s="15">
        <f t="shared" si="35"/>
        <v>0.9112490869247627</v>
      </c>
      <c r="I151" s="15">
        <f t="shared" si="36"/>
        <v>1.0973770770174387</v>
      </c>
      <c r="J151" s="15">
        <f t="shared" si="37"/>
        <v>0.13405934494569391</v>
      </c>
      <c r="K151" s="15">
        <v>1.1779999999999999</v>
      </c>
      <c r="L151" s="14">
        <v>3</v>
      </c>
      <c r="M151" s="14" t="s">
        <v>610</v>
      </c>
      <c r="N151" s="14">
        <v>321</v>
      </c>
      <c r="O151" s="14">
        <v>0</v>
      </c>
      <c r="P151" s="14">
        <v>193</v>
      </c>
      <c r="Q151" s="14">
        <v>103943</v>
      </c>
      <c r="R151" s="15">
        <v>0.78549999999999998</v>
      </c>
      <c r="S151" s="15">
        <f t="shared" si="38"/>
        <v>1.2730744748567793</v>
      </c>
      <c r="T151" s="15">
        <f t="shared" si="39"/>
        <v>1.1348696091887596</v>
      </c>
      <c r="U151" s="15">
        <f t="shared" si="40"/>
        <v>0.88115849317385897</v>
      </c>
      <c r="V151" s="15">
        <f t="shared" si="41"/>
        <v>-0.18252655616106425</v>
      </c>
      <c r="W151" s="15">
        <v>1.0449999999999999</v>
      </c>
      <c r="X151" s="14">
        <v>3</v>
      </c>
      <c r="Y151" s="14" t="s">
        <v>610</v>
      </c>
      <c r="Z151" s="14">
        <v>319</v>
      </c>
      <c r="AA151" s="14">
        <v>0</v>
      </c>
      <c r="AB151" s="14">
        <v>232</v>
      </c>
      <c r="AC151" s="14">
        <v>103943</v>
      </c>
      <c r="AD151" s="15">
        <v>0.60070000000000001</v>
      </c>
      <c r="AE151" s="15">
        <f t="shared" si="42"/>
        <v>1.6647244880972198</v>
      </c>
      <c r="AF151" s="15">
        <f t="shared" si="43"/>
        <v>1.1061596538072</v>
      </c>
      <c r="AG151" s="15">
        <f t="shared" si="44"/>
        <v>0.90402770594481985</v>
      </c>
      <c r="AH151" s="15">
        <f t="shared" si="45"/>
        <v>-0.14556110696295602</v>
      </c>
      <c r="AI151" s="15">
        <v>1.139</v>
      </c>
      <c r="AJ151" s="14">
        <v>4</v>
      </c>
      <c r="AK151" s="16" t="s">
        <v>611</v>
      </c>
      <c r="AL151" s="35">
        <f t="shared" si="46"/>
        <v>-6.4676106059442115E-2</v>
      </c>
      <c r="AM151" s="35">
        <f t="shared" si="47"/>
        <v>0.1730995254853854</v>
      </c>
      <c r="AN151" s="35">
        <f t="shared" si="48"/>
        <v>0.95615995731041681</v>
      </c>
      <c r="AO151" s="35">
        <f t="shared" si="49"/>
        <v>1.1274781894583188</v>
      </c>
      <c r="AP151" s="48">
        <v>149</v>
      </c>
      <c r="AQ151" s="40">
        <f t="shared" si="50"/>
        <v>3.3333333333333335</v>
      </c>
    </row>
    <row r="152" spans="1:43" x14ac:dyDescent="0.25">
      <c r="A152" s="14" t="s">
        <v>237</v>
      </c>
      <c r="B152" s="14">
        <v>91871</v>
      </c>
      <c r="C152" s="14">
        <v>79</v>
      </c>
      <c r="D152" s="14"/>
      <c r="E152" s="14">
        <v>847</v>
      </c>
      <c r="F152" s="15">
        <v>0.76829999999999998</v>
      </c>
      <c r="G152" s="15">
        <f t="shared" si="34"/>
        <v>1.3015749056358195</v>
      </c>
      <c r="H152" s="15">
        <f t="shared" si="35"/>
        <v>0.93535427319211095</v>
      </c>
      <c r="I152" s="15">
        <f t="shared" si="36"/>
        <v>1.0690963714012145</v>
      </c>
      <c r="J152" s="15">
        <f t="shared" si="37"/>
        <v>9.6391907572848767E-2</v>
      </c>
      <c r="K152" s="15">
        <v>1.0580000000000001</v>
      </c>
      <c r="L152" s="14">
        <v>3</v>
      </c>
      <c r="M152" s="14" t="s">
        <v>237</v>
      </c>
      <c r="N152" s="14">
        <v>113</v>
      </c>
      <c r="O152" s="14">
        <v>0</v>
      </c>
      <c r="P152" s="14">
        <v>579</v>
      </c>
      <c r="Q152" s="14">
        <v>91871</v>
      </c>
      <c r="R152" s="15">
        <v>0.70660000000000001</v>
      </c>
      <c r="S152" s="15">
        <f t="shared" si="38"/>
        <v>1.4152278516841212</v>
      </c>
      <c r="T152" s="15">
        <f t="shared" si="39"/>
        <v>1.0208769775337716</v>
      </c>
      <c r="U152" s="15">
        <f t="shared" si="40"/>
        <v>0.97954995243145515</v>
      </c>
      <c r="V152" s="15">
        <f t="shared" si="41"/>
        <v>-2.9809029870158009E-2</v>
      </c>
      <c r="W152" s="15">
        <v>1.1879999999999999</v>
      </c>
      <c r="X152" s="14">
        <v>4</v>
      </c>
      <c r="Y152" s="14" t="s">
        <v>237</v>
      </c>
      <c r="Z152" s="14">
        <v>115</v>
      </c>
      <c r="AA152" s="14">
        <v>0</v>
      </c>
      <c r="AB152" s="14">
        <v>656</v>
      </c>
      <c r="AC152" s="14">
        <v>91871</v>
      </c>
      <c r="AD152" s="15">
        <v>0.65980000000000005</v>
      </c>
      <c r="AE152" s="15">
        <f t="shared" si="42"/>
        <v>1.5156107911488328</v>
      </c>
      <c r="AF152" s="15">
        <f t="shared" si="43"/>
        <v>1.2149894116563853</v>
      </c>
      <c r="AG152" s="15">
        <f t="shared" si="44"/>
        <v>0.8230515958791349</v>
      </c>
      <c r="AH152" s="15">
        <f t="shared" si="45"/>
        <v>-0.28094522100141717</v>
      </c>
      <c r="AI152" s="15">
        <v>1.123</v>
      </c>
      <c r="AJ152" s="14">
        <v>5</v>
      </c>
      <c r="AK152" s="16" t="s">
        <v>238</v>
      </c>
      <c r="AL152" s="35">
        <f t="shared" si="46"/>
        <v>-7.1454114432908805E-2</v>
      </c>
      <c r="AM152" s="35">
        <f t="shared" si="47"/>
        <v>0.19208477803133445</v>
      </c>
      <c r="AN152" s="35">
        <f t="shared" si="48"/>
        <v>0.95167830333862669</v>
      </c>
      <c r="AO152" s="35">
        <f t="shared" si="49"/>
        <v>1.1424133772598446</v>
      </c>
      <c r="AP152" s="48">
        <v>150</v>
      </c>
      <c r="AQ152" s="40">
        <f t="shared" si="50"/>
        <v>4</v>
      </c>
    </row>
    <row r="153" spans="1:43" x14ac:dyDescent="0.25">
      <c r="A153" s="14" t="s">
        <v>233</v>
      </c>
      <c r="B153" s="14">
        <v>103979</v>
      </c>
      <c r="C153" s="14">
        <v>77</v>
      </c>
      <c r="D153" s="14"/>
      <c r="E153" s="14">
        <v>883</v>
      </c>
      <c r="F153" s="15">
        <v>0.60819999999999996</v>
      </c>
      <c r="G153" s="15">
        <f t="shared" si="34"/>
        <v>1.6441959881617889</v>
      </c>
      <c r="H153" s="15">
        <f t="shared" si="35"/>
        <v>0.7404431458485512</v>
      </c>
      <c r="I153" s="15">
        <f t="shared" si="36"/>
        <v>1.3505207861682884</v>
      </c>
      <c r="J153" s="15">
        <f t="shared" si="37"/>
        <v>0.4335158448606754</v>
      </c>
      <c r="K153" s="15">
        <v>1.32</v>
      </c>
      <c r="L153" s="14">
        <v>12</v>
      </c>
      <c r="M153" s="14" t="s">
        <v>233</v>
      </c>
      <c r="N153" s="14">
        <v>99</v>
      </c>
      <c r="O153" s="14">
        <v>0</v>
      </c>
      <c r="P153" s="14">
        <v>657</v>
      </c>
      <c r="Q153" s="14">
        <v>103979</v>
      </c>
      <c r="R153" s="15">
        <v>0.72009999999999996</v>
      </c>
      <c r="S153" s="15">
        <f t="shared" si="38"/>
        <v>1.3886960144424387</v>
      </c>
      <c r="T153" s="15">
        <f t="shared" si="39"/>
        <v>1.0403814202123816</v>
      </c>
      <c r="U153" s="15">
        <f t="shared" si="40"/>
        <v>0.96118594138045588</v>
      </c>
      <c r="V153" s="15">
        <f t="shared" si="41"/>
        <v>-5.7112547594182661E-2</v>
      </c>
      <c r="W153" s="15">
        <v>1.1240000000000001</v>
      </c>
      <c r="X153" s="14">
        <v>9</v>
      </c>
      <c r="Y153" s="14" t="s">
        <v>233</v>
      </c>
      <c r="Z153" s="14">
        <v>102</v>
      </c>
      <c r="AA153" s="14">
        <v>0</v>
      </c>
      <c r="AB153" s="14">
        <v>725</v>
      </c>
      <c r="AC153" s="14">
        <v>103979</v>
      </c>
      <c r="AD153" s="15">
        <v>0.8357</v>
      </c>
      <c r="AE153" s="15">
        <f t="shared" si="42"/>
        <v>1.1966016513102788</v>
      </c>
      <c r="AF153" s="15">
        <f t="shared" si="43"/>
        <v>1.5389006537151275</v>
      </c>
      <c r="AG153" s="15">
        <f t="shared" si="44"/>
        <v>0.64981386019032339</v>
      </c>
      <c r="AH153" s="15">
        <f t="shared" si="45"/>
        <v>-0.62190157895989928</v>
      </c>
      <c r="AI153" s="15">
        <v>1.242</v>
      </c>
      <c r="AJ153" s="14">
        <v>6</v>
      </c>
      <c r="AK153" s="16" t="s">
        <v>234</v>
      </c>
      <c r="AL153" s="35">
        <f t="shared" si="46"/>
        <v>-8.1832760564468851E-2</v>
      </c>
      <c r="AM153" s="35">
        <f t="shared" si="47"/>
        <v>0.52814278497673983</v>
      </c>
      <c r="AN153" s="35">
        <f t="shared" si="48"/>
        <v>0.94485656388005623</v>
      </c>
      <c r="AO153" s="35">
        <f t="shared" si="49"/>
        <v>1.4420715876706738</v>
      </c>
      <c r="AP153" s="48">
        <v>151</v>
      </c>
      <c r="AQ153" s="40">
        <f t="shared" si="50"/>
        <v>9</v>
      </c>
    </row>
    <row r="154" spans="1:43" x14ac:dyDescent="0.25">
      <c r="A154" s="14" t="s">
        <v>620</v>
      </c>
      <c r="B154" s="14">
        <v>120559</v>
      </c>
      <c r="C154" s="14">
        <v>253</v>
      </c>
      <c r="D154" s="14"/>
      <c r="E154" s="14">
        <v>282</v>
      </c>
      <c r="F154" s="15">
        <v>1.0509999999999999</v>
      </c>
      <c r="G154" s="15">
        <f t="shared" si="34"/>
        <v>0.95147478591817325</v>
      </c>
      <c r="H154" s="15">
        <f t="shared" si="35"/>
        <v>1.2795227660092523</v>
      </c>
      <c r="I154" s="15">
        <f t="shared" si="36"/>
        <v>0.78152877464086867</v>
      </c>
      <c r="J154" s="15">
        <f t="shared" si="37"/>
        <v>-0.3556291029580676</v>
      </c>
      <c r="K154" s="15">
        <v>1.294</v>
      </c>
      <c r="L154" s="14">
        <v>2</v>
      </c>
      <c r="M154" s="14" t="s">
        <v>620</v>
      </c>
      <c r="N154" s="14">
        <v>251</v>
      </c>
      <c r="O154" s="14">
        <v>0</v>
      </c>
      <c r="P154" s="14">
        <v>265</v>
      </c>
      <c r="Q154" s="14">
        <v>120559</v>
      </c>
      <c r="R154" s="15">
        <v>0.79390000000000005</v>
      </c>
      <c r="S154" s="15">
        <f t="shared" si="38"/>
        <v>1.2596044841919636</v>
      </c>
      <c r="T154" s="15">
        <f t="shared" si="39"/>
        <v>1.1470057068554504</v>
      </c>
      <c r="U154" s="15">
        <f t="shared" si="40"/>
        <v>0.87183523918385952</v>
      </c>
      <c r="V154" s="15">
        <f t="shared" si="41"/>
        <v>-0.19787257693950724</v>
      </c>
      <c r="W154" s="15">
        <v>1.1259999999999999</v>
      </c>
      <c r="X154" s="14">
        <v>4</v>
      </c>
      <c r="Y154" s="14" t="s">
        <v>620</v>
      </c>
      <c r="Z154" s="14">
        <v>238</v>
      </c>
      <c r="AA154" s="14">
        <v>0</v>
      </c>
      <c r="AB154" s="14">
        <v>339</v>
      </c>
      <c r="AC154" s="14">
        <v>120559</v>
      </c>
      <c r="AD154" s="15">
        <v>0.44280000000000003</v>
      </c>
      <c r="AE154" s="15">
        <f t="shared" si="42"/>
        <v>2.2583559168925023</v>
      </c>
      <c r="AF154" s="15">
        <f t="shared" si="43"/>
        <v>0.81539453089034164</v>
      </c>
      <c r="AG154" s="15">
        <f t="shared" si="44"/>
        <v>1.2263989226762722</v>
      </c>
      <c r="AH154" s="15">
        <f t="shared" si="45"/>
        <v>0.29442833478196162</v>
      </c>
      <c r="AI154" s="15">
        <v>1.179</v>
      </c>
      <c r="AJ154" s="14">
        <v>4</v>
      </c>
      <c r="AK154" s="16" t="s">
        <v>621</v>
      </c>
      <c r="AL154" s="35">
        <f t="shared" si="46"/>
        <v>-8.6357781705204403E-2</v>
      </c>
      <c r="AM154" s="35">
        <f t="shared" si="47"/>
        <v>0.33907275068544562</v>
      </c>
      <c r="AN154" s="35">
        <f t="shared" si="48"/>
        <v>0.94189765867026787</v>
      </c>
      <c r="AO154" s="35">
        <f t="shared" si="49"/>
        <v>1.2649433279574831</v>
      </c>
      <c r="AP154" s="48">
        <v>152</v>
      </c>
      <c r="AQ154" s="40">
        <f t="shared" si="50"/>
        <v>3.3333333333333335</v>
      </c>
    </row>
    <row r="155" spans="1:43" x14ac:dyDescent="0.25">
      <c r="A155" s="14" t="s">
        <v>816</v>
      </c>
      <c r="B155" s="14">
        <v>25190</v>
      </c>
      <c r="C155" s="14">
        <v>423</v>
      </c>
      <c r="D155" s="14"/>
      <c r="E155" s="14">
        <v>130</v>
      </c>
      <c r="F155" s="15">
        <v>0.92810000000000004</v>
      </c>
      <c r="G155" s="15">
        <f t="shared" si="34"/>
        <v>1.0774701002047193</v>
      </c>
      <c r="H155" s="15">
        <f t="shared" si="35"/>
        <v>1.129900170440711</v>
      </c>
      <c r="I155" s="15">
        <f t="shared" si="36"/>
        <v>0.88501965536855187</v>
      </c>
      <c r="J155" s="15">
        <f t="shared" si="37"/>
        <v>-0.17621859857551503</v>
      </c>
      <c r="K155" s="15">
        <v>1.141</v>
      </c>
      <c r="L155" s="14">
        <v>5</v>
      </c>
      <c r="M155" s="14" t="s">
        <v>816</v>
      </c>
      <c r="N155" s="14">
        <v>244</v>
      </c>
      <c r="O155" s="14">
        <v>0</v>
      </c>
      <c r="P155" s="14">
        <v>272</v>
      </c>
      <c r="Q155" s="14">
        <v>25190</v>
      </c>
      <c r="R155" s="15">
        <v>0.9123</v>
      </c>
      <c r="S155" s="15">
        <f t="shared" si="38"/>
        <v>1.0961306587745259</v>
      </c>
      <c r="T155" s="15">
        <f t="shared" si="39"/>
        <v>1.3180668930145198</v>
      </c>
      <c r="U155" s="15">
        <f t="shared" si="40"/>
        <v>0.75868683151163663</v>
      </c>
      <c r="V155" s="15">
        <f t="shared" si="41"/>
        <v>-0.39842359773145986</v>
      </c>
      <c r="W155" s="15">
        <v>1.05</v>
      </c>
      <c r="X155" s="14">
        <v>5</v>
      </c>
      <c r="Y155" s="14" t="s">
        <v>816</v>
      </c>
      <c r="Z155" s="14">
        <v>425</v>
      </c>
      <c r="AA155" s="14">
        <v>0</v>
      </c>
      <c r="AB155" s="14">
        <v>155</v>
      </c>
      <c r="AC155" s="14">
        <v>25190</v>
      </c>
      <c r="AD155" s="15">
        <v>0.43719999999999998</v>
      </c>
      <c r="AE155" s="15">
        <f t="shared" si="42"/>
        <v>2.2872827081427265</v>
      </c>
      <c r="AF155" s="15">
        <f t="shared" si="43"/>
        <v>0.80508240493508876</v>
      </c>
      <c r="AG155" s="15">
        <f t="shared" si="44"/>
        <v>1.2421076005513569</v>
      </c>
      <c r="AH155" s="15">
        <f t="shared" si="45"/>
        <v>0.31279015589160908</v>
      </c>
      <c r="AI155" s="15">
        <v>1.3340000000000001</v>
      </c>
      <c r="AJ155" s="14">
        <v>3</v>
      </c>
      <c r="AK155" s="16" t="s">
        <v>817</v>
      </c>
      <c r="AL155" s="35">
        <f t="shared" si="46"/>
        <v>-8.7284013471788602E-2</v>
      </c>
      <c r="AM155" s="35">
        <f t="shared" si="47"/>
        <v>0.36385199072745611</v>
      </c>
      <c r="AN155" s="35">
        <f t="shared" si="48"/>
        <v>0.94129314037940626</v>
      </c>
      <c r="AO155" s="35">
        <f t="shared" si="49"/>
        <v>1.2868572190028478</v>
      </c>
      <c r="AP155" s="48">
        <v>153</v>
      </c>
      <c r="AQ155" s="40">
        <f t="shared" si="50"/>
        <v>4.333333333333333</v>
      </c>
    </row>
    <row r="156" spans="1:43" x14ac:dyDescent="0.25">
      <c r="A156" s="14" t="s">
        <v>596</v>
      </c>
      <c r="B156" s="14">
        <v>30609</v>
      </c>
      <c r="C156" s="14">
        <v>235</v>
      </c>
      <c r="D156" s="14"/>
      <c r="E156" s="14">
        <v>305</v>
      </c>
      <c r="F156" s="15">
        <v>0.84189999999999998</v>
      </c>
      <c r="G156" s="15">
        <f t="shared" si="34"/>
        <v>1.1877895236964011</v>
      </c>
      <c r="H156" s="15">
        <f t="shared" si="35"/>
        <v>1.0249573898222546</v>
      </c>
      <c r="I156" s="15">
        <f t="shared" si="36"/>
        <v>0.97563456722598052</v>
      </c>
      <c r="J156" s="15">
        <f t="shared" si="37"/>
        <v>-3.5587220433021614E-2</v>
      </c>
      <c r="K156" s="15">
        <v>1.123</v>
      </c>
      <c r="L156" s="14">
        <v>6</v>
      </c>
      <c r="M156" s="14" t="s">
        <v>596</v>
      </c>
      <c r="N156" s="14">
        <v>277</v>
      </c>
      <c r="O156" s="14">
        <v>0</v>
      </c>
      <c r="P156" s="14">
        <v>235</v>
      </c>
      <c r="Q156" s="14">
        <v>30609</v>
      </c>
      <c r="R156" s="15">
        <v>0.61909999999999998</v>
      </c>
      <c r="S156" s="15">
        <f t="shared" si="38"/>
        <v>1.6152479405588758</v>
      </c>
      <c r="T156" s="15">
        <f t="shared" si="39"/>
        <v>0.89445929350574294</v>
      </c>
      <c r="U156" s="15">
        <f t="shared" si="40"/>
        <v>1.1179938562236571</v>
      </c>
      <c r="V156" s="15">
        <f t="shared" si="41"/>
        <v>0.16091226007733161</v>
      </c>
      <c r="W156" s="15">
        <v>1.107</v>
      </c>
      <c r="X156" s="14">
        <v>4</v>
      </c>
      <c r="Y156" s="14" t="s">
        <v>596</v>
      </c>
      <c r="Z156" s="14">
        <v>244</v>
      </c>
      <c r="AA156" s="14">
        <v>0</v>
      </c>
      <c r="AB156" s="14">
        <v>328</v>
      </c>
      <c r="AC156" s="14">
        <v>30609</v>
      </c>
      <c r="AD156" s="15">
        <v>0.71250000000000002</v>
      </c>
      <c r="AE156" s="15">
        <f t="shared" si="42"/>
        <v>1.4035087719298245</v>
      </c>
      <c r="AF156" s="15">
        <f t="shared" si="43"/>
        <v>1.3120338826995672</v>
      </c>
      <c r="AG156" s="15">
        <f t="shared" si="44"/>
        <v>0.76217465678744312</v>
      </c>
      <c r="AH156" s="15">
        <f t="shared" si="45"/>
        <v>-0.39180645726331503</v>
      </c>
      <c r="AI156" s="15">
        <v>1.085</v>
      </c>
      <c r="AJ156" s="14">
        <v>6</v>
      </c>
      <c r="AK156" s="16" t="s">
        <v>597</v>
      </c>
      <c r="AL156" s="35">
        <f t="shared" si="46"/>
        <v>-8.8827139206335004E-2</v>
      </c>
      <c r="AM156" s="35">
        <f t="shared" si="47"/>
        <v>0.28017916024914163</v>
      </c>
      <c r="AN156" s="35">
        <f t="shared" si="48"/>
        <v>0.94028685902417297</v>
      </c>
      <c r="AO156" s="35">
        <f t="shared" si="49"/>
        <v>1.2143456778473327</v>
      </c>
      <c r="AP156" s="48">
        <v>154</v>
      </c>
      <c r="AQ156" s="40">
        <f t="shared" si="50"/>
        <v>5.333333333333333</v>
      </c>
    </row>
    <row r="157" spans="1:43" x14ac:dyDescent="0.25">
      <c r="A157" s="14" t="s">
        <v>141</v>
      </c>
      <c r="B157" s="14">
        <v>60548</v>
      </c>
      <c r="C157" s="14">
        <v>39</v>
      </c>
      <c r="D157" s="14"/>
      <c r="E157" s="14">
        <v>1445</v>
      </c>
      <c r="F157" s="15">
        <v>0.9123</v>
      </c>
      <c r="G157" s="15">
        <f t="shared" si="34"/>
        <v>1.0961306587745259</v>
      </c>
      <c r="H157" s="15">
        <f t="shared" si="35"/>
        <v>1.1106647187728269</v>
      </c>
      <c r="I157" s="15">
        <f t="shared" si="36"/>
        <v>0.90034719077885883</v>
      </c>
      <c r="J157" s="15">
        <f t="shared" si="37"/>
        <v>-0.15144665586048092</v>
      </c>
      <c r="K157" s="15">
        <v>1.091</v>
      </c>
      <c r="L157" s="14">
        <v>17</v>
      </c>
      <c r="M157" s="14" t="s">
        <v>141</v>
      </c>
      <c r="N157" s="14">
        <v>60</v>
      </c>
      <c r="O157" s="14">
        <v>0</v>
      </c>
      <c r="P157" s="14">
        <v>926</v>
      </c>
      <c r="Q157" s="14">
        <v>60548</v>
      </c>
      <c r="R157" s="15">
        <v>0.64959999999999996</v>
      </c>
      <c r="S157" s="15">
        <f t="shared" si="38"/>
        <v>1.5394088669950741</v>
      </c>
      <c r="T157" s="15">
        <f t="shared" si="39"/>
        <v>0.93852488622408425</v>
      </c>
      <c r="U157" s="15">
        <f t="shared" si="40"/>
        <v>1.0655018417303976</v>
      </c>
      <c r="V157" s="15">
        <f t="shared" si="41"/>
        <v>9.153308683531837E-2</v>
      </c>
      <c r="W157" s="15">
        <v>1.042</v>
      </c>
      <c r="X157" s="14">
        <v>13</v>
      </c>
      <c r="Y157" s="14" t="s">
        <v>141</v>
      </c>
      <c r="Z157" s="14">
        <v>76</v>
      </c>
      <c r="AA157" s="14">
        <v>0</v>
      </c>
      <c r="AB157" s="14">
        <v>919</v>
      </c>
      <c r="AC157" s="14">
        <v>60548</v>
      </c>
      <c r="AD157" s="15">
        <v>0.62749999999999995</v>
      </c>
      <c r="AE157" s="15">
        <f t="shared" si="42"/>
        <v>1.5936254980079683</v>
      </c>
      <c r="AF157" s="15">
        <f t="shared" si="43"/>
        <v>1.155510542307338</v>
      </c>
      <c r="AG157" s="15">
        <f t="shared" si="44"/>
        <v>0.86541743898175827</v>
      </c>
      <c r="AH157" s="15">
        <f t="shared" si="45"/>
        <v>-0.20853190216198281</v>
      </c>
      <c r="AI157" s="15">
        <v>1.123</v>
      </c>
      <c r="AJ157" s="14">
        <v>8</v>
      </c>
      <c r="AK157" s="16" t="s">
        <v>142</v>
      </c>
      <c r="AL157" s="35">
        <f t="shared" si="46"/>
        <v>-8.9481823729048449E-2</v>
      </c>
      <c r="AM157" s="35">
        <f t="shared" si="47"/>
        <v>0.15934076603711644</v>
      </c>
      <c r="AN157" s="35">
        <f t="shared" si="48"/>
        <v>0.93986026048340143</v>
      </c>
      <c r="AO157" s="35">
        <f t="shared" si="49"/>
        <v>1.1167767146287397</v>
      </c>
      <c r="AP157" s="48">
        <v>155</v>
      </c>
      <c r="AQ157" s="40">
        <f t="shared" si="50"/>
        <v>12.666666666666666</v>
      </c>
    </row>
    <row r="158" spans="1:43" x14ac:dyDescent="0.25">
      <c r="A158" s="14" t="s">
        <v>628</v>
      </c>
      <c r="B158" s="14">
        <v>74832</v>
      </c>
      <c r="C158" s="14">
        <v>259</v>
      </c>
      <c r="D158" s="14">
        <v>1</v>
      </c>
      <c r="E158" s="14">
        <v>276</v>
      </c>
      <c r="F158" s="15">
        <v>0.8407</v>
      </c>
      <c r="G158" s="15">
        <f t="shared" si="34"/>
        <v>1.1894849530153444</v>
      </c>
      <c r="H158" s="15">
        <f t="shared" si="35"/>
        <v>1.0234964694424153</v>
      </c>
      <c r="I158" s="15">
        <f t="shared" si="36"/>
        <v>0.97702717039080877</v>
      </c>
      <c r="J158" s="15">
        <f t="shared" si="37"/>
        <v>-3.3529411871765107E-2</v>
      </c>
      <c r="K158" s="15">
        <v>1.0409999999999999</v>
      </c>
      <c r="L158" s="14">
        <v>5</v>
      </c>
      <c r="M158" s="14" t="s">
        <v>628</v>
      </c>
      <c r="N158" s="14">
        <v>284</v>
      </c>
      <c r="O158" s="14">
        <v>0</v>
      </c>
      <c r="P158" s="14">
        <v>232</v>
      </c>
      <c r="Q158" s="14">
        <v>74832</v>
      </c>
      <c r="R158" s="15">
        <v>0.69210000000000005</v>
      </c>
      <c r="S158" s="15">
        <f t="shared" si="38"/>
        <v>1.4448779078167895</v>
      </c>
      <c r="T158" s="15">
        <f t="shared" si="39"/>
        <v>0.99992776132341255</v>
      </c>
      <c r="U158" s="15">
        <f t="shared" si="40"/>
        <v>1.0000722386765875</v>
      </c>
      <c r="V158" s="15">
        <f t="shared" si="41"/>
        <v>1.0421461635543773E-4</v>
      </c>
      <c r="W158" s="15">
        <v>1.0469999999999999</v>
      </c>
      <c r="X158" s="14">
        <v>7</v>
      </c>
      <c r="Y158" s="14" t="s">
        <v>628</v>
      </c>
      <c r="Z158" s="14">
        <v>225</v>
      </c>
      <c r="AA158" s="14">
        <v>2</v>
      </c>
      <c r="AB158" s="14">
        <v>251</v>
      </c>
      <c r="AC158" s="14">
        <v>74832</v>
      </c>
      <c r="AD158" s="15">
        <v>0.65110000000000001</v>
      </c>
      <c r="AE158" s="15">
        <f t="shared" si="42"/>
        <v>1.5358623867301489</v>
      </c>
      <c r="AF158" s="15">
        <f t="shared" si="43"/>
        <v>1.1989687874044748</v>
      </c>
      <c r="AG158" s="15">
        <f t="shared" si="44"/>
        <v>0.83404921357864115</v>
      </c>
      <c r="AH158" s="15">
        <f t="shared" si="45"/>
        <v>-0.26179558161178279</v>
      </c>
      <c r="AI158" s="15">
        <v>1.1000000000000001</v>
      </c>
      <c r="AJ158" s="14">
        <v>5</v>
      </c>
      <c r="AK158" s="16" t="s">
        <v>629</v>
      </c>
      <c r="AL158" s="35">
        <f t="shared" si="46"/>
        <v>-9.8406926289064153E-2</v>
      </c>
      <c r="AM158" s="35">
        <f t="shared" si="47"/>
        <v>0.14249454278606677</v>
      </c>
      <c r="AN158" s="35">
        <f t="shared" si="48"/>
        <v>0.93406384785226781</v>
      </c>
      <c r="AO158" s="35">
        <f t="shared" si="49"/>
        <v>1.1038120519657848</v>
      </c>
      <c r="AP158" s="48">
        <v>156</v>
      </c>
      <c r="AQ158" s="40">
        <f t="shared" si="50"/>
        <v>5.666666666666667</v>
      </c>
    </row>
    <row r="159" spans="1:43" x14ac:dyDescent="0.25">
      <c r="A159" s="14" t="s">
        <v>471</v>
      </c>
      <c r="B159" s="14">
        <v>37825</v>
      </c>
      <c r="C159" s="14">
        <v>178</v>
      </c>
      <c r="D159" s="14"/>
      <c r="E159" s="14">
        <v>416</v>
      </c>
      <c r="F159" s="15">
        <v>0.95579999999999998</v>
      </c>
      <c r="G159" s="15">
        <f t="shared" si="34"/>
        <v>1.0462439840970914</v>
      </c>
      <c r="H159" s="15">
        <f t="shared" si="35"/>
        <v>1.1636230825420013</v>
      </c>
      <c r="I159" s="15">
        <f t="shared" si="36"/>
        <v>0.85937093758898608</v>
      </c>
      <c r="J159" s="15">
        <f t="shared" si="37"/>
        <v>-0.21864710635499296</v>
      </c>
      <c r="K159" s="15">
        <v>1.0609999999999999</v>
      </c>
      <c r="L159" s="14">
        <v>8</v>
      </c>
      <c r="M159" s="14" t="s">
        <v>471</v>
      </c>
      <c r="N159" s="14">
        <v>125</v>
      </c>
      <c r="O159" s="14">
        <v>0</v>
      </c>
      <c r="P159" s="14">
        <v>537</v>
      </c>
      <c r="Q159" s="14">
        <v>37825</v>
      </c>
      <c r="R159" s="15">
        <v>0.749</v>
      </c>
      <c r="S159" s="15">
        <f t="shared" si="38"/>
        <v>1.3351134846461949</v>
      </c>
      <c r="T159" s="15">
        <f t="shared" si="39"/>
        <v>1.0821353752799248</v>
      </c>
      <c r="U159" s="15">
        <f t="shared" si="40"/>
        <v>0.92409879357552227</v>
      </c>
      <c r="V159" s="15">
        <f t="shared" si="41"/>
        <v>-0.11388099932561908</v>
      </c>
      <c r="W159" s="15">
        <v>1.0740000000000001</v>
      </c>
      <c r="X159" s="14">
        <v>10</v>
      </c>
      <c r="Y159" s="14" t="s">
        <v>471</v>
      </c>
      <c r="Z159" s="14">
        <v>183</v>
      </c>
      <c r="AA159" s="14">
        <v>0</v>
      </c>
      <c r="AB159" s="14">
        <v>445</v>
      </c>
      <c r="AC159" s="14">
        <v>37825</v>
      </c>
      <c r="AD159" s="15">
        <v>0.53890000000000005</v>
      </c>
      <c r="AE159" s="15">
        <f t="shared" si="42"/>
        <v>1.8556318426424196</v>
      </c>
      <c r="AF159" s="15">
        <f t="shared" si="43"/>
        <v>0.99235797808673232</v>
      </c>
      <c r="AG159" s="15">
        <f t="shared" si="44"/>
        <v>1.0076998384877589</v>
      </c>
      <c r="AH159" s="15">
        <f t="shared" si="45"/>
        <v>1.106597017376712E-2</v>
      </c>
      <c r="AI159" s="15">
        <v>1.0980000000000001</v>
      </c>
      <c r="AJ159" s="14">
        <v>7</v>
      </c>
      <c r="AK159" s="16" t="s">
        <v>472</v>
      </c>
      <c r="AL159" s="35">
        <f t="shared" si="46"/>
        <v>-0.10715404516894829</v>
      </c>
      <c r="AM159" s="35">
        <f t="shared" si="47"/>
        <v>0.11500418825523905</v>
      </c>
      <c r="AN159" s="35">
        <f t="shared" si="48"/>
        <v>0.92841771430782383</v>
      </c>
      <c r="AO159" s="35">
        <f t="shared" si="49"/>
        <v>1.0829781894907708</v>
      </c>
      <c r="AP159" s="48">
        <v>157</v>
      </c>
      <c r="AQ159" s="40">
        <f t="shared" si="50"/>
        <v>8.3333333333333339</v>
      </c>
    </row>
    <row r="160" spans="1:43" x14ac:dyDescent="0.25">
      <c r="A160" s="14" t="s">
        <v>545</v>
      </c>
      <c r="B160" s="14">
        <v>37163</v>
      </c>
      <c r="C160" s="14">
        <v>210</v>
      </c>
      <c r="D160" s="14">
        <v>1</v>
      </c>
      <c r="E160" s="14">
        <v>336</v>
      </c>
      <c r="F160" s="15">
        <v>0.88270000000000004</v>
      </c>
      <c r="G160" s="15">
        <f t="shared" si="34"/>
        <v>1.1328877308258751</v>
      </c>
      <c r="H160" s="15">
        <f t="shared" si="35"/>
        <v>1.0746286827367908</v>
      </c>
      <c r="I160" s="15">
        <f t="shared" si="36"/>
        <v>0.93053896244199941</v>
      </c>
      <c r="J160" s="15">
        <f t="shared" si="37"/>
        <v>-0.10386153649435097</v>
      </c>
      <c r="K160" s="15">
        <v>1.0529999999999999</v>
      </c>
      <c r="L160" s="14">
        <v>3</v>
      </c>
      <c r="M160" s="14" t="s">
        <v>545</v>
      </c>
      <c r="N160" s="14">
        <v>247</v>
      </c>
      <c r="O160" s="14">
        <v>1</v>
      </c>
      <c r="P160" s="14">
        <v>271</v>
      </c>
      <c r="Q160" s="14">
        <v>37163</v>
      </c>
      <c r="R160" s="15">
        <v>0.6966</v>
      </c>
      <c r="S160" s="15">
        <f t="shared" si="38"/>
        <v>1.4355440712029859</v>
      </c>
      <c r="T160" s="15">
        <f t="shared" si="39"/>
        <v>1.0064292422162826</v>
      </c>
      <c r="U160" s="15">
        <f t="shared" si="40"/>
        <v>0.99361182369805645</v>
      </c>
      <c r="V160" s="15">
        <f t="shared" si="41"/>
        <v>-9.2457535662284519E-3</v>
      </c>
      <c r="W160" s="15">
        <v>1.181</v>
      </c>
      <c r="X160" s="14">
        <v>4</v>
      </c>
      <c r="Y160" s="14" t="s">
        <v>545</v>
      </c>
      <c r="Z160" s="14">
        <v>170</v>
      </c>
      <c r="AA160" s="14">
        <v>1</v>
      </c>
      <c r="AB160" s="14">
        <v>469</v>
      </c>
      <c r="AC160" s="14">
        <v>37163</v>
      </c>
      <c r="AD160" s="15">
        <v>0.62960000000000005</v>
      </c>
      <c r="AE160" s="15">
        <f t="shared" si="42"/>
        <v>1.5883100381194408</v>
      </c>
      <c r="AF160" s="15">
        <f t="shared" si="43"/>
        <v>1.159377589540558</v>
      </c>
      <c r="AG160" s="15">
        <f t="shared" si="44"/>
        <v>0.86253088145021162</v>
      </c>
      <c r="AH160" s="15">
        <f t="shared" si="45"/>
        <v>-0.21335198394397273</v>
      </c>
      <c r="AI160" s="15">
        <v>1.123</v>
      </c>
      <c r="AJ160" s="14">
        <v>4</v>
      </c>
      <c r="AK160" s="16" t="s">
        <v>546</v>
      </c>
      <c r="AL160" s="35">
        <f t="shared" si="46"/>
        <v>-0.10881975800151739</v>
      </c>
      <c r="AM160" s="35">
        <f t="shared" si="47"/>
        <v>0.10214341040977044</v>
      </c>
      <c r="AN160" s="35">
        <f t="shared" si="48"/>
        <v>0.92734639650932693</v>
      </c>
      <c r="AO160" s="35">
        <f t="shared" si="49"/>
        <v>1.0733669786210973</v>
      </c>
      <c r="AP160" s="48">
        <v>158</v>
      </c>
      <c r="AQ160" s="40">
        <f t="shared" si="50"/>
        <v>3.6666666666666665</v>
      </c>
    </row>
    <row r="161" spans="1:43" x14ac:dyDescent="0.25">
      <c r="A161" s="14" t="s">
        <v>519</v>
      </c>
      <c r="B161" s="14">
        <v>32947</v>
      </c>
      <c r="C161" s="14">
        <v>198</v>
      </c>
      <c r="D161" s="14">
        <v>1</v>
      </c>
      <c r="E161" s="14">
        <v>366</v>
      </c>
      <c r="F161" s="15">
        <v>0.86570000000000003</v>
      </c>
      <c r="G161" s="15">
        <f t="shared" si="34"/>
        <v>1.1551345731777751</v>
      </c>
      <c r="H161" s="15">
        <f t="shared" si="35"/>
        <v>1.0539323106890675</v>
      </c>
      <c r="I161" s="15">
        <f t="shared" si="36"/>
        <v>0.94881222380449681</v>
      </c>
      <c r="J161" s="15">
        <f t="shared" si="37"/>
        <v>-7.5805498253310635E-2</v>
      </c>
      <c r="K161" s="15">
        <v>1.07</v>
      </c>
      <c r="L161" s="14">
        <v>8</v>
      </c>
      <c r="M161" s="14" t="s">
        <v>519</v>
      </c>
      <c r="N161" s="14">
        <v>280</v>
      </c>
      <c r="O161" s="14">
        <v>1</v>
      </c>
      <c r="P161" s="14">
        <v>233</v>
      </c>
      <c r="Q161" s="14">
        <v>32947</v>
      </c>
      <c r="R161" s="15">
        <v>0.65200000000000002</v>
      </c>
      <c r="S161" s="15">
        <f t="shared" si="38"/>
        <v>1.5337423312883436</v>
      </c>
      <c r="T161" s="15">
        <f t="shared" si="39"/>
        <v>0.94199234270028176</v>
      </c>
      <c r="U161" s="15">
        <f t="shared" si="40"/>
        <v>1.0615797490614511</v>
      </c>
      <c r="V161" s="15">
        <f t="shared" si="41"/>
        <v>8.621275490205435E-2</v>
      </c>
      <c r="W161" s="15">
        <v>1.1299999999999999</v>
      </c>
      <c r="X161" s="14">
        <v>6</v>
      </c>
      <c r="Y161" s="14" t="s">
        <v>519</v>
      </c>
      <c r="Z161" s="14">
        <v>214</v>
      </c>
      <c r="AA161" s="14">
        <v>1</v>
      </c>
      <c r="AB161" s="14">
        <v>385</v>
      </c>
      <c r="AC161" s="14">
        <v>32947</v>
      </c>
      <c r="AD161" s="15">
        <v>0.68840000000000001</v>
      </c>
      <c r="AE161" s="15">
        <f t="shared" si="42"/>
        <v>1.4526438117373619</v>
      </c>
      <c r="AF161" s="15">
        <f t="shared" si="43"/>
        <v>1.2676549120707117</v>
      </c>
      <c r="AG161" s="15">
        <f t="shared" si="44"/>
        <v>0.78885741278479549</v>
      </c>
      <c r="AH161" s="15">
        <f t="shared" si="45"/>
        <v>-0.3421635404766899</v>
      </c>
      <c r="AI161" s="15">
        <v>1.044</v>
      </c>
      <c r="AJ161" s="14">
        <v>9</v>
      </c>
      <c r="AK161" s="16" t="s">
        <v>520</v>
      </c>
      <c r="AL161" s="35">
        <f t="shared" si="46"/>
        <v>-0.11058542794264874</v>
      </c>
      <c r="AM161" s="35">
        <f t="shared" si="47"/>
        <v>0.21629562002615949</v>
      </c>
      <c r="AN161" s="35">
        <f t="shared" si="48"/>
        <v>0.92621214010344899</v>
      </c>
      <c r="AO161" s="35">
        <f t="shared" si="49"/>
        <v>1.1617467589609314</v>
      </c>
      <c r="AP161" s="48">
        <v>159</v>
      </c>
      <c r="AQ161" s="40">
        <f t="shared" si="50"/>
        <v>7.666666666666667</v>
      </c>
    </row>
    <row r="162" spans="1:43" x14ac:dyDescent="0.25">
      <c r="A162" s="14" t="s">
        <v>465</v>
      </c>
      <c r="B162" s="14">
        <v>102342</v>
      </c>
      <c r="C162" s="14">
        <v>175</v>
      </c>
      <c r="D162" s="14">
        <v>1</v>
      </c>
      <c r="E162" s="14">
        <v>418</v>
      </c>
      <c r="F162" s="15">
        <v>1.38</v>
      </c>
      <c r="G162" s="15">
        <f t="shared" si="34"/>
        <v>0.7246376811594204</v>
      </c>
      <c r="H162" s="15">
        <f t="shared" si="35"/>
        <v>1.6800584368151934</v>
      </c>
      <c r="I162" s="15">
        <f t="shared" si="36"/>
        <v>0.59520778416489351</v>
      </c>
      <c r="J162" s="15">
        <f t="shared" si="37"/>
        <v>-0.74853470066142047</v>
      </c>
      <c r="K162" s="15">
        <v>1.0349999999999999</v>
      </c>
      <c r="L162" s="14">
        <v>2</v>
      </c>
      <c r="M162" s="14" t="s">
        <v>465</v>
      </c>
      <c r="N162" s="14">
        <v>228</v>
      </c>
      <c r="O162" s="14">
        <v>0</v>
      </c>
      <c r="P162" s="14">
        <v>297</v>
      </c>
      <c r="Q162" s="14">
        <v>102342</v>
      </c>
      <c r="R162" s="15">
        <v>0.80359999999999998</v>
      </c>
      <c r="S162" s="15">
        <f t="shared" si="38"/>
        <v>1.2444001991040319</v>
      </c>
      <c r="T162" s="15">
        <f t="shared" si="39"/>
        <v>1.1610200101134147</v>
      </c>
      <c r="U162" s="15">
        <f t="shared" si="40"/>
        <v>0.86131159331516449</v>
      </c>
      <c r="V162" s="15">
        <f t="shared" si="41"/>
        <v>-0.21539284471279757</v>
      </c>
      <c r="W162" s="15">
        <v>1.325</v>
      </c>
      <c r="X162" s="14">
        <v>3</v>
      </c>
      <c r="Y162" s="14" t="s">
        <v>465</v>
      </c>
      <c r="Z162" s="14">
        <v>158</v>
      </c>
      <c r="AA162" s="14">
        <v>0</v>
      </c>
      <c r="AB162" s="14">
        <v>508</v>
      </c>
      <c r="AC162" s="14">
        <v>102342</v>
      </c>
      <c r="AD162" s="15">
        <v>0.35289999999999999</v>
      </c>
      <c r="AE162" s="15">
        <f t="shared" si="42"/>
        <v>2.8336639274582036</v>
      </c>
      <c r="AF162" s="15">
        <f t="shared" si="43"/>
        <v>0.64984808028726626</v>
      </c>
      <c r="AG162" s="15">
        <f t="shared" si="44"/>
        <v>1.5388196173450079</v>
      </c>
      <c r="AH162" s="15">
        <f t="shared" si="45"/>
        <v>0.62182412678378973</v>
      </c>
      <c r="AI162" s="15">
        <v>1.296</v>
      </c>
      <c r="AJ162" s="14">
        <v>3</v>
      </c>
      <c r="AK162" s="16" t="s">
        <v>466</v>
      </c>
      <c r="AL162" s="35">
        <f t="shared" si="46"/>
        <v>-0.11403447286347608</v>
      </c>
      <c r="AM162" s="35">
        <f t="shared" si="47"/>
        <v>0.69077924740629826</v>
      </c>
      <c r="AN162" s="35">
        <f t="shared" si="48"/>
        <v>0.92400049340550094</v>
      </c>
      <c r="AO162" s="35">
        <f t="shared" si="49"/>
        <v>1.6141551417161475</v>
      </c>
      <c r="AP162" s="48">
        <v>160</v>
      </c>
      <c r="AQ162" s="40">
        <f t="shared" si="50"/>
        <v>2.6666666666666665</v>
      </c>
    </row>
    <row r="163" spans="1:43" x14ac:dyDescent="0.25">
      <c r="A163" s="14" t="s">
        <v>375</v>
      </c>
      <c r="B163" s="14">
        <v>28007</v>
      </c>
      <c r="C163" s="14">
        <v>133</v>
      </c>
      <c r="D163" s="14"/>
      <c r="E163" s="14">
        <v>553</v>
      </c>
      <c r="F163" s="15">
        <v>1.1919999999999999</v>
      </c>
      <c r="G163" s="15">
        <f t="shared" si="34"/>
        <v>0.83892617449664431</v>
      </c>
      <c r="H163" s="15">
        <f t="shared" si="35"/>
        <v>1.4511809106403699</v>
      </c>
      <c r="I163" s="15">
        <f t="shared" si="36"/>
        <v>0.68908283737210818</v>
      </c>
      <c r="J163" s="15">
        <f t="shared" si="37"/>
        <v>-0.53725066945805078</v>
      </c>
      <c r="K163" s="15">
        <v>1.3220000000000001</v>
      </c>
      <c r="L163" s="14">
        <v>11</v>
      </c>
      <c r="M163" s="14" t="s">
        <v>375</v>
      </c>
      <c r="N163" s="14">
        <v>153</v>
      </c>
      <c r="O163" s="14">
        <v>0</v>
      </c>
      <c r="P163" s="14">
        <v>454</v>
      </c>
      <c r="Q163" s="14">
        <v>28007</v>
      </c>
      <c r="R163" s="15">
        <v>0.81230000000000002</v>
      </c>
      <c r="S163" s="15">
        <f t="shared" si="38"/>
        <v>1.2310722639418934</v>
      </c>
      <c r="T163" s="15">
        <f t="shared" si="39"/>
        <v>1.1735895398396301</v>
      </c>
      <c r="U163" s="15">
        <f t="shared" si="40"/>
        <v>0.85208666304082992</v>
      </c>
      <c r="V163" s="15">
        <f t="shared" si="41"/>
        <v>-0.23092792502204748</v>
      </c>
      <c r="W163" s="15">
        <v>1.171</v>
      </c>
      <c r="X163" s="14">
        <v>7</v>
      </c>
      <c r="Y163" s="14" t="s">
        <v>375</v>
      </c>
      <c r="Z163" s="14">
        <v>83</v>
      </c>
      <c r="AA163" s="14">
        <v>0</v>
      </c>
      <c r="AB163" s="14">
        <v>844</v>
      </c>
      <c r="AC163" s="14">
        <v>28007</v>
      </c>
      <c r="AD163" s="15">
        <v>0.4078</v>
      </c>
      <c r="AE163" s="15">
        <f t="shared" si="42"/>
        <v>2.4521824423737124</v>
      </c>
      <c r="AF163" s="15">
        <f t="shared" si="43"/>
        <v>0.75094374367001193</v>
      </c>
      <c r="AG163" s="15">
        <f t="shared" si="44"/>
        <v>1.3316563093699196</v>
      </c>
      <c r="AH163" s="15">
        <f t="shared" si="45"/>
        <v>0.41322178154691713</v>
      </c>
      <c r="AI163" s="15">
        <v>1.0840000000000001</v>
      </c>
      <c r="AJ163" s="14">
        <v>12</v>
      </c>
      <c r="AK163" s="16" t="s">
        <v>376</v>
      </c>
      <c r="AL163" s="35">
        <f t="shared" si="46"/>
        <v>-0.11831893764439372</v>
      </c>
      <c r="AM163" s="35">
        <f t="shared" si="47"/>
        <v>0.48513921513160857</v>
      </c>
      <c r="AN163" s="35">
        <f t="shared" si="48"/>
        <v>0.92126049995468939</v>
      </c>
      <c r="AO163" s="35">
        <f t="shared" si="49"/>
        <v>1.3997209273553899</v>
      </c>
      <c r="AP163" s="48">
        <v>161</v>
      </c>
      <c r="AQ163" s="40">
        <f t="shared" si="50"/>
        <v>10</v>
      </c>
    </row>
    <row r="164" spans="1:43" x14ac:dyDescent="0.25">
      <c r="A164" s="14" t="s">
        <v>441</v>
      </c>
      <c r="B164" s="14">
        <v>97212</v>
      </c>
      <c r="C164" s="14">
        <v>164</v>
      </c>
      <c r="D164" s="14">
        <v>1</v>
      </c>
      <c r="E164" s="14">
        <v>437</v>
      </c>
      <c r="F164" s="15">
        <v>0.8458</v>
      </c>
      <c r="G164" s="15">
        <f t="shared" si="34"/>
        <v>1.1823126034523528</v>
      </c>
      <c r="H164" s="15">
        <f t="shared" si="35"/>
        <v>1.0297053810567325</v>
      </c>
      <c r="I164" s="15">
        <f t="shared" si="36"/>
        <v>0.97113589754971974</v>
      </c>
      <c r="J164" s="15">
        <f t="shared" si="37"/>
        <v>-4.2254899137328571E-2</v>
      </c>
      <c r="K164" s="15">
        <v>1.046</v>
      </c>
      <c r="L164" s="14">
        <v>8</v>
      </c>
      <c r="M164" s="14" t="s">
        <v>441</v>
      </c>
      <c r="N164" s="14">
        <v>119</v>
      </c>
      <c r="O164" s="14">
        <v>1</v>
      </c>
      <c r="P164" s="14">
        <v>552</v>
      </c>
      <c r="Q164" s="14">
        <v>97212</v>
      </c>
      <c r="R164" s="15">
        <v>0.69789999999999996</v>
      </c>
      <c r="S164" s="15">
        <f t="shared" si="38"/>
        <v>1.4328700386874911</v>
      </c>
      <c r="T164" s="15">
        <f t="shared" si="39"/>
        <v>1.008307447807556</v>
      </c>
      <c r="U164" s="15">
        <f t="shared" si="40"/>
        <v>0.99176099210211521</v>
      </c>
      <c r="V164" s="15">
        <f t="shared" si="41"/>
        <v>-1.193561243530564E-2</v>
      </c>
      <c r="W164" s="15">
        <v>1.0840000000000001</v>
      </c>
      <c r="X164" s="14">
        <v>6</v>
      </c>
      <c r="Y164" s="14" t="s">
        <v>441</v>
      </c>
      <c r="Z164" s="14">
        <v>122</v>
      </c>
      <c r="AA164" s="14">
        <v>1</v>
      </c>
      <c r="AB164" s="14">
        <v>616</v>
      </c>
      <c r="AC164" s="14">
        <v>97212</v>
      </c>
      <c r="AD164" s="15">
        <v>0.66979999999999995</v>
      </c>
      <c r="AE164" s="15">
        <f t="shared" si="42"/>
        <v>1.4929829799940282</v>
      </c>
      <c r="AF164" s="15">
        <f t="shared" si="43"/>
        <v>1.2334039222907649</v>
      </c>
      <c r="AG164" s="15">
        <f t="shared" si="44"/>
        <v>0.81076357563609036</v>
      </c>
      <c r="AH164" s="15">
        <f t="shared" si="45"/>
        <v>-0.30264681914320174</v>
      </c>
      <c r="AI164" s="15">
        <v>1.056</v>
      </c>
      <c r="AJ164" s="14">
        <v>7</v>
      </c>
      <c r="AK164" s="16" t="s">
        <v>442</v>
      </c>
      <c r="AL164" s="35">
        <f t="shared" si="46"/>
        <v>-0.11894577690527865</v>
      </c>
      <c r="AM164" s="35">
        <f t="shared" si="47"/>
        <v>0.15981041729500697</v>
      </c>
      <c r="AN164" s="35">
        <f t="shared" si="48"/>
        <v>0.92086030670732377</v>
      </c>
      <c r="AO164" s="35">
        <f t="shared" si="49"/>
        <v>1.1171403264487587</v>
      </c>
      <c r="AP164" s="48">
        <v>162</v>
      </c>
      <c r="AQ164" s="40">
        <f t="shared" si="50"/>
        <v>7</v>
      </c>
    </row>
    <row r="165" spans="1:43" x14ac:dyDescent="0.25">
      <c r="A165" s="14" t="s">
        <v>680</v>
      </c>
      <c r="B165" s="14">
        <v>17939</v>
      </c>
      <c r="C165" s="14">
        <v>299</v>
      </c>
      <c r="D165" s="14"/>
      <c r="E165" s="14">
        <v>229</v>
      </c>
      <c r="F165" s="15">
        <v>1.0720000000000001</v>
      </c>
      <c r="G165" s="15">
        <f t="shared" si="34"/>
        <v>0.93283582089552231</v>
      </c>
      <c r="H165" s="15">
        <f t="shared" si="35"/>
        <v>1.3050888726564402</v>
      </c>
      <c r="I165" s="15">
        <f t="shared" si="36"/>
        <v>0.7662189758839113</v>
      </c>
      <c r="J165" s="15">
        <f t="shared" si="37"/>
        <v>-0.38417133945366172</v>
      </c>
      <c r="K165" s="15">
        <v>1.2</v>
      </c>
      <c r="L165" s="14">
        <v>2</v>
      </c>
      <c r="M165" s="14" t="s">
        <v>680</v>
      </c>
      <c r="N165" s="14">
        <v>236</v>
      </c>
      <c r="O165" s="14">
        <v>0</v>
      </c>
      <c r="P165" s="14">
        <v>288</v>
      </c>
      <c r="Q165" s="14">
        <v>17939</v>
      </c>
      <c r="R165" s="15">
        <v>0.81889999999999996</v>
      </c>
      <c r="S165" s="15">
        <f t="shared" si="38"/>
        <v>1.2211503236048358</v>
      </c>
      <c r="T165" s="15">
        <f t="shared" si="39"/>
        <v>1.1831250451491728</v>
      </c>
      <c r="U165" s="15">
        <f t="shared" si="40"/>
        <v>0.84521919207237295</v>
      </c>
      <c r="V165" s="15">
        <f t="shared" si="41"/>
        <v>-0.24260256851218925</v>
      </c>
      <c r="W165" s="15">
        <v>1.2809999999999999</v>
      </c>
      <c r="X165" s="14">
        <v>2</v>
      </c>
      <c r="Y165" s="14" t="s">
        <v>680</v>
      </c>
      <c r="Z165" s="14">
        <v>188</v>
      </c>
      <c r="AA165" s="14">
        <v>0</v>
      </c>
      <c r="AB165" s="14">
        <v>440</v>
      </c>
      <c r="AC165" s="14">
        <v>17939</v>
      </c>
      <c r="AD165" s="15">
        <v>0.45860000000000001</v>
      </c>
      <c r="AE165" s="15">
        <f t="shared" si="42"/>
        <v>2.1805494984736153</v>
      </c>
      <c r="AF165" s="15">
        <f t="shared" si="43"/>
        <v>0.84448945769266182</v>
      </c>
      <c r="AG165" s="15">
        <f t="shared" si="44"/>
        <v>1.1841461904951009</v>
      </c>
      <c r="AH165" s="15">
        <f t="shared" si="45"/>
        <v>0.24384720198272036</v>
      </c>
      <c r="AI165" s="15">
        <v>1.0489999999999999</v>
      </c>
      <c r="AJ165" s="14">
        <v>2</v>
      </c>
      <c r="AK165" s="16" t="s">
        <v>681</v>
      </c>
      <c r="AL165" s="35">
        <f t="shared" si="46"/>
        <v>-0.12764223532771021</v>
      </c>
      <c r="AM165" s="35">
        <f t="shared" si="47"/>
        <v>0.32941422366283002</v>
      </c>
      <c r="AN165" s="35">
        <f t="shared" si="48"/>
        <v>0.91532612582984307</v>
      </c>
      <c r="AO165" s="35">
        <f t="shared" si="49"/>
        <v>1.2565030939675981</v>
      </c>
      <c r="AP165" s="48">
        <v>163</v>
      </c>
      <c r="AQ165" s="40">
        <f t="shared" si="50"/>
        <v>2</v>
      </c>
    </row>
    <row r="166" spans="1:43" x14ac:dyDescent="0.25">
      <c r="A166" s="14" t="s">
        <v>255</v>
      </c>
      <c r="B166" s="14">
        <v>24190</v>
      </c>
      <c r="C166" s="14">
        <v>87</v>
      </c>
      <c r="D166" s="14"/>
      <c r="E166" s="14">
        <v>767</v>
      </c>
      <c r="F166" s="15">
        <v>1.0289999999999999</v>
      </c>
      <c r="G166" s="15">
        <f t="shared" si="34"/>
        <v>0.97181729834791064</v>
      </c>
      <c r="H166" s="15">
        <f t="shared" si="35"/>
        <v>1.2527392257121985</v>
      </c>
      <c r="I166" s="15">
        <f t="shared" si="36"/>
        <v>0.79823784465262682</v>
      </c>
      <c r="J166" s="15">
        <f t="shared" si="37"/>
        <v>-0.32510941588985764</v>
      </c>
      <c r="K166" s="15">
        <v>1.2350000000000001</v>
      </c>
      <c r="L166" s="14">
        <v>10</v>
      </c>
      <c r="M166" s="14" t="s">
        <v>255</v>
      </c>
      <c r="N166" s="14">
        <v>63</v>
      </c>
      <c r="O166" s="14">
        <v>0</v>
      </c>
      <c r="P166" s="14">
        <v>896</v>
      </c>
      <c r="Q166" s="14">
        <v>24190</v>
      </c>
      <c r="R166" s="15">
        <v>0.70140000000000002</v>
      </c>
      <c r="S166" s="15">
        <f t="shared" si="38"/>
        <v>1.42571998859424</v>
      </c>
      <c r="T166" s="15">
        <f t="shared" si="39"/>
        <v>1.0133641551686772</v>
      </c>
      <c r="U166" s="15">
        <f t="shared" si="40"/>
        <v>0.9868120849558969</v>
      </c>
      <c r="V166" s="15">
        <f t="shared" si="41"/>
        <v>-1.9152711232318386E-2</v>
      </c>
      <c r="W166" s="15">
        <v>1.417</v>
      </c>
      <c r="X166" s="14">
        <v>8</v>
      </c>
      <c r="Y166" s="14" t="s">
        <v>255</v>
      </c>
      <c r="Z166" s="14">
        <v>70</v>
      </c>
      <c r="AA166" s="14">
        <v>0</v>
      </c>
      <c r="AB166" s="14">
        <v>993</v>
      </c>
      <c r="AC166" s="14">
        <v>24190</v>
      </c>
      <c r="AD166" s="15">
        <v>0.56010000000000004</v>
      </c>
      <c r="AE166" s="15">
        <f t="shared" si="42"/>
        <v>1.7853954650955186</v>
      </c>
      <c r="AF166" s="15">
        <f t="shared" si="43"/>
        <v>1.0313967406316178</v>
      </c>
      <c r="AG166" s="15">
        <f t="shared" si="44"/>
        <v>0.96955801278531206</v>
      </c>
      <c r="AH166" s="15">
        <f t="shared" si="45"/>
        <v>-4.4600871383844352E-2</v>
      </c>
      <c r="AI166" s="15">
        <v>1.117</v>
      </c>
      <c r="AJ166" s="14">
        <v>13</v>
      </c>
      <c r="AK166" s="16" t="s">
        <v>256</v>
      </c>
      <c r="AL166" s="35">
        <f t="shared" si="46"/>
        <v>-0.12962099950200678</v>
      </c>
      <c r="AM166" s="35">
        <f t="shared" si="47"/>
        <v>0.16977541906927149</v>
      </c>
      <c r="AN166" s="35">
        <f t="shared" si="48"/>
        <v>0.91407154814443037</v>
      </c>
      <c r="AO166" s="35">
        <f t="shared" si="49"/>
        <v>1.1248833631215602</v>
      </c>
      <c r="AP166" s="48">
        <v>164</v>
      </c>
      <c r="AQ166" s="40">
        <f t="shared" si="50"/>
        <v>10.333333333333334</v>
      </c>
    </row>
    <row r="167" spans="1:43" x14ac:dyDescent="0.25">
      <c r="A167" s="14" t="s">
        <v>686</v>
      </c>
      <c r="B167" s="14">
        <v>39628</v>
      </c>
      <c r="C167" s="14">
        <v>304</v>
      </c>
      <c r="D167" s="14"/>
      <c r="E167" s="14">
        <v>219</v>
      </c>
      <c r="F167" s="15">
        <v>1.012</v>
      </c>
      <c r="G167" s="15">
        <f t="shared" si="34"/>
        <v>0.98814229249011853</v>
      </c>
      <c r="H167" s="15">
        <f t="shared" si="35"/>
        <v>1.2320428536644752</v>
      </c>
      <c r="I167" s="15">
        <f t="shared" si="36"/>
        <v>0.81164697840667288</v>
      </c>
      <c r="J167" s="15">
        <f t="shared" si="37"/>
        <v>-0.30107572369019936</v>
      </c>
      <c r="K167" s="15">
        <v>1.0680000000000001</v>
      </c>
      <c r="L167" s="14">
        <v>5</v>
      </c>
      <c r="M167" s="14" t="s">
        <v>686</v>
      </c>
      <c r="N167" s="14">
        <v>226</v>
      </c>
      <c r="O167" s="14">
        <v>0</v>
      </c>
      <c r="P167" s="14">
        <v>301</v>
      </c>
      <c r="Q167" s="14">
        <v>39628</v>
      </c>
      <c r="R167" s="15">
        <v>0.74280000000000002</v>
      </c>
      <c r="S167" s="15">
        <f t="shared" si="38"/>
        <v>1.3462574044157243</v>
      </c>
      <c r="T167" s="15">
        <f t="shared" si="39"/>
        <v>1.0731777793830817</v>
      </c>
      <c r="U167" s="15">
        <f t="shared" si="40"/>
        <v>0.93181205760375085</v>
      </c>
      <c r="V167" s="15">
        <f t="shared" si="41"/>
        <v>-0.10188909591492661</v>
      </c>
      <c r="W167" s="15">
        <v>1.0669999999999999</v>
      </c>
      <c r="X167" s="14">
        <v>6</v>
      </c>
      <c r="Y167" s="14" t="s">
        <v>686</v>
      </c>
      <c r="Z167" s="14">
        <v>162</v>
      </c>
      <c r="AA167" s="14">
        <v>1</v>
      </c>
      <c r="AB167" s="14">
        <v>486</v>
      </c>
      <c r="AC167" s="14">
        <v>39628</v>
      </c>
      <c r="AD167" s="15">
        <v>0.53900000000000003</v>
      </c>
      <c r="AE167" s="15">
        <f t="shared" si="42"/>
        <v>1.8552875695732838</v>
      </c>
      <c r="AF167" s="15">
        <f t="shared" si="43"/>
        <v>0.99254212319307611</v>
      </c>
      <c r="AG167" s="15">
        <f t="shared" si="44"/>
        <v>1.0075128811893381</v>
      </c>
      <c r="AH167" s="15">
        <f t="shared" si="45"/>
        <v>1.0798283923645905E-2</v>
      </c>
      <c r="AI167" s="15">
        <v>1.321</v>
      </c>
      <c r="AJ167" s="14">
        <v>10</v>
      </c>
      <c r="AK167" s="16" t="s">
        <v>687</v>
      </c>
      <c r="AL167" s="35">
        <f t="shared" si="46"/>
        <v>-0.13072217856049337</v>
      </c>
      <c r="AM167" s="35">
        <f t="shared" si="47"/>
        <v>0.15792358641892212</v>
      </c>
      <c r="AN167" s="35">
        <f t="shared" si="48"/>
        <v>0.91337412258033279</v>
      </c>
      <c r="AO167" s="35">
        <f t="shared" si="49"/>
        <v>1.1156802277991498</v>
      </c>
      <c r="AP167" s="48">
        <v>165</v>
      </c>
      <c r="AQ167" s="40">
        <f t="shared" si="50"/>
        <v>7</v>
      </c>
    </row>
    <row r="168" spans="1:43" x14ac:dyDescent="0.25">
      <c r="A168" s="14" t="s">
        <v>319</v>
      </c>
      <c r="B168" s="14">
        <v>40938</v>
      </c>
      <c r="C168" s="14">
        <v>108</v>
      </c>
      <c r="D168" s="14">
        <v>2</v>
      </c>
      <c r="E168" s="14">
        <v>545</v>
      </c>
      <c r="F168" s="15">
        <v>0.84309999999999996</v>
      </c>
      <c r="G168" s="15">
        <f t="shared" si="34"/>
        <v>1.1860989206499823</v>
      </c>
      <c r="H168" s="15">
        <f t="shared" si="35"/>
        <v>1.0264183102020938</v>
      </c>
      <c r="I168" s="15">
        <f t="shared" si="36"/>
        <v>0.97424592829741796</v>
      </c>
      <c r="J168" s="15">
        <f t="shared" si="37"/>
        <v>-3.764209798999435E-2</v>
      </c>
      <c r="K168" s="15">
        <v>1.0489999999999999</v>
      </c>
      <c r="L168" s="14">
        <v>11</v>
      </c>
      <c r="M168" s="14" t="s">
        <v>319</v>
      </c>
      <c r="N168" s="14">
        <v>88</v>
      </c>
      <c r="O168" s="14">
        <v>2</v>
      </c>
      <c r="P168" s="14">
        <v>704</v>
      </c>
      <c r="Q168" s="14">
        <v>40938</v>
      </c>
      <c r="R168" s="15">
        <v>0.76339999999999997</v>
      </c>
      <c r="S168" s="15">
        <f t="shared" si="38"/>
        <v>1.3099292638197537</v>
      </c>
      <c r="T168" s="15">
        <f t="shared" si="39"/>
        <v>1.1029401141371089</v>
      </c>
      <c r="U168" s="15">
        <f t="shared" si="40"/>
        <v>0.9066675352214647</v>
      </c>
      <c r="V168" s="15">
        <f t="shared" si="41"/>
        <v>-0.14135446719506389</v>
      </c>
      <c r="W168" s="15">
        <v>1.0660000000000001</v>
      </c>
      <c r="X168" s="14">
        <v>12</v>
      </c>
      <c r="Y168" s="14" t="s">
        <v>319</v>
      </c>
      <c r="Z168" s="14">
        <v>110</v>
      </c>
      <c r="AA168" s="14">
        <v>2</v>
      </c>
      <c r="AB168" s="14">
        <v>676</v>
      </c>
      <c r="AC168" s="14">
        <v>40938</v>
      </c>
      <c r="AD168" s="15">
        <v>0.63560000000000005</v>
      </c>
      <c r="AE168" s="15">
        <f t="shared" si="42"/>
        <v>1.5733165512901195</v>
      </c>
      <c r="AF168" s="15">
        <f t="shared" si="43"/>
        <v>1.170426295921186</v>
      </c>
      <c r="AG168" s="15">
        <f t="shared" si="44"/>
        <v>0.85438867677950481</v>
      </c>
      <c r="AH168" s="15">
        <f t="shared" si="45"/>
        <v>-0.22703556778500539</v>
      </c>
      <c r="AI168" s="15">
        <v>1.0980000000000001</v>
      </c>
      <c r="AJ168" s="14">
        <v>11</v>
      </c>
      <c r="AK168" s="16" t="s">
        <v>320</v>
      </c>
      <c r="AL168" s="35">
        <f t="shared" si="46"/>
        <v>-0.13534404432335453</v>
      </c>
      <c r="AM168" s="35">
        <f t="shared" si="47"/>
        <v>9.4839683084513793E-2</v>
      </c>
      <c r="AN168" s="35">
        <f t="shared" si="48"/>
        <v>0.91045268899616894</v>
      </c>
      <c r="AO168" s="35">
        <f t="shared" si="49"/>
        <v>1.0679467277769008</v>
      </c>
      <c r="AP168" s="48">
        <v>166</v>
      </c>
      <c r="AQ168" s="40">
        <f t="shared" si="50"/>
        <v>11.333333333333334</v>
      </c>
    </row>
    <row r="169" spans="1:43" x14ac:dyDescent="0.25">
      <c r="A169" s="14" t="s">
        <v>738</v>
      </c>
      <c r="B169" s="14">
        <v>28169</v>
      </c>
      <c r="C169" s="14">
        <v>345</v>
      </c>
      <c r="D169" s="14"/>
      <c r="E169" s="14">
        <v>183</v>
      </c>
      <c r="F169" s="15">
        <v>1.4059999999999999</v>
      </c>
      <c r="G169" s="15">
        <f t="shared" si="34"/>
        <v>0.71123755334281658</v>
      </c>
      <c r="H169" s="15">
        <f t="shared" si="35"/>
        <v>1.7117117117117115</v>
      </c>
      <c r="I169" s="15">
        <f t="shared" si="36"/>
        <v>0.5842010968332525</v>
      </c>
      <c r="J169" s="15">
        <f t="shared" si="37"/>
        <v>-0.77546302806842438</v>
      </c>
      <c r="K169" s="15">
        <v>1.0509999999999999</v>
      </c>
      <c r="L169" s="14">
        <v>2</v>
      </c>
      <c r="M169" s="14" t="s">
        <v>738</v>
      </c>
      <c r="N169" s="14">
        <v>415</v>
      </c>
      <c r="O169" s="14">
        <v>0</v>
      </c>
      <c r="P169" s="14">
        <v>124</v>
      </c>
      <c r="Q169" s="14">
        <v>28169</v>
      </c>
      <c r="R169" s="15">
        <v>0.86299999999999999</v>
      </c>
      <c r="S169" s="15">
        <f t="shared" si="38"/>
        <v>1.1587485515643106</v>
      </c>
      <c r="T169" s="15">
        <f t="shared" si="39"/>
        <v>1.2468395578992992</v>
      </c>
      <c r="U169" s="15">
        <f t="shared" si="40"/>
        <v>0.8020278057799145</v>
      </c>
      <c r="V169" s="15">
        <f t="shared" si="41"/>
        <v>-0.31827584004582293</v>
      </c>
      <c r="W169" s="15">
        <v>1.042</v>
      </c>
      <c r="X169" s="14">
        <v>2</v>
      </c>
      <c r="Y169" s="14" t="s">
        <v>738</v>
      </c>
      <c r="Z169" s="14">
        <v>447</v>
      </c>
      <c r="AA169" s="14">
        <v>0</v>
      </c>
      <c r="AB169" s="14">
        <v>145</v>
      </c>
      <c r="AC169" s="14">
        <v>28169</v>
      </c>
      <c r="AD169" s="15">
        <v>0.34310000000000002</v>
      </c>
      <c r="AE169" s="15">
        <f t="shared" si="42"/>
        <v>2.914602156805596</v>
      </c>
      <c r="AF169" s="15">
        <f t="shared" si="43"/>
        <v>0.63180185986557402</v>
      </c>
      <c r="AG169" s="15">
        <f t="shared" si="44"/>
        <v>1.5827730777063633</v>
      </c>
      <c r="AH169" s="15">
        <f t="shared" si="45"/>
        <v>0.66245443100585921</v>
      </c>
      <c r="AI169" s="15">
        <v>1.198</v>
      </c>
      <c r="AJ169" s="14">
        <v>2</v>
      </c>
      <c r="AK169" s="16" t="s">
        <v>739</v>
      </c>
      <c r="AL169" s="35">
        <f t="shared" si="46"/>
        <v>-0.14376147903612935</v>
      </c>
      <c r="AM169" s="35">
        <f t="shared" si="47"/>
        <v>0.73467210470156497</v>
      </c>
      <c r="AN169" s="35">
        <f t="shared" si="48"/>
        <v>0.90515610009176195</v>
      </c>
      <c r="AO169" s="35">
        <f t="shared" si="49"/>
        <v>1.6640192286476596</v>
      </c>
      <c r="AP169" s="48">
        <v>167</v>
      </c>
      <c r="AQ169" s="40">
        <f t="shared" si="50"/>
        <v>2</v>
      </c>
    </row>
    <row r="170" spans="1:43" x14ac:dyDescent="0.25">
      <c r="A170" s="14" t="s">
        <v>83</v>
      </c>
      <c r="B170" s="14">
        <v>88180</v>
      </c>
      <c r="C170" s="14">
        <v>20</v>
      </c>
      <c r="D170" s="14">
        <v>3</v>
      </c>
      <c r="E170" s="14">
        <v>936</v>
      </c>
      <c r="F170" s="15">
        <v>1.02</v>
      </c>
      <c r="G170" s="15">
        <f t="shared" si="34"/>
        <v>0.98039215686274506</v>
      </c>
      <c r="H170" s="15">
        <f t="shared" si="35"/>
        <v>1.241782322863404</v>
      </c>
      <c r="I170" s="15">
        <f t="shared" si="36"/>
        <v>0.80528111975250283</v>
      </c>
      <c r="J170" s="15">
        <f t="shared" si="37"/>
        <v>-0.31243558585474729</v>
      </c>
      <c r="K170" s="15">
        <v>1.0509999999999999</v>
      </c>
      <c r="L170" s="14">
        <v>16</v>
      </c>
      <c r="M170" s="14" t="s">
        <v>83</v>
      </c>
      <c r="N170" s="14">
        <v>24</v>
      </c>
      <c r="O170" s="14">
        <v>3</v>
      </c>
      <c r="P170" s="14">
        <v>738</v>
      </c>
      <c r="Q170" s="14">
        <v>88180</v>
      </c>
      <c r="R170" s="15">
        <v>0.84430000000000005</v>
      </c>
      <c r="S170" s="15">
        <f t="shared" si="38"/>
        <v>1.184413123297406</v>
      </c>
      <c r="T170" s="15">
        <f t="shared" si="39"/>
        <v>1.2198222928555948</v>
      </c>
      <c r="U170" s="15">
        <f t="shared" si="40"/>
        <v>0.81979153901227775</v>
      </c>
      <c r="V170" s="15">
        <f t="shared" si="41"/>
        <v>-0.2866709947512398</v>
      </c>
      <c r="W170" s="15">
        <v>1.052</v>
      </c>
      <c r="X170" s="14">
        <v>12</v>
      </c>
      <c r="Y170" s="14" t="s">
        <v>83</v>
      </c>
      <c r="Z170" s="14">
        <v>32</v>
      </c>
      <c r="AA170" s="14">
        <v>3</v>
      </c>
      <c r="AB170" s="14">
        <v>948</v>
      </c>
      <c r="AC170" s="14">
        <v>88180</v>
      </c>
      <c r="AD170" s="15">
        <v>0.48459999999999998</v>
      </c>
      <c r="AE170" s="15">
        <f t="shared" si="42"/>
        <v>2.0635575732562939</v>
      </c>
      <c r="AF170" s="15">
        <f t="shared" si="43"/>
        <v>0.8923671853420494</v>
      </c>
      <c r="AG170" s="15">
        <f t="shared" si="44"/>
        <v>1.1206137906748932</v>
      </c>
      <c r="AH170" s="15">
        <f t="shared" si="45"/>
        <v>0.16428915211216727</v>
      </c>
      <c r="AI170" s="15">
        <v>1.38</v>
      </c>
      <c r="AJ170" s="14">
        <v>18</v>
      </c>
      <c r="AK170" s="16" t="s">
        <v>84</v>
      </c>
      <c r="AL170" s="35">
        <f t="shared" si="46"/>
        <v>-0.14493914283127327</v>
      </c>
      <c r="AM170" s="35">
        <f t="shared" si="47"/>
        <v>0.26810922649902097</v>
      </c>
      <c r="AN170" s="35">
        <f t="shared" si="48"/>
        <v>0.90441752777832896</v>
      </c>
      <c r="AO170" s="35">
        <f t="shared" si="49"/>
        <v>1.2042285499716712</v>
      </c>
      <c r="AP170" s="48">
        <v>168</v>
      </c>
      <c r="AQ170" s="40">
        <f t="shared" si="50"/>
        <v>15.333333333333334</v>
      </c>
    </row>
    <row r="171" spans="1:43" x14ac:dyDescent="0.25">
      <c r="A171" s="14" t="s">
        <v>549</v>
      </c>
      <c r="B171" s="14">
        <v>36960</v>
      </c>
      <c r="C171" s="14">
        <v>210</v>
      </c>
      <c r="D171" s="14">
        <v>3</v>
      </c>
      <c r="E171" s="14">
        <v>189</v>
      </c>
      <c r="F171" s="15">
        <v>0.86370000000000002</v>
      </c>
      <c r="G171" s="15">
        <f t="shared" si="34"/>
        <v>1.1578094245687161</v>
      </c>
      <c r="H171" s="15">
        <f t="shared" si="35"/>
        <v>1.0514974433893354</v>
      </c>
      <c r="I171" s="15">
        <f t="shared" si="36"/>
        <v>0.95100931127423061</v>
      </c>
      <c r="J171" s="15">
        <f t="shared" si="37"/>
        <v>-7.2468628393117532E-2</v>
      </c>
      <c r="K171" s="15">
        <v>1.056</v>
      </c>
      <c r="L171" s="14">
        <v>2</v>
      </c>
      <c r="M171" s="14" t="s">
        <v>549</v>
      </c>
      <c r="N171" s="14">
        <v>247</v>
      </c>
      <c r="O171" s="14">
        <v>3</v>
      </c>
      <c r="P171" s="14">
        <v>132</v>
      </c>
      <c r="Q171" s="14">
        <v>36960</v>
      </c>
      <c r="R171" s="15">
        <v>0.7056</v>
      </c>
      <c r="S171" s="15">
        <f t="shared" si="38"/>
        <v>1.4172335600907029</v>
      </c>
      <c r="T171" s="15">
        <f t="shared" si="39"/>
        <v>1.0194322040020227</v>
      </c>
      <c r="U171" s="15">
        <f t="shared" si="40"/>
        <v>0.98093820349782612</v>
      </c>
      <c r="V171" s="15">
        <f t="shared" si="41"/>
        <v>-2.7765841537026388E-2</v>
      </c>
      <c r="W171" s="15">
        <v>1.2070000000000001</v>
      </c>
      <c r="X171" s="14">
        <v>2</v>
      </c>
      <c r="Y171" s="14" t="s">
        <v>549</v>
      </c>
      <c r="Z171" s="14">
        <v>170</v>
      </c>
      <c r="AA171" s="14">
        <v>3</v>
      </c>
      <c r="AB171" s="14">
        <v>385</v>
      </c>
      <c r="AC171" s="14">
        <v>36960</v>
      </c>
      <c r="AD171" s="15">
        <v>0.69110000000000005</v>
      </c>
      <c r="AE171" s="15">
        <f t="shared" si="42"/>
        <v>1.4469686007813629</v>
      </c>
      <c r="AF171" s="15">
        <f t="shared" si="43"/>
        <v>1.2726268299419943</v>
      </c>
      <c r="AG171" s="15">
        <f t="shared" si="44"/>
        <v>0.78577549263645385</v>
      </c>
      <c r="AH171" s="15">
        <f t="shared" si="45"/>
        <v>-0.34781092225901494</v>
      </c>
      <c r="AI171" s="15">
        <v>1.1459999999999999</v>
      </c>
      <c r="AJ171" s="14">
        <v>4</v>
      </c>
      <c r="AK171" s="16" t="s">
        <v>550</v>
      </c>
      <c r="AL171" s="35">
        <f t="shared" si="46"/>
        <v>-0.14934846406305294</v>
      </c>
      <c r="AM171" s="35">
        <f t="shared" si="47"/>
        <v>0.17332078719260208</v>
      </c>
      <c r="AN171" s="35">
        <f t="shared" si="48"/>
        <v>0.90165756852026913</v>
      </c>
      <c r="AO171" s="35">
        <f t="shared" si="49"/>
        <v>1.1276511205858317</v>
      </c>
      <c r="AP171" s="48">
        <v>169</v>
      </c>
      <c r="AQ171" s="40">
        <f t="shared" si="50"/>
        <v>2.6666666666666665</v>
      </c>
    </row>
    <row r="172" spans="1:43" x14ac:dyDescent="0.25">
      <c r="A172" s="14" t="s">
        <v>317</v>
      </c>
      <c r="B172" s="14">
        <v>39481</v>
      </c>
      <c r="C172" s="14">
        <v>108</v>
      </c>
      <c r="D172" s="14">
        <v>1</v>
      </c>
      <c r="E172" s="14">
        <v>656</v>
      </c>
      <c r="F172" s="15">
        <v>0.80310000000000004</v>
      </c>
      <c r="G172" s="15">
        <f t="shared" si="34"/>
        <v>1.2451749470800646</v>
      </c>
      <c r="H172" s="15">
        <f t="shared" si="35"/>
        <v>0.97772096420745069</v>
      </c>
      <c r="I172" s="15">
        <f t="shared" si="36"/>
        <v>1.0227701931858459</v>
      </c>
      <c r="J172" s="15">
        <f t="shared" si="37"/>
        <v>3.2482021529539051E-2</v>
      </c>
      <c r="K172" s="15">
        <v>1.069</v>
      </c>
      <c r="L172" s="14">
        <v>12</v>
      </c>
      <c r="M172" s="14" t="s">
        <v>317</v>
      </c>
      <c r="N172" s="14">
        <v>88</v>
      </c>
      <c r="O172" s="14">
        <v>1</v>
      </c>
      <c r="P172" s="14">
        <v>715</v>
      </c>
      <c r="Q172" s="14">
        <v>39481</v>
      </c>
      <c r="R172" s="15">
        <v>0.78500000000000003</v>
      </c>
      <c r="S172" s="15">
        <f t="shared" si="38"/>
        <v>1.2738853503184713</v>
      </c>
      <c r="T172" s="15">
        <f t="shared" si="39"/>
        <v>1.1341472224228852</v>
      </c>
      <c r="U172" s="15">
        <f t="shared" si="40"/>
        <v>0.8817197406217403</v>
      </c>
      <c r="V172" s="15">
        <f t="shared" si="41"/>
        <v>-0.18160793464585745</v>
      </c>
      <c r="W172" s="15">
        <v>1.0549999999999999</v>
      </c>
      <c r="X172" s="14">
        <v>12</v>
      </c>
      <c r="Y172" s="14" t="s">
        <v>317</v>
      </c>
      <c r="Z172" s="14">
        <v>110</v>
      </c>
      <c r="AA172" s="14">
        <v>1</v>
      </c>
      <c r="AB172" s="14">
        <v>681</v>
      </c>
      <c r="AC172" s="14">
        <v>39481</v>
      </c>
      <c r="AD172" s="15">
        <v>0.66879999999999995</v>
      </c>
      <c r="AE172" s="15">
        <f t="shared" si="42"/>
        <v>1.4952153110047848</v>
      </c>
      <c r="AF172" s="15">
        <f t="shared" si="43"/>
        <v>1.231562471227327</v>
      </c>
      <c r="AG172" s="15">
        <f t="shared" si="44"/>
        <v>0.81197584174798643</v>
      </c>
      <c r="AH172" s="15">
        <f t="shared" si="45"/>
        <v>-0.30049129051736884</v>
      </c>
      <c r="AI172" s="15">
        <v>1.099</v>
      </c>
      <c r="AJ172" s="14">
        <v>11</v>
      </c>
      <c r="AK172" s="16" t="s">
        <v>318</v>
      </c>
      <c r="AL172" s="35">
        <f t="shared" si="46"/>
        <v>-0.14987240121122908</v>
      </c>
      <c r="AM172" s="35">
        <f t="shared" si="47"/>
        <v>0.16873993213124502</v>
      </c>
      <c r="AN172" s="35">
        <f t="shared" si="48"/>
        <v>0.90133017699939033</v>
      </c>
      <c r="AO172" s="35">
        <f t="shared" si="49"/>
        <v>1.124076273555868</v>
      </c>
      <c r="AP172" s="48">
        <v>170</v>
      </c>
      <c r="AQ172" s="40">
        <f t="shared" si="50"/>
        <v>11.666666666666666</v>
      </c>
    </row>
    <row r="173" spans="1:43" x14ac:dyDescent="0.25">
      <c r="A173" s="14" t="s">
        <v>205</v>
      </c>
      <c r="B173" s="14">
        <v>172773</v>
      </c>
      <c r="C173" s="14">
        <v>67</v>
      </c>
      <c r="D173" s="14">
        <v>1</v>
      </c>
      <c r="E173" s="14">
        <v>1004</v>
      </c>
      <c r="F173" s="15">
        <v>0.89910000000000001</v>
      </c>
      <c r="G173" s="15">
        <f t="shared" si="34"/>
        <v>1.1122233344455565</v>
      </c>
      <c r="H173" s="15">
        <f t="shared" si="35"/>
        <v>1.0945945945945945</v>
      </c>
      <c r="I173" s="15">
        <f t="shared" si="36"/>
        <v>0.91356550122072389</v>
      </c>
      <c r="J173" s="15">
        <f t="shared" si="37"/>
        <v>-0.13041992334325778</v>
      </c>
      <c r="K173" s="15">
        <v>1.0429999999999999</v>
      </c>
      <c r="L173" s="14">
        <v>16</v>
      </c>
      <c r="M173" s="14" t="s">
        <v>205</v>
      </c>
      <c r="N173" s="14">
        <v>92</v>
      </c>
      <c r="O173" s="14">
        <v>0</v>
      </c>
      <c r="P173" s="14">
        <v>685</v>
      </c>
      <c r="Q173" s="14">
        <v>172773</v>
      </c>
      <c r="R173" s="15">
        <v>0.74050000000000005</v>
      </c>
      <c r="S173" s="15">
        <f t="shared" si="38"/>
        <v>1.3504388926401079</v>
      </c>
      <c r="T173" s="15">
        <f t="shared" si="39"/>
        <v>1.0698548002600592</v>
      </c>
      <c r="U173" s="15">
        <f t="shared" si="40"/>
        <v>0.9347062746631547</v>
      </c>
      <c r="V173" s="15">
        <f t="shared" si="41"/>
        <v>-9.7415016155716003E-2</v>
      </c>
      <c r="W173" s="15">
        <v>1.0149999999999999</v>
      </c>
      <c r="X173" s="14">
        <v>11</v>
      </c>
      <c r="Y173" s="14" t="s">
        <v>205</v>
      </c>
      <c r="Z173" s="14">
        <v>73</v>
      </c>
      <c r="AA173" s="14">
        <v>0</v>
      </c>
      <c r="AB173" s="14">
        <v>947</v>
      </c>
      <c r="AC173" s="14">
        <v>172773</v>
      </c>
      <c r="AD173" s="15">
        <v>0.63739999999999997</v>
      </c>
      <c r="AE173" s="15">
        <f t="shared" si="42"/>
        <v>1.5688735487919674</v>
      </c>
      <c r="AF173" s="15">
        <f t="shared" si="43"/>
        <v>1.1737409078353742</v>
      </c>
      <c r="AG173" s="15">
        <f t="shared" si="44"/>
        <v>0.85197590674780876</v>
      </c>
      <c r="AH173" s="15">
        <f t="shared" si="45"/>
        <v>-0.23111546221433929</v>
      </c>
      <c r="AI173" s="15">
        <v>1.0329999999999999</v>
      </c>
      <c r="AJ173" s="14">
        <v>14</v>
      </c>
      <c r="AK173" s="16" t="s">
        <v>206</v>
      </c>
      <c r="AL173" s="35">
        <f t="shared" si="46"/>
        <v>-0.15298346723777101</v>
      </c>
      <c r="AM173" s="35">
        <f t="shared" si="47"/>
        <v>6.9647594745823327E-2</v>
      </c>
      <c r="AN173" s="35">
        <f t="shared" si="48"/>
        <v>0.89938861875626264</v>
      </c>
      <c r="AO173" s="35">
        <f t="shared" si="49"/>
        <v>1.0494603019989073</v>
      </c>
      <c r="AP173" s="48">
        <v>171</v>
      </c>
      <c r="AQ173" s="40">
        <f t="shared" si="50"/>
        <v>13.666666666666666</v>
      </c>
    </row>
    <row r="174" spans="1:43" x14ac:dyDescent="0.25">
      <c r="A174" s="14" t="s">
        <v>547</v>
      </c>
      <c r="B174" s="14">
        <v>37488</v>
      </c>
      <c r="C174" s="14">
        <v>210</v>
      </c>
      <c r="D174" s="14">
        <v>2</v>
      </c>
      <c r="E174" s="14">
        <v>249</v>
      </c>
      <c r="F174" s="15">
        <v>0.8589</v>
      </c>
      <c r="G174" s="15">
        <f t="shared" si="34"/>
        <v>1.1642798928862499</v>
      </c>
      <c r="H174" s="15">
        <f t="shared" si="35"/>
        <v>1.0456537618699782</v>
      </c>
      <c r="I174" s="15">
        <f t="shared" si="36"/>
        <v>0.95632406816573867</v>
      </c>
      <c r="J174" s="15">
        <f t="shared" si="37"/>
        <v>-6.4428509829036001E-2</v>
      </c>
      <c r="K174" s="15">
        <v>1.0589999999999999</v>
      </c>
      <c r="L174" s="14">
        <v>3</v>
      </c>
      <c r="M174" s="14" t="s">
        <v>547</v>
      </c>
      <c r="N174" s="14">
        <v>247</v>
      </c>
      <c r="O174" s="14">
        <v>2</v>
      </c>
      <c r="P174" s="14">
        <v>165</v>
      </c>
      <c r="Q174" s="14">
        <v>37488</v>
      </c>
      <c r="R174" s="15">
        <v>0.7056</v>
      </c>
      <c r="S174" s="15">
        <f t="shared" si="38"/>
        <v>1.4172335600907029</v>
      </c>
      <c r="T174" s="15">
        <f t="shared" si="39"/>
        <v>1.0194322040020227</v>
      </c>
      <c r="U174" s="15">
        <f t="shared" si="40"/>
        <v>0.98093820349782612</v>
      </c>
      <c r="V174" s="15">
        <f t="shared" si="41"/>
        <v>-2.7765841537026388E-2</v>
      </c>
      <c r="W174" s="15">
        <v>1.2070000000000001</v>
      </c>
      <c r="X174" s="14">
        <v>2</v>
      </c>
      <c r="Y174" s="14" t="s">
        <v>547</v>
      </c>
      <c r="Z174" s="14">
        <v>170</v>
      </c>
      <c r="AA174" s="14">
        <v>2</v>
      </c>
      <c r="AB174" s="14">
        <v>425</v>
      </c>
      <c r="AC174" s="14">
        <v>37488</v>
      </c>
      <c r="AD174" s="15">
        <v>0.70369999999999999</v>
      </c>
      <c r="AE174" s="15">
        <f t="shared" si="42"/>
        <v>1.4210601108426886</v>
      </c>
      <c r="AF174" s="15">
        <f t="shared" si="43"/>
        <v>1.2958291133413129</v>
      </c>
      <c r="AG174" s="15">
        <f t="shared" si="44"/>
        <v>0.77170590160729469</v>
      </c>
      <c r="AH174" s="15">
        <f t="shared" si="45"/>
        <v>-0.37387695611427646</v>
      </c>
      <c r="AI174" s="15">
        <v>1.1870000000000001</v>
      </c>
      <c r="AJ174" s="14">
        <v>3</v>
      </c>
      <c r="AK174" s="16" t="s">
        <v>548</v>
      </c>
      <c r="AL174" s="35">
        <f t="shared" si="46"/>
        <v>-0.15535710249344628</v>
      </c>
      <c r="AM174" s="35">
        <f t="shared" si="47"/>
        <v>0.19012951541363654</v>
      </c>
      <c r="AN174" s="35">
        <f t="shared" si="48"/>
        <v>0.89791009055101723</v>
      </c>
      <c r="AO174" s="35">
        <f t="shared" si="49"/>
        <v>1.1408661305245871</v>
      </c>
      <c r="AP174" s="48">
        <v>172</v>
      </c>
      <c r="AQ174" s="40">
        <f t="shared" si="50"/>
        <v>2.6666666666666665</v>
      </c>
    </row>
    <row r="175" spans="1:43" x14ac:dyDescent="0.25">
      <c r="A175" s="14" t="s">
        <v>630</v>
      </c>
      <c r="B175" s="14">
        <v>64493</v>
      </c>
      <c r="C175" s="14">
        <v>259</v>
      </c>
      <c r="D175" s="14">
        <v>2</v>
      </c>
      <c r="E175" s="14">
        <v>225</v>
      </c>
      <c r="F175" s="15">
        <v>0.94750000000000001</v>
      </c>
      <c r="G175" s="15">
        <f t="shared" si="34"/>
        <v>1.0554089709762533</v>
      </c>
      <c r="H175" s="15">
        <f t="shared" si="35"/>
        <v>1.1535183832481131</v>
      </c>
      <c r="I175" s="15">
        <f t="shared" si="36"/>
        <v>0.86689893630348591</v>
      </c>
      <c r="J175" s="15">
        <f t="shared" si="37"/>
        <v>-0.20606428205434338</v>
      </c>
      <c r="K175" s="15">
        <v>1.1539999999999999</v>
      </c>
      <c r="L175" s="14">
        <v>3</v>
      </c>
      <c r="M175" s="14" t="s">
        <v>630</v>
      </c>
      <c r="N175" s="14">
        <v>185</v>
      </c>
      <c r="O175" s="14">
        <v>0</v>
      </c>
      <c r="P175" s="14">
        <v>353</v>
      </c>
      <c r="Q175" s="14">
        <v>64493</v>
      </c>
      <c r="R175" s="15">
        <v>0.72060000000000002</v>
      </c>
      <c r="S175" s="15">
        <f t="shared" si="38"/>
        <v>1.3877324451845683</v>
      </c>
      <c r="T175" s="15">
        <f t="shared" si="39"/>
        <v>1.0411038069782561</v>
      </c>
      <c r="U175" s="15">
        <f t="shared" si="40"/>
        <v>0.96051900692210113</v>
      </c>
      <c r="V175" s="15">
        <f t="shared" si="41"/>
        <v>-5.811393240629617E-2</v>
      </c>
      <c r="W175" s="15">
        <v>1.0760000000000001</v>
      </c>
      <c r="X175" s="14">
        <v>2</v>
      </c>
      <c r="Y175" s="14" t="s">
        <v>630</v>
      </c>
      <c r="Z175" s="14">
        <v>225</v>
      </c>
      <c r="AA175" s="14">
        <v>1</v>
      </c>
      <c r="AB175" s="14">
        <v>358</v>
      </c>
      <c r="AC175" s="14">
        <v>64493</v>
      </c>
      <c r="AD175" s="15">
        <v>0.62519999999999998</v>
      </c>
      <c r="AE175" s="15">
        <f t="shared" si="42"/>
        <v>1.599488163787588</v>
      </c>
      <c r="AF175" s="15">
        <f t="shared" si="43"/>
        <v>1.1512752048614308</v>
      </c>
      <c r="AG175" s="15">
        <f t="shared" si="44"/>
        <v>0.86860115636764756</v>
      </c>
      <c r="AH175" s="15">
        <f t="shared" si="45"/>
        <v>-0.20323422143615066</v>
      </c>
      <c r="AI175" s="15">
        <v>1.0269999999999999</v>
      </c>
      <c r="AJ175" s="14">
        <v>5</v>
      </c>
      <c r="AK175" s="16" t="s">
        <v>631</v>
      </c>
      <c r="AL175" s="35">
        <f t="shared" si="46"/>
        <v>-0.15580414529893008</v>
      </c>
      <c r="AM175" s="35">
        <f t="shared" si="47"/>
        <v>8.4614038918088275E-2</v>
      </c>
      <c r="AN175" s="35">
        <f t="shared" si="48"/>
        <v>0.89763190143263538</v>
      </c>
      <c r="AO175" s="35">
        <f t="shared" si="49"/>
        <v>1.0604040158263124</v>
      </c>
      <c r="AP175" s="48">
        <v>173</v>
      </c>
      <c r="AQ175" s="40">
        <f t="shared" si="50"/>
        <v>3.3333333333333335</v>
      </c>
    </row>
    <row r="176" spans="1:43" x14ac:dyDescent="0.25">
      <c r="A176" s="14" t="s">
        <v>223</v>
      </c>
      <c r="B176" s="14">
        <v>29579</v>
      </c>
      <c r="C176" s="14">
        <v>73</v>
      </c>
      <c r="D176" s="14"/>
      <c r="E176" s="14">
        <v>912</v>
      </c>
      <c r="F176" s="15">
        <v>1.1140000000000001</v>
      </c>
      <c r="G176" s="15">
        <f t="shared" si="34"/>
        <v>0.89766606822262107</v>
      </c>
      <c r="H176" s="15">
        <f t="shared" si="35"/>
        <v>1.3562210859508157</v>
      </c>
      <c r="I176" s="15">
        <f t="shared" si="36"/>
        <v>0.73733100731378176</v>
      </c>
      <c r="J176" s="15">
        <f t="shared" si="37"/>
        <v>-0.43961566633592108</v>
      </c>
      <c r="K176" s="15">
        <v>1.0289999999999999</v>
      </c>
      <c r="L176" s="14">
        <v>14</v>
      </c>
      <c r="M176" s="14" t="s">
        <v>223</v>
      </c>
      <c r="N176" s="14">
        <v>90</v>
      </c>
      <c r="O176" s="14">
        <v>0</v>
      </c>
      <c r="P176" s="14">
        <v>698</v>
      </c>
      <c r="Q176" s="14">
        <v>29579</v>
      </c>
      <c r="R176" s="15">
        <v>0.85529999999999995</v>
      </c>
      <c r="S176" s="15">
        <f t="shared" si="38"/>
        <v>1.16918040453642</v>
      </c>
      <c r="T176" s="15">
        <f t="shared" si="39"/>
        <v>1.2357148017048327</v>
      </c>
      <c r="U176" s="15">
        <f t="shared" si="40"/>
        <v>0.80924821277688086</v>
      </c>
      <c r="V176" s="15">
        <f t="shared" si="41"/>
        <v>-0.30534582063861448</v>
      </c>
      <c r="W176" s="15">
        <v>1.08</v>
      </c>
      <c r="X176" s="14">
        <v>13</v>
      </c>
      <c r="Y176" s="14" t="s">
        <v>223</v>
      </c>
      <c r="Z176" s="14">
        <v>34</v>
      </c>
      <c r="AA176" s="14">
        <v>0</v>
      </c>
      <c r="AB176" s="14">
        <v>1698</v>
      </c>
      <c r="AC176" s="14">
        <v>29579</v>
      </c>
      <c r="AD176" s="15">
        <v>0.44990000000000002</v>
      </c>
      <c r="AE176" s="15">
        <f t="shared" si="42"/>
        <v>2.222716159146477</v>
      </c>
      <c r="AF176" s="15">
        <f t="shared" si="43"/>
        <v>0.82846883344075128</v>
      </c>
      <c r="AG176" s="15">
        <f t="shared" si="44"/>
        <v>1.2070447720850261</v>
      </c>
      <c r="AH176" s="15">
        <f t="shared" si="45"/>
        <v>0.27147918998446768</v>
      </c>
      <c r="AI176" s="15">
        <v>1.347</v>
      </c>
      <c r="AJ176" s="14">
        <v>22</v>
      </c>
      <c r="AK176" s="16" t="s">
        <v>224</v>
      </c>
      <c r="AL176" s="35">
        <f t="shared" si="46"/>
        <v>-0.15782743233002264</v>
      </c>
      <c r="AM176" s="35">
        <f t="shared" si="47"/>
        <v>0.37780316282186144</v>
      </c>
      <c r="AN176" s="35">
        <f t="shared" si="48"/>
        <v>0.89637391273796652</v>
      </c>
      <c r="AO176" s="35">
        <f t="shared" si="49"/>
        <v>1.2993617691638344</v>
      </c>
      <c r="AP176" s="48">
        <v>174</v>
      </c>
      <c r="AQ176" s="40">
        <f t="shared" si="50"/>
        <v>16.333333333333332</v>
      </c>
    </row>
    <row r="177" spans="1:43" x14ac:dyDescent="0.25">
      <c r="A177" s="14" t="s">
        <v>521</v>
      </c>
      <c r="B177" s="14">
        <v>32889</v>
      </c>
      <c r="C177" s="14">
        <v>198</v>
      </c>
      <c r="D177" s="14">
        <v>2</v>
      </c>
      <c r="E177" s="14">
        <v>228</v>
      </c>
      <c r="F177" s="15">
        <v>0.83909999999999996</v>
      </c>
      <c r="G177" s="15">
        <f t="shared" si="34"/>
        <v>1.1917530687641522</v>
      </c>
      <c r="H177" s="15">
        <f t="shared" si="35"/>
        <v>1.0215485756026297</v>
      </c>
      <c r="I177" s="15">
        <f t="shared" si="36"/>
        <v>0.9788901705965356</v>
      </c>
      <c r="J177" s="15">
        <f t="shared" si="37"/>
        <v>-3.0781093305874634E-2</v>
      </c>
      <c r="K177" s="15">
        <v>1.1160000000000001</v>
      </c>
      <c r="L177" s="14">
        <v>5</v>
      </c>
      <c r="M177" s="14" t="s">
        <v>521</v>
      </c>
      <c r="N177" s="14">
        <v>280</v>
      </c>
      <c r="O177" s="14">
        <v>2</v>
      </c>
      <c r="P177" s="14">
        <v>224</v>
      </c>
      <c r="Q177" s="14">
        <v>32889</v>
      </c>
      <c r="R177" s="15">
        <v>0.69330000000000003</v>
      </c>
      <c r="S177" s="15">
        <f t="shared" si="38"/>
        <v>1.4423770373575653</v>
      </c>
      <c r="T177" s="15">
        <f t="shared" si="39"/>
        <v>1.0016614895615112</v>
      </c>
      <c r="U177" s="15">
        <f t="shared" si="40"/>
        <v>0.9983412611972684</v>
      </c>
      <c r="V177" s="15">
        <f t="shared" si="41"/>
        <v>-2.3950411682927878E-3</v>
      </c>
      <c r="W177" s="15">
        <v>1.0549999999999999</v>
      </c>
      <c r="X177" s="14">
        <v>4</v>
      </c>
      <c r="Y177" s="14" t="s">
        <v>521</v>
      </c>
      <c r="Z177" s="14">
        <v>214</v>
      </c>
      <c r="AA177" s="14">
        <v>2</v>
      </c>
      <c r="AB177" s="14">
        <v>361</v>
      </c>
      <c r="AC177" s="14">
        <v>32889</v>
      </c>
      <c r="AD177" s="15">
        <v>0.74829999999999997</v>
      </c>
      <c r="AE177" s="15">
        <f t="shared" si="42"/>
        <v>1.3363624214887078</v>
      </c>
      <c r="AF177" s="15">
        <f t="shared" si="43"/>
        <v>1.377957830770647</v>
      </c>
      <c r="AG177" s="15">
        <f t="shared" si="44"/>
        <v>0.72571086858352707</v>
      </c>
      <c r="AH177" s="15">
        <f t="shared" si="45"/>
        <v>-0.46253321821458088</v>
      </c>
      <c r="AI177" s="15">
        <v>1.1020000000000001</v>
      </c>
      <c r="AJ177" s="14">
        <v>6</v>
      </c>
      <c r="AK177" s="16" t="s">
        <v>522</v>
      </c>
      <c r="AL177" s="35">
        <f t="shared" si="46"/>
        <v>-0.16523645089624941</v>
      </c>
      <c r="AM177" s="35">
        <f t="shared" si="47"/>
        <v>0.25785745651897862</v>
      </c>
      <c r="AN177" s="35">
        <f t="shared" si="48"/>
        <v>0.89178234853141591</v>
      </c>
      <c r="AO177" s="35">
        <f t="shared" si="49"/>
        <v>1.1957016512976248</v>
      </c>
      <c r="AP177" s="48">
        <v>175</v>
      </c>
      <c r="AQ177" s="40">
        <f t="shared" si="50"/>
        <v>5</v>
      </c>
    </row>
    <row r="178" spans="1:43" x14ac:dyDescent="0.25">
      <c r="A178" s="14" t="s">
        <v>173</v>
      </c>
      <c r="B178" s="14">
        <v>101888</v>
      </c>
      <c r="C178" s="14">
        <v>52</v>
      </c>
      <c r="D178" s="14"/>
      <c r="E178" s="14">
        <v>1195</v>
      </c>
      <c r="F178" s="15">
        <v>0.93220000000000003</v>
      </c>
      <c r="G178" s="15">
        <f t="shared" si="34"/>
        <v>1.0727311735679039</v>
      </c>
      <c r="H178" s="15">
        <f t="shared" si="35"/>
        <v>1.1348916484051619</v>
      </c>
      <c r="I178" s="15">
        <f t="shared" si="36"/>
        <v>0.8811271638570618</v>
      </c>
      <c r="J178" s="15">
        <f t="shared" si="37"/>
        <v>-0.18257785164747098</v>
      </c>
      <c r="K178" s="15">
        <v>1.3879999999999999</v>
      </c>
      <c r="L178" s="14">
        <v>11</v>
      </c>
      <c r="M178" s="14" t="s">
        <v>173</v>
      </c>
      <c r="N178" s="14">
        <v>59</v>
      </c>
      <c r="O178" s="14">
        <v>0</v>
      </c>
      <c r="P178" s="14">
        <v>945</v>
      </c>
      <c r="Q178" s="14">
        <v>101888</v>
      </c>
      <c r="R178" s="15">
        <v>0.85289999999999999</v>
      </c>
      <c r="S178" s="15">
        <f t="shared" si="38"/>
        <v>1.1724703951225233</v>
      </c>
      <c r="T178" s="15">
        <f t="shared" si="39"/>
        <v>1.2322473452286353</v>
      </c>
      <c r="U178" s="15">
        <f t="shared" si="40"/>
        <v>0.81152537974916894</v>
      </c>
      <c r="V178" s="15">
        <f t="shared" si="41"/>
        <v>-0.30129188037818927</v>
      </c>
      <c r="W178" s="15">
        <v>1.073</v>
      </c>
      <c r="X178" s="14">
        <v>10</v>
      </c>
      <c r="Y178" s="14" t="s">
        <v>173</v>
      </c>
      <c r="Z178" s="14">
        <v>90</v>
      </c>
      <c r="AA178" s="14">
        <v>0</v>
      </c>
      <c r="AB178" s="14">
        <v>797</v>
      </c>
      <c r="AC178" s="14">
        <v>101888</v>
      </c>
      <c r="AD178" s="15">
        <v>0.56000000000000005</v>
      </c>
      <c r="AE178" s="15">
        <f t="shared" si="42"/>
        <v>1.7857142857142856</v>
      </c>
      <c r="AF178" s="15">
        <f t="shared" si="43"/>
        <v>1.031212595525274</v>
      </c>
      <c r="AG178" s="15">
        <f t="shared" si="44"/>
        <v>0.96973114814473793</v>
      </c>
      <c r="AH178" s="15">
        <f t="shared" si="45"/>
        <v>-4.4343270268815106E-2</v>
      </c>
      <c r="AI178" s="15">
        <v>1.0880000000000001</v>
      </c>
      <c r="AJ178" s="14">
        <v>6</v>
      </c>
      <c r="AK178" s="16" t="s">
        <v>174</v>
      </c>
      <c r="AL178" s="35">
        <f t="shared" si="46"/>
        <v>-0.1760710007648251</v>
      </c>
      <c r="AM178" s="35">
        <f t="shared" si="47"/>
        <v>0.12859782809437936</v>
      </c>
      <c r="AN178" s="35">
        <f t="shared" si="48"/>
        <v>0.88511020371182769</v>
      </c>
      <c r="AO178" s="35">
        <f t="shared" si="49"/>
        <v>1.0932306612988421</v>
      </c>
      <c r="AP178" s="48">
        <v>176</v>
      </c>
      <c r="AQ178" s="40">
        <f t="shared" si="50"/>
        <v>9</v>
      </c>
    </row>
    <row r="179" spans="1:43" x14ac:dyDescent="0.25">
      <c r="A179" s="14" t="s">
        <v>780</v>
      </c>
      <c r="B179" s="14">
        <v>39880</v>
      </c>
      <c r="C179" s="14">
        <v>381</v>
      </c>
      <c r="D179" s="14"/>
      <c r="E179" s="14">
        <v>158</v>
      </c>
      <c r="F179" s="15">
        <v>1.014</v>
      </c>
      <c r="G179" s="15">
        <f t="shared" si="34"/>
        <v>0.98619329388560162</v>
      </c>
      <c r="H179" s="15">
        <f t="shared" si="35"/>
        <v>1.2344777209642075</v>
      </c>
      <c r="I179" s="15">
        <f t="shared" si="36"/>
        <v>0.81004609679245854</v>
      </c>
      <c r="J179" s="15">
        <f t="shared" si="37"/>
        <v>-0.30392408599922971</v>
      </c>
      <c r="K179" s="15">
        <v>1.107</v>
      </c>
      <c r="L179" s="14">
        <v>4</v>
      </c>
      <c r="M179" s="14" t="s">
        <v>780</v>
      </c>
      <c r="N179" s="14">
        <v>522</v>
      </c>
      <c r="O179" s="14">
        <v>0</v>
      </c>
      <c r="P179" s="14">
        <v>84</v>
      </c>
      <c r="Q179" s="14">
        <v>39880</v>
      </c>
      <c r="R179" s="15">
        <v>0.91659999999999997</v>
      </c>
      <c r="S179" s="15">
        <f t="shared" si="38"/>
        <v>1.0909884355225834</v>
      </c>
      <c r="T179" s="15">
        <f t="shared" si="39"/>
        <v>1.3242794192010401</v>
      </c>
      <c r="U179" s="15">
        <f t="shared" si="40"/>
        <v>0.75512764170637803</v>
      </c>
      <c r="V179" s="15">
        <f t="shared" si="41"/>
        <v>-0.40520756635381849</v>
      </c>
      <c r="W179" s="15">
        <v>1.0720000000000001</v>
      </c>
      <c r="X179" s="14">
        <v>4</v>
      </c>
      <c r="Y179" s="14" t="s">
        <v>780</v>
      </c>
      <c r="Z179" s="14">
        <v>522</v>
      </c>
      <c r="AA179" s="14">
        <v>0</v>
      </c>
      <c r="AB179" s="14">
        <v>106</v>
      </c>
      <c r="AC179" s="14">
        <v>39880</v>
      </c>
      <c r="AD179" s="15">
        <v>0.47970000000000002</v>
      </c>
      <c r="AE179" s="15">
        <f t="shared" si="42"/>
        <v>2.0846362309776945</v>
      </c>
      <c r="AF179" s="15">
        <f t="shared" si="43"/>
        <v>0.88334407513120339</v>
      </c>
      <c r="AG179" s="15">
        <f t="shared" si="44"/>
        <v>1.1320605440088665</v>
      </c>
      <c r="AH179" s="15">
        <f t="shared" si="45"/>
        <v>0.17895111736202549</v>
      </c>
      <c r="AI179" s="15">
        <v>1.66</v>
      </c>
      <c r="AJ179" s="14">
        <v>3</v>
      </c>
      <c r="AK179" s="16" t="s">
        <v>781</v>
      </c>
      <c r="AL179" s="35">
        <f t="shared" si="46"/>
        <v>-0.17672684499700755</v>
      </c>
      <c r="AM179" s="35">
        <f t="shared" si="47"/>
        <v>0.31216132933002755</v>
      </c>
      <c r="AN179" s="35">
        <f t="shared" si="48"/>
        <v>0.88470792708363954</v>
      </c>
      <c r="AO179" s="35">
        <f t="shared" si="49"/>
        <v>1.2415663218806254</v>
      </c>
      <c r="AP179" s="48">
        <v>177</v>
      </c>
      <c r="AQ179" s="40">
        <f t="shared" si="50"/>
        <v>3.6666666666666665</v>
      </c>
    </row>
    <row r="180" spans="1:43" x14ac:dyDescent="0.25">
      <c r="A180" s="14" t="s">
        <v>824</v>
      </c>
      <c r="B180" s="14">
        <v>15839</v>
      </c>
      <c r="C180" s="14">
        <v>432</v>
      </c>
      <c r="D180" s="14">
        <v>1</v>
      </c>
      <c r="E180" s="14">
        <v>127</v>
      </c>
      <c r="F180" s="15">
        <v>0.72350000000000003</v>
      </c>
      <c r="G180" s="15">
        <f t="shared" si="34"/>
        <v>1.38217000691085</v>
      </c>
      <c r="H180" s="15">
        <f t="shared" si="35"/>
        <v>0.88081324567811059</v>
      </c>
      <c r="I180" s="15">
        <f t="shared" si="36"/>
        <v>1.1352961190705639</v>
      </c>
      <c r="J180" s="15">
        <f t="shared" si="37"/>
        <v>0.18306864447238627</v>
      </c>
      <c r="K180" s="15">
        <v>1.08</v>
      </c>
      <c r="L180" s="14">
        <v>2</v>
      </c>
      <c r="M180" s="14" t="s">
        <v>824</v>
      </c>
      <c r="N180" s="14">
        <v>485</v>
      </c>
      <c r="O180" s="14">
        <v>0</v>
      </c>
      <c r="P180" s="14">
        <v>95</v>
      </c>
      <c r="Q180" s="14">
        <v>15839</v>
      </c>
      <c r="R180" s="15">
        <v>0.69040000000000001</v>
      </c>
      <c r="S180" s="15">
        <f t="shared" si="38"/>
        <v>1.4484356894553883</v>
      </c>
      <c r="T180" s="15">
        <f t="shared" si="39"/>
        <v>0.99747164631943941</v>
      </c>
      <c r="U180" s="15">
        <f t="shared" si="40"/>
        <v>1.002534757224893</v>
      </c>
      <c r="V180" s="15">
        <f t="shared" si="41"/>
        <v>3.6522548415392864E-3</v>
      </c>
      <c r="W180" s="15">
        <v>1.155</v>
      </c>
      <c r="X180" s="14">
        <v>2</v>
      </c>
      <c r="Y180" s="14" t="s">
        <v>824</v>
      </c>
      <c r="Z180" s="14">
        <v>543</v>
      </c>
      <c r="AA180" s="14">
        <v>0</v>
      </c>
      <c r="AB180" s="14">
        <v>100</v>
      </c>
      <c r="AC180" s="14">
        <v>15839</v>
      </c>
      <c r="AD180" s="15">
        <v>0.89580000000000004</v>
      </c>
      <c r="AE180" s="15">
        <f t="shared" si="42"/>
        <v>1.1163206072784102</v>
      </c>
      <c r="AF180" s="15">
        <f t="shared" si="43"/>
        <v>1.6495718626277507</v>
      </c>
      <c r="AG180" s="15">
        <f t="shared" si="44"/>
        <v>0.6062172839484854</v>
      </c>
      <c r="AH180" s="15">
        <f t="shared" si="45"/>
        <v>-0.72209310929218384</v>
      </c>
      <c r="AI180" s="15">
        <v>1.004</v>
      </c>
      <c r="AJ180" s="14">
        <v>2</v>
      </c>
      <c r="AK180" s="16" t="s">
        <v>825</v>
      </c>
      <c r="AL180" s="35">
        <f t="shared" si="46"/>
        <v>-0.17845740332608609</v>
      </c>
      <c r="AM180" s="35">
        <f t="shared" si="47"/>
        <v>0.47927277808987345</v>
      </c>
      <c r="AN180" s="35">
        <f t="shared" si="48"/>
        <v>0.8836473281829379</v>
      </c>
      <c r="AO180" s="35">
        <f t="shared" si="49"/>
        <v>1.3940407925410749</v>
      </c>
      <c r="AP180" s="48">
        <v>178</v>
      </c>
      <c r="AQ180" s="40">
        <f t="shared" si="50"/>
        <v>2</v>
      </c>
    </row>
    <row r="181" spans="1:43" x14ac:dyDescent="0.25">
      <c r="A181" s="14" t="s">
        <v>245</v>
      </c>
      <c r="B181" s="14">
        <v>128781</v>
      </c>
      <c r="C181" s="14">
        <v>82</v>
      </c>
      <c r="D181" s="14"/>
      <c r="E181" s="14">
        <v>829</v>
      </c>
      <c r="F181" s="15">
        <v>1.034</v>
      </c>
      <c r="G181" s="15">
        <f t="shared" si="34"/>
        <v>0.96711798839458407</v>
      </c>
      <c r="H181" s="15">
        <f t="shared" si="35"/>
        <v>1.2588263939615292</v>
      </c>
      <c r="I181" s="15">
        <f t="shared" si="36"/>
        <v>0.79437789375972234</v>
      </c>
      <c r="J181" s="15">
        <f t="shared" si="37"/>
        <v>-0.33210261931082397</v>
      </c>
      <c r="K181" s="15">
        <v>1.0780000000000001</v>
      </c>
      <c r="L181" s="14">
        <v>15</v>
      </c>
      <c r="M181" s="14" t="s">
        <v>245</v>
      </c>
      <c r="N181" s="14">
        <v>66</v>
      </c>
      <c r="O181" s="14">
        <v>0</v>
      </c>
      <c r="P181" s="14">
        <v>876</v>
      </c>
      <c r="Q181" s="14">
        <v>128781</v>
      </c>
      <c r="R181" s="15">
        <v>0.80330000000000001</v>
      </c>
      <c r="S181" s="15">
        <f t="shared" si="38"/>
        <v>1.2448649321548613</v>
      </c>
      <c r="T181" s="15">
        <f t="shared" si="39"/>
        <v>1.16058657805389</v>
      </c>
      <c r="U181" s="15">
        <f t="shared" si="40"/>
        <v>0.86163325829461745</v>
      </c>
      <c r="V181" s="15">
        <f t="shared" si="41"/>
        <v>-0.21485415715626607</v>
      </c>
      <c r="W181" s="15">
        <v>1.0940000000000001</v>
      </c>
      <c r="X181" s="14">
        <v>11</v>
      </c>
      <c r="Y181" s="14" t="s">
        <v>245</v>
      </c>
      <c r="Z181" s="14">
        <v>84</v>
      </c>
      <c r="AA181" s="14">
        <v>0</v>
      </c>
      <c r="AB181" s="14">
        <v>830</v>
      </c>
      <c r="AC181" s="14">
        <v>128781</v>
      </c>
      <c r="AD181" s="15">
        <v>0.53910000000000002</v>
      </c>
      <c r="AE181" s="15">
        <f t="shared" si="42"/>
        <v>1.8549434242255611</v>
      </c>
      <c r="AF181" s="15">
        <f t="shared" si="43"/>
        <v>0.9927262682994199</v>
      </c>
      <c r="AG181" s="15">
        <f t="shared" si="44"/>
        <v>1.0073259932499596</v>
      </c>
      <c r="AH181" s="15">
        <f t="shared" si="45"/>
        <v>1.0530647332415672E-2</v>
      </c>
      <c r="AI181" s="15">
        <v>1.0509999999999999</v>
      </c>
      <c r="AJ181" s="14">
        <v>14</v>
      </c>
      <c r="AK181" s="16" t="s">
        <v>246</v>
      </c>
      <c r="AL181" s="35">
        <f t="shared" si="46"/>
        <v>-0.17880870971155813</v>
      </c>
      <c r="AM181" s="35">
        <f t="shared" si="47"/>
        <v>0.17413743010556704</v>
      </c>
      <c r="AN181" s="35">
        <f t="shared" si="48"/>
        <v>0.88343218004205781</v>
      </c>
      <c r="AO181" s="35">
        <f t="shared" si="49"/>
        <v>1.1282896124050519</v>
      </c>
      <c r="AP181" s="48">
        <v>179</v>
      </c>
      <c r="AQ181" s="40">
        <f t="shared" si="50"/>
        <v>13.333333333333334</v>
      </c>
    </row>
    <row r="182" spans="1:43" x14ac:dyDescent="0.25">
      <c r="A182" s="14" t="s">
        <v>267</v>
      </c>
      <c r="B182" s="14">
        <v>98169</v>
      </c>
      <c r="C182" s="14">
        <v>91</v>
      </c>
      <c r="D182" s="14">
        <v>2</v>
      </c>
      <c r="E182" s="14">
        <v>449</v>
      </c>
      <c r="F182" s="15">
        <v>1.018</v>
      </c>
      <c r="G182" s="15">
        <f t="shared" si="34"/>
        <v>0.98231827111984282</v>
      </c>
      <c r="H182" s="15">
        <f t="shared" si="35"/>
        <v>1.2393474555636719</v>
      </c>
      <c r="I182" s="15">
        <f t="shared" si="36"/>
        <v>0.80686320446714432</v>
      </c>
      <c r="J182" s="15">
        <f t="shared" si="37"/>
        <v>-0.30960399507158459</v>
      </c>
      <c r="K182" s="15">
        <v>1.1679999999999999</v>
      </c>
      <c r="L182" s="14">
        <v>5</v>
      </c>
      <c r="M182" s="14" t="s">
        <v>267</v>
      </c>
      <c r="N182" s="14">
        <v>116</v>
      </c>
      <c r="O182" s="14">
        <v>2</v>
      </c>
      <c r="P182" s="14">
        <v>278</v>
      </c>
      <c r="Q182" s="14">
        <v>98169</v>
      </c>
      <c r="R182" s="15">
        <v>0.70469999999999999</v>
      </c>
      <c r="S182" s="15">
        <f t="shared" si="38"/>
        <v>1.4190435646374344</v>
      </c>
      <c r="T182" s="15">
        <f t="shared" si="39"/>
        <v>1.0181319078234485</v>
      </c>
      <c r="U182" s="15">
        <f t="shared" si="40"/>
        <v>0.98219099813830879</v>
      </c>
      <c r="V182" s="15">
        <f t="shared" si="41"/>
        <v>-2.5924494712858646E-2</v>
      </c>
      <c r="W182" s="15">
        <v>1.075</v>
      </c>
      <c r="X182" s="14">
        <v>5</v>
      </c>
      <c r="Y182" s="14" t="s">
        <v>267</v>
      </c>
      <c r="Z182" s="14">
        <v>94</v>
      </c>
      <c r="AA182" s="14">
        <v>3</v>
      </c>
      <c r="AB182" s="14">
        <v>336</v>
      </c>
      <c r="AC182" s="14">
        <v>98169</v>
      </c>
      <c r="AD182" s="15">
        <v>0.64629999999999999</v>
      </c>
      <c r="AE182" s="15">
        <f t="shared" si="42"/>
        <v>1.547269070091289</v>
      </c>
      <c r="AF182" s="15">
        <f t="shared" si="43"/>
        <v>1.1901298222999723</v>
      </c>
      <c r="AG182" s="15">
        <f t="shared" si="44"/>
        <v>0.84024360662394137</v>
      </c>
      <c r="AH182" s="15">
        <f t="shared" si="45"/>
        <v>-0.25112043471442508</v>
      </c>
      <c r="AI182" s="15">
        <v>1.036</v>
      </c>
      <c r="AJ182" s="14">
        <v>4</v>
      </c>
      <c r="AK182" s="16" t="s">
        <v>268</v>
      </c>
      <c r="AL182" s="35">
        <f t="shared" si="46"/>
        <v>-0.19554964149962276</v>
      </c>
      <c r="AM182" s="35">
        <f t="shared" si="47"/>
        <v>0.14978183976983273</v>
      </c>
      <c r="AN182" s="35">
        <f t="shared" si="48"/>
        <v>0.87324014335997113</v>
      </c>
      <c r="AO182" s="35">
        <f t="shared" si="49"/>
        <v>1.1094016988216866</v>
      </c>
      <c r="AP182" s="48">
        <v>180</v>
      </c>
      <c r="AQ182" s="40">
        <f t="shared" si="50"/>
        <v>4.666666666666667</v>
      </c>
    </row>
    <row r="183" spans="1:43" x14ac:dyDescent="0.25">
      <c r="A183" s="14" t="s">
        <v>347</v>
      </c>
      <c r="B183" s="14">
        <v>33398</v>
      </c>
      <c r="C183" s="14">
        <v>119</v>
      </c>
      <c r="D183" s="14"/>
      <c r="E183" s="14">
        <v>608</v>
      </c>
      <c r="F183" s="15">
        <v>1.08</v>
      </c>
      <c r="G183" s="15">
        <f t="shared" si="34"/>
        <v>0.92592592592592582</v>
      </c>
      <c r="H183" s="15">
        <f t="shared" si="35"/>
        <v>1.314828341855369</v>
      </c>
      <c r="I183" s="15">
        <f t="shared" si="36"/>
        <v>0.76054327976625269</v>
      </c>
      <c r="J183" s="15">
        <f t="shared" si="37"/>
        <v>-0.39489774604672023</v>
      </c>
      <c r="K183" s="15">
        <v>1.258</v>
      </c>
      <c r="L183" s="14">
        <v>9</v>
      </c>
      <c r="M183" s="14" t="s">
        <v>347</v>
      </c>
      <c r="N183" s="14">
        <v>67</v>
      </c>
      <c r="O183" s="14">
        <v>0</v>
      </c>
      <c r="P183" s="14">
        <v>866</v>
      </c>
      <c r="Q183" s="14">
        <v>33398</v>
      </c>
      <c r="R183" s="15">
        <v>0.66080000000000005</v>
      </c>
      <c r="S183" s="15">
        <f t="shared" si="38"/>
        <v>1.5133171912832928</v>
      </c>
      <c r="T183" s="15">
        <f t="shared" si="39"/>
        <v>0.95470634977967206</v>
      </c>
      <c r="U183" s="15">
        <f t="shared" si="40"/>
        <v>1.0474424884807296</v>
      </c>
      <c r="V183" s="15">
        <f t="shared" si="41"/>
        <v>6.6871032601048874E-2</v>
      </c>
      <c r="W183" s="15">
        <v>1.337</v>
      </c>
      <c r="X183" s="14">
        <v>12</v>
      </c>
      <c r="Y183" s="14" t="s">
        <v>347</v>
      </c>
      <c r="Z183" s="14">
        <v>92</v>
      </c>
      <c r="AA183" s="14">
        <v>0</v>
      </c>
      <c r="AB183" s="14">
        <v>786</v>
      </c>
      <c r="AC183" s="14">
        <v>33398</v>
      </c>
      <c r="AD183" s="15">
        <v>0.65</v>
      </c>
      <c r="AE183" s="15">
        <f t="shared" si="42"/>
        <v>1.5384615384615383</v>
      </c>
      <c r="AF183" s="15">
        <f t="shared" si="43"/>
        <v>1.1969431912346928</v>
      </c>
      <c r="AG183" s="15">
        <f t="shared" si="44"/>
        <v>0.83546068147854347</v>
      </c>
      <c r="AH183" s="15">
        <f t="shared" si="45"/>
        <v>-0.25935616123966548</v>
      </c>
      <c r="AI183" s="15">
        <v>1.1879999999999999</v>
      </c>
      <c r="AJ183" s="14">
        <v>12</v>
      </c>
      <c r="AK183" s="16" t="s">
        <v>348</v>
      </c>
      <c r="AL183" s="35">
        <f t="shared" si="46"/>
        <v>-0.19579429156177897</v>
      </c>
      <c r="AM183" s="35">
        <f t="shared" si="47"/>
        <v>0.23735560808873796</v>
      </c>
      <c r="AN183" s="35">
        <f t="shared" si="48"/>
        <v>0.87309207316073134</v>
      </c>
      <c r="AO183" s="35">
        <f t="shared" si="49"/>
        <v>1.1788299403152027</v>
      </c>
      <c r="AP183" s="48">
        <v>181</v>
      </c>
      <c r="AQ183" s="40">
        <f t="shared" si="50"/>
        <v>11</v>
      </c>
    </row>
    <row r="184" spans="1:43" x14ac:dyDescent="0.25">
      <c r="A184" s="14" t="s">
        <v>443</v>
      </c>
      <c r="B184" s="14">
        <v>96113</v>
      </c>
      <c r="C184" s="14">
        <v>164</v>
      </c>
      <c r="D184" s="14">
        <v>2</v>
      </c>
      <c r="E184" s="14">
        <v>289</v>
      </c>
      <c r="F184" s="15">
        <v>0.94379999999999997</v>
      </c>
      <c r="G184" s="15">
        <f t="shared" si="34"/>
        <v>1.0595465140919686</v>
      </c>
      <c r="H184" s="15">
        <f t="shared" si="35"/>
        <v>1.1490138787436084</v>
      </c>
      <c r="I184" s="15">
        <f t="shared" si="36"/>
        <v>0.87029745936379843</v>
      </c>
      <c r="J184" s="15">
        <f t="shared" si="37"/>
        <v>-0.20041951024536972</v>
      </c>
      <c r="K184" s="15">
        <v>1.0289999999999999</v>
      </c>
      <c r="L184" s="14">
        <v>4</v>
      </c>
      <c r="M184" s="14" t="s">
        <v>443</v>
      </c>
      <c r="N184" s="14">
        <v>119</v>
      </c>
      <c r="O184" s="14">
        <v>2</v>
      </c>
      <c r="P184" s="14">
        <v>375</v>
      </c>
      <c r="Q184" s="14">
        <v>96113</v>
      </c>
      <c r="R184" s="15">
        <v>0.69010000000000005</v>
      </c>
      <c r="S184" s="15">
        <f t="shared" si="38"/>
        <v>1.4490653528474133</v>
      </c>
      <c r="T184" s="15">
        <f t="shared" si="39"/>
        <v>0.99703821425991479</v>
      </c>
      <c r="U184" s="15">
        <f t="shared" si="40"/>
        <v>1.002970578739409</v>
      </c>
      <c r="V184" s="15">
        <f t="shared" si="41"/>
        <v>4.2792863795034271E-3</v>
      </c>
      <c r="W184" s="15">
        <v>1.075</v>
      </c>
      <c r="X184" s="14">
        <v>8</v>
      </c>
      <c r="Y184" s="14" t="s">
        <v>443</v>
      </c>
      <c r="Z184" s="14">
        <v>122</v>
      </c>
      <c r="AA184" s="14">
        <v>2</v>
      </c>
      <c r="AB184" s="14">
        <v>247</v>
      </c>
      <c r="AC184" s="14">
        <v>96113</v>
      </c>
      <c r="AD184" s="15">
        <v>0.71830000000000005</v>
      </c>
      <c r="AE184" s="15">
        <f t="shared" si="42"/>
        <v>1.3921759710427397</v>
      </c>
      <c r="AF184" s="15">
        <f t="shared" si="43"/>
        <v>1.3227142988675076</v>
      </c>
      <c r="AG184" s="15">
        <f t="shared" si="44"/>
        <v>0.75602038557852325</v>
      </c>
      <c r="AH184" s="15">
        <f t="shared" si="45"/>
        <v>-0.40350295862021435</v>
      </c>
      <c r="AI184" s="15">
        <v>1.0629999999999999</v>
      </c>
      <c r="AJ184" s="14">
        <v>8</v>
      </c>
      <c r="AK184" s="16" t="s">
        <v>444</v>
      </c>
      <c r="AL184" s="35">
        <f t="shared" si="46"/>
        <v>-0.19988106082869353</v>
      </c>
      <c r="AM184" s="35">
        <f t="shared" si="47"/>
        <v>0.20389165573922638</v>
      </c>
      <c r="AN184" s="35">
        <f t="shared" si="48"/>
        <v>0.87062233648997844</v>
      </c>
      <c r="AO184" s="35">
        <f t="shared" si="49"/>
        <v>1.1518011405416146</v>
      </c>
      <c r="AP184" s="48">
        <v>182</v>
      </c>
      <c r="AQ184" s="40">
        <f t="shared" si="50"/>
        <v>6.666666666666667</v>
      </c>
    </row>
    <row r="185" spans="1:43" x14ac:dyDescent="0.25">
      <c r="A185" s="14" t="s">
        <v>710</v>
      </c>
      <c r="B185" s="14">
        <v>54460</v>
      </c>
      <c r="C185" s="14">
        <v>323</v>
      </c>
      <c r="D185" s="14"/>
      <c r="E185" s="14">
        <v>204</v>
      </c>
      <c r="F185" s="15">
        <v>0.93940000000000001</v>
      </c>
      <c r="G185" s="15">
        <f t="shared" si="34"/>
        <v>1.0645092612305727</v>
      </c>
      <c r="H185" s="15">
        <f t="shared" si="35"/>
        <v>1.1436571706841978</v>
      </c>
      <c r="I185" s="15">
        <f t="shared" si="36"/>
        <v>0.87437379406807847</v>
      </c>
      <c r="J185" s="15">
        <f t="shared" si="37"/>
        <v>-0.19367793236631459</v>
      </c>
      <c r="K185" s="15">
        <v>1.0860000000000001</v>
      </c>
      <c r="L185" s="14">
        <v>5</v>
      </c>
      <c r="M185" s="14" t="s">
        <v>710</v>
      </c>
      <c r="N185" s="14">
        <v>233</v>
      </c>
      <c r="O185" s="14">
        <v>0</v>
      </c>
      <c r="P185" s="14">
        <v>291</v>
      </c>
      <c r="Q185" s="14">
        <v>54460</v>
      </c>
      <c r="R185" s="15">
        <v>0.72160000000000002</v>
      </c>
      <c r="S185" s="15">
        <f t="shared" si="38"/>
        <v>1.3858093126385809</v>
      </c>
      <c r="T185" s="15">
        <f t="shared" si="39"/>
        <v>1.042548580510005</v>
      </c>
      <c r="U185" s="15">
        <f t="shared" si="40"/>
        <v>0.95918791073734222</v>
      </c>
      <c r="V185" s="15">
        <f t="shared" si="41"/>
        <v>-6.0114619234886695E-2</v>
      </c>
      <c r="W185" s="15">
        <v>1.1100000000000001</v>
      </c>
      <c r="X185" s="14">
        <v>3</v>
      </c>
      <c r="Y185" s="14" t="s">
        <v>710</v>
      </c>
      <c r="Z185" s="14">
        <v>281</v>
      </c>
      <c r="AA185" s="14">
        <v>0</v>
      </c>
      <c r="AB185" s="14">
        <v>280</v>
      </c>
      <c r="AC185" s="14">
        <v>54460</v>
      </c>
      <c r="AD185" s="15">
        <v>0.69279999999999997</v>
      </c>
      <c r="AE185" s="15">
        <f t="shared" si="42"/>
        <v>1.4434180138568129</v>
      </c>
      <c r="AF185" s="15">
        <f t="shared" si="43"/>
        <v>1.2757572967498387</v>
      </c>
      <c r="AG185" s="15">
        <f t="shared" si="44"/>
        <v>0.78384734838489212</v>
      </c>
      <c r="AH185" s="15">
        <f t="shared" si="45"/>
        <v>-0.35135537316321119</v>
      </c>
      <c r="AI185" s="15">
        <v>1.2450000000000001</v>
      </c>
      <c r="AJ185" s="14">
        <v>3</v>
      </c>
      <c r="AK185" s="16" t="s">
        <v>711</v>
      </c>
      <c r="AL185" s="35">
        <f t="shared" si="46"/>
        <v>-0.20171597492147084</v>
      </c>
      <c r="AM185" s="35">
        <f t="shared" si="47"/>
        <v>0.14578666531364792</v>
      </c>
      <c r="AN185" s="35">
        <f t="shared" si="48"/>
        <v>0.86951572582971959</v>
      </c>
      <c r="AO185" s="35">
        <f t="shared" si="49"/>
        <v>1.106333744840359</v>
      </c>
      <c r="AP185" s="48">
        <v>183</v>
      </c>
      <c r="AQ185" s="40">
        <f t="shared" si="50"/>
        <v>3.6666666666666665</v>
      </c>
    </row>
    <row r="186" spans="1:43" x14ac:dyDescent="0.25">
      <c r="A186" s="14" t="s">
        <v>333</v>
      </c>
      <c r="B186" s="14">
        <v>47227</v>
      </c>
      <c r="C186" s="14">
        <v>116</v>
      </c>
      <c r="D186" s="14"/>
      <c r="E186" s="14">
        <v>616</v>
      </c>
      <c r="F186" s="15">
        <v>1.022</v>
      </c>
      <c r="G186" s="15">
        <f t="shared" si="34"/>
        <v>0.97847358121330719</v>
      </c>
      <c r="H186" s="15">
        <f t="shared" si="35"/>
        <v>1.244217190163136</v>
      </c>
      <c r="I186" s="15">
        <f t="shared" si="36"/>
        <v>0.8037052271502475</v>
      </c>
      <c r="J186" s="15">
        <f t="shared" si="37"/>
        <v>-0.31526162993351059</v>
      </c>
      <c r="K186" s="15">
        <v>1.0589999999999999</v>
      </c>
      <c r="L186" s="14">
        <v>4</v>
      </c>
      <c r="M186" s="14" t="s">
        <v>333</v>
      </c>
      <c r="N186" s="14">
        <v>123</v>
      </c>
      <c r="O186" s="14">
        <v>0</v>
      </c>
      <c r="P186" s="14">
        <v>546</v>
      </c>
      <c r="Q186" s="14">
        <v>47227</v>
      </c>
      <c r="R186" s="15">
        <v>0.66420000000000001</v>
      </c>
      <c r="S186" s="15">
        <f t="shared" si="38"/>
        <v>1.5055706112616682</v>
      </c>
      <c r="T186" s="15">
        <f t="shared" si="39"/>
        <v>0.95961857978761822</v>
      </c>
      <c r="U186" s="15">
        <f t="shared" si="40"/>
        <v>1.0420806931467423</v>
      </c>
      <c r="V186" s="15">
        <f t="shared" si="41"/>
        <v>5.9466996517786093E-2</v>
      </c>
      <c r="W186" s="15">
        <v>1.0980000000000001</v>
      </c>
      <c r="X186" s="14">
        <v>4</v>
      </c>
      <c r="Y186" s="14" t="s">
        <v>333</v>
      </c>
      <c r="Z186" s="14">
        <v>135</v>
      </c>
      <c r="AA186" s="14">
        <v>0</v>
      </c>
      <c r="AB186" s="14">
        <v>582</v>
      </c>
      <c r="AC186" s="14">
        <v>47227</v>
      </c>
      <c r="AD186" s="15">
        <v>0.70220000000000005</v>
      </c>
      <c r="AE186" s="15">
        <f t="shared" si="42"/>
        <v>1.4240956992309883</v>
      </c>
      <c r="AF186" s="15">
        <f t="shared" si="43"/>
        <v>1.293066936746156</v>
      </c>
      <c r="AG186" s="15">
        <f t="shared" si="44"/>
        <v>0.77335437619061986</v>
      </c>
      <c r="AH186" s="15">
        <f t="shared" si="45"/>
        <v>-0.37079843931724127</v>
      </c>
      <c r="AI186" s="15">
        <v>1.081</v>
      </c>
      <c r="AJ186" s="14">
        <v>5</v>
      </c>
      <c r="AK186" s="16" t="s">
        <v>334</v>
      </c>
      <c r="AL186" s="35">
        <f t="shared" si="46"/>
        <v>-0.20886435757765529</v>
      </c>
      <c r="AM186" s="35">
        <f t="shared" si="47"/>
        <v>0.23403497813820703</v>
      </c>
      <c r="AN186" s="35">
        <f t="shared" si="48"/>
        <v>0.86521803470125269</v>
      </c>
      <c r="AO186" s="35">
        <f t="shared" si="49"/>
        <v>1.1761197649665018</v>
      </c>
      <c r="AP186" s="48">
        <v>184</v>
      </c>
      <c r="AQ186" s="40">
        <f t="shared" si="50"/>
        <v>4.333333333333333</v>
      </c>
    </row>
    <row r="187" spans="1:43" x14ac:dyDescent="0.25">
      <c r="A187" s="14" t="s">
        <v>385</v>
      </c>
      <c r="B187" s="14">
        <v>24955</v>
      </c>
      <c r="C187" s="14">
        <v>137</v>
      </c>
      <c r="D187" s="14"/>
      <c r="E187" s="14">
        <v>540</v>
      </c>
      <c r="F187" s="15">
        <v>0.92649999999999999</v>
      </c>
      <c r="G187" s="15">
        <f t="shared" si="34"/>
        <v>1.0793308148947653</v>
      </c>
      <c r="H187" s="15">
        <f t="shared" si="35"/>
        <v>1.1279522766009251</v>
      </c>
      <c r="I187" s="15">
        <f t="shared" si="36"/>
        <v>0.88654802174587477</v>
      </c>
      <c r="J187" s="15">
        <f t="shared" si="37"/>
        <v>-0.17372931502315497</v>
      </c>
      <c r="K187" s="15">
        <v>1.1339999999999999</v>
      </c>
      <c r="L187" s="14">
        <v>3</v>
      </c>
      <c r="M187" s="14" t="s">
        <v>385</v>
      </c>
      <c r="N187" s="14">
        <v>200</v>
      </c>
      <c r="O187" s="14">
        <v>0</v>
      </c>
      <c r="P187" s="14">
        <v>328</v>
      </c>
      <c r="Q187" s="14">
        <v>24955</v>
      </c>
      <c r="R187" s="15">
        <v>0.85640000000000005</v>
      </c>
      <c r="S187" s="15">
        <f t="shared" si="38"/>
        <v>1.1676786548341895</v>
      </c>
      <c r="T187" s="15">
        <f t="shared" si="39"/>
        <v>1.2373040525897565</v>
      </c>
      <c r="U187" s="15">
        <f t="shared" si="40"/>
        <v>0.8082087767259063</v>
      </c>
      <c r="V187" s="15">
        <f t="shared" si="41"/>
        <v>-0.30720007636501523</v>
      </c>
      <c r="W187" s="15">
        <v>1.119</v>
      </c>
      <c r="X187" s="14">
        <v>3</v>
      </c>
      <c r="Y187" s="14" t="s">
        <v>385</v>
      </c>
      <c r="Z187" s="14">
        <v>166</v>
      </c>
      <c r="AA187" s="14">
        <v>0</v>
      </c>
      <c r="AB187" s="14">
        <v>481</v>
      </c>
      <c r="AC187" s="14">
        <v>24955</v>
      </c>
      <c r="AD187" s="15">
        <v>0.61799999999999999</v>
      </c>
      <c r="AE187" s="15">
        <f t="shared" si="42"/>
        <v>1.6181229773462784</v>
      </c>
      <c r="AF187" s="15">
        <f t="shared" si="43"/>
        <v>1.1380167572046771</v>
      </c>
      <c r="AG187" s="15">
        <f t="shared" si="44"/>
        <v>0.87872078149037747</v>
      </c>
      <c r="AH187" s="15">
        <f t="shared" si="45"/>
        <v>-0.18652328122822315</v>
      </c>
      <c r="AI187" s="15">
        <v>1.2090000000000001</v>
      </c>
      <c r="AJ187" s="14">
        <v>2</v>
      </c>
      <c r="AK187" s="16" t="s">
        <v>386</v>
      </c>
      <c r="AL187" s="35">
        <f t="shared" si="46"/>
        <v>-0.22248422420546446</v>
      </c>
      <c r="AM187" s="35">
        <f t="shared" si="47"/>
        <v>7.3644436980353417E-2</v>
      </c>
      <c r="AN187" s="35">
        <f t="shared" si="48"/>
        <v>0.8570883163926033</v>
      </c>
      <c r="AO187" s="35">
        <f t="shared" si="49"/>
        <v>1.0523717578282734</v>
      </c>
      <c r="AP187" s="48">
        <v>185</v>
      </c>
      <c r="AQ187" s="40">
        <f t="shared" si="50"/>
        <v>2.6666666666666665</v>
      </c>
    </row>
    <row r="188" spans="1:43" x14ac:dyDescent="0.25">
      <c r="A188" s="14" t="s">
        <v>47</v>
      </c>
      <c r="B188" s="14">
        <v>140551</v>
      </c>
      <c r="C188" s="14">
        <v>13</v>
      </c>
      <c r="D188" s="14"/>
      <c r="E188" s="14">
        <v>2736</v>
      </c>
      <c r="F188" s="15">
        <v>1.0900000000000001</v>
      </c>
      <c r="G188" s="15">
        <f t="shared" si="34"/>
        <v>0.9174311926605504</v>
      </c>
      <c r="H188" s="15">
        <f t="shared" si="35"/>
        <v>1.3270026783540299</v>
      </c>
      <c r="I188" s="15">
        <f t="shared" si="36"/>
        <v>0.75356581848399351</v>
      </c>
      <c r="J188" s="15">
        <f t="shared" si="37"/>
        <v>-0.408194568660178</v>
      </c>
      <c r="K188" s="15">
        <v>1.0229999999999999</v>
      </c>
      <c r="L188" s="14">
        <v>31</v>
      </c>
      <c r="M188" s="14" t="s">
        <v>47</v>
      </c>
      <c r="N188" s="14">
        <v>21</v>
      </c>
      <c r="O188" s="14">
        <v>0</v>
      </c>
      <c r="P188" s="14">
        <v>1771</v>
      </c>
      <c r="Q188" s="14">
        <v>140551</v>
      </c>
      <c r="R188" s="15">
        <v>0.73780000000000001</v>
      </c>
      <c r="S188" s="15">
        <f t="shared" si="38"/>
        <v>1.3553808620222283</v>
      </c>
      <c r="T188" s="15">
        <f t="shared" si="39"/>
        <v>1.0659539117243371</v>
      </c>
      <c r="U188" s="15">
        <f t="shared" si="40"/>
        <v>0.93812685875313928</v>
      </c>
      <c r="V188" s="15">
        <f t="shared" si="41"/>
        <v>-9.214506967432444E-2</v>
      </c>
      <c r="W188" s="15">
        <v>1.1479999999999999</v>
      </c>
      <c r="X188" s="14">
        <v>25</v>
      </c>
      <c r="Y188" s="14" t="s">
        <v>47</v>
      </c>
      <c r="Z188" s="14">
        <v>14</v>
      </c>
      <c r="AA188" s="14">
        <v>0</v>
      </c>
      <c r="AB188" s="14">
        <v>2690</v>
      </c>
      <c r="AC188" s="14">
        <v>140551</v>
      </c>
      <c r="AD188" s="15">
        <v>0.61309999999999998</v>
      </c>
      <c r="AE188" s="15">
        <f t="shared" si="42"/>
        <v>1.6310552927744251</v>
      </c>
      <c r="AF188" s="15">
        <f t="shared" si="43"/>
        <v>1.1289936469938311</v>
      </c>
      <c r="AG188" s="15">
        <f t="shared" si="44"/>
        <v>0.88574366817982919</v>
      </c>
      <c r="AH188" s="15">
        <f t="shared" si="45"/>
        <v>-0.17503884774525366</v>
      </c>
      <c r="AI188" s="15">
        <v>1.1919999999999999</v>
      </c>
      <c r="AJ188" s="14">
        <v>28</v>
      </c>
      <c r="AK188" s="16" t="s">
        <v>48</v>
      </c>
      <c r="AL188" s="35">
        <f t="shared" si="46"/>
        <v>-0.22512616202658539</v>
      </c>
      <c r="AM188" s="35">
        <f t="shared" si="47"/>
        <v>0.16386999646439221</v>
      </c>
      <c r="AN188" s="35">
        <f t="shared" si="48"/>
        <v>0.85552020815035679</v>
      </c>
      <c r="AO188" s="35">
        <f t="shared" si="49"/>
        <v>1.1202882586958969</v>
      </c>
      <c r="AP188" s="48">
        <v>186</v>
      </c>
      <c r="AQ188" s="40">
        <f t="shared" si="50"/>
        <v>28</v>
      </c>
    </row>
    <row r="189" spans="1:43" x14ac:dyDescent="0.25">
      <c r="A189" s="14" t="s">
        <v>674</v>
      </c>
      <c r="B189" s="14">
        <v>108373</v>
      </c>
      <c r="C189" s="14">
        <v>292</v>
      </c>
      <c r="D189" s="14"/>
      <c r="E189" s="14">
        <v>235</v>
      </c>
      <c r="F189" s="15">
        <v>1.0920000000000001</v>
      </c>
      <c r="G189" s="15">
        <f t="shared" si="34"/>
        <v>0.91575091575091572</v>
      </c>
      <c r="H189" s="15">
        <f t="shared" si="35"/>
        <v>1.3294375456537619</v>
      </c>
      <c r="I189" s="15">
        <f t="shared" si="36"/>
        <v>0.75218566130728293</v>
      </c>
      <c r="J189" s="15">
        <f t="shared" si="37"/>
        <v>-0.4108392899157417</v>
      </c>
      <c r="K189" s="15">
        <v>1.0640000000000001</v>
      </c>
      <c r="L189" s="14">
        <v>5</v>
      </c>
      <c r="M189" s="14" t="s">
        <v>674</v>
      </c>
      <c r="N189" s="14">
        <v>263</v>
      </c>
      <c r="O189" s="14">
        <v>0</v>
      </c>
      <c r="P189" s="14">
        <v>255</v>
      </c>
      <c r="Q189" s="14">
        <v>108373</v>
      </c>
      <c r="R189" s="15">
        <v>0.86399999999999999</v>
      </c>
      <c r="S189" s="15">
        <f t="shared" si="38"/>
        <v>1.1574074074074074</v>
      </c>
      <c r="T189" s="15">
        <f t="shared" si="39"/>
        <v>1.2482843314310481</v>
      </c>
      <c r="U189" s="15">
        <f t="shared" si="40"/>
        <v>0.80109953285655811</v>
      </c>
      <c r="V189" s="15">
        <f t="shared" si="41"/>
        <v>-0.31994659303033651</v>
      </c>
      <c r="W189" s="15">
        <v>1.03</v>
      </c>
      <c r="X189" s="14">
        <v>4</v>
      </c>
      <c r="Y189" s="14" t="s">
        <v>674</v>
      </c>
      <c r="Z189" s="14">
        <v>204</v>
      </c>
      <c r="AA189" s="14">
        <v>0</v>
      </c>
      <c r="AB189" s="14">
        <v>401</v>
      </c>
      <c r="AC189" s="14">
        <v>108373</v>
      </c>
      <c r="AD189" s="15">
        <v>0.54569999999999996</v>
      </c>
      <c r="AE189" s="15">
        <f t="shared" si="42"/>
        <v>1.8325087044163462</v>
      </c>
      <c r="AF189" s="15">
        <f t="shared" si="43"/>
        <v>1.0048798453181105</v>
      </c>
      <c r="AG189" s="15">
        <f t="shared" si="44"/>
        <v>0.99514283115457824</v>
      </c>
      <c r="AH189" s="15">
        <f t="shared" si="45"/>
        <v>-7.0244868091285557E-3</v>
      </c>
      <c r="AI189" s="15">
        <v>1.0449999999999999</v>
      </c>
      <c r="AJ189" s="14">
        <v>4</v>
      </c>
      <c r="AK189" s="16" t="s">
        <v>675</v>
      </c>
      <c r="AL189" s="35">
        <f t="shared" si="46"/>
        <v>-0.24593678991840229</v>
      </c>
      <c r="AM189" s="35">
        <f t="shared" si="47"/>
        <v>0.21183646291304198</v>
      </c>
      <c r="AN189" s="35">
        <f t="shared" si="48"/>
        <v>0.84326805629445778</v>
      </c>
      <c r="AO189" s="35">
        <f t="shared" si="49"/>
        <v>1.1581615150414113</v>
      </c>
      <c r="AP189" s="48">
        <v>187</v>
      </c>
      <c r="AQ189" s="40">
        <f t="shared" si="50"/>
        <v>4.333333333333333</v>
      </c>
    </row>
    <row r="190" spans="1:43" x14ac:dyDescent="0.25">
      <c r="A190" s="14" t="s">
        <v>511</v>
      </c>
      <c r="B190" s="14">
        <v>83229</v>
      </c>
      <c r="C190" s="14">
        <v>196</v>
      </c>
      <c r="D190" s="14">
        <v>1</v>
      </c>
      <c r="E190" s="14">
        <v>373</v>
      </c>
      <c r="F190" s="15">
        <v>0.9254</v>
      </c>
      <c r="G190" s="15">
        <f t="shared" si="34"/>
        <v>1.0806137886319429</v>
      </c>
      <c r="H190" s="15">
        <f t="shared" si="35"/>
        <v>1.1266130995860726</v>
      </c>
      <c r="I190" s="15">
        <f t="shared" si="36"/>
        <v>0.88760183936411596</v>
      </c>
      <c r="J190" s="15">
        <f t="shared" si="37"/>
        <v>-0.17201543767382274</v>
      </c>
      <c r="K190" s="15">
        <v>1.2769999999999999</v>
      </c>
      <c r="L190" s="14">
        <v>4</v>
      </c>
      <c r="M190" s="14" t="s">
        <v>511</v>
      </c>
      <c r="N190" s="14">
        <v>190</v>
      </c>
      <c r="O190" s="14">
        <v>1</v>
      </c>
      <c r="P190" s="14">
        <v>347</v>
      </c>
      <c r="Q190" s="14">
        <v>83229</v>
      </c>
      <c r="R190" s="15">
        <v>0.89319999999999999</v>
      </c>
      <c r="S190" s="15">
        <f t="shared" si="38"/>
        <v>1.1195700850873265</v>
      </c>
      <c r="T190" s="15">
        <f t="shared" si="39"/>
        <v>1.2904717185581158</v>
      </c>
      <c r="U190" s="15">
        <f t="shared" si="40"/>
        <v>0.7749104303493799</v>
      </c>
      <c r="V190" s="15">
        <f t="shared" si="41"/>
        <v>-0.36789853180197923</v>
      </c>
      <c r="W190" s="15">
        <v>1.151</v>
      </c>
      <c r="X190" s="14">
        <v>3</v>
      </c>
      <c r="Y190" s="14" t="s">
        <v>511</v>
      </c>
      <c r="Z190" s="14">
        <v>103</v>
      </c>
      <c r="AA190" s="14">
        <v>1</v>
      </c>
      <c r="AB190" s="14">
        <v>700</v>
      </c>
      <c r="AC190" s="14">
        <v>83229</v>
      </c>
      <c r="AD190" s="15">
        <v>0.62549999999999994</v>
      </c>
      <c r="AE190" s="15">
        <f t="shared" si="42"/>
        <v>1.598721023181455</v>
      </c>
      <c r="AF190" s="15">
        <f t="shared" si="43"/>
        <v>1.1518276401804621</v>
      </c>
      <c r="AG190" s="15">
        <f t="shared" si="44"/>
        <v>0.86818456108881426</v>
      </c>
      <c r="AH190" s="15">
        <f t="shared" si="45"/>
        <v>-0.20392632748966827</v>
      </c>
      <c r="AI190" s="15">
        <v>1.1160000000000001</v>
      </c>
      <c r="AJ190" s="14">
        <v>5</v>
      </c>
      <c r="AK190" s="16" t="s">
        <v>512</v>
      </c>
      <c r="AL190" s="35">
        <f t="shared" si="46"/>
        <v>-0.24794676565515675</v>
      </c>
      <c r="AM190" s="35">
        <f t="shared" si="47"/>
        <v>0.10509945705623909</v>
      </c>
      <c r="AN190" s="35">
        <f t="shared" si="48"/>
        <v>0.84209402566136327</v>
      </c>
      <c r="AO190" s="35">
        <f t="shared" si="49"/>
        <v>1.0755685358520346</v>
      </c>
      <c r="AP190" s="48">
        <v>188</v>
      </c>
      <c r="AQ190" s="40">
        <f t="shared" si="50"/>
        <v>4</v>
      </c>
    </row>
    <row r="191" spans="1:43" x14ac:dyDescent="0.25">
      <c r="A191" s="14" t="s">
        <v>792</v>
      </c>
      <c r="B191" s="14">
        <v>29096</v>
      </c>
      <c r="C191" s="14">
        <v>397</v>
      </c>
      <c r="D191" s="14"/>
      <c r="E191" s="14">
        <v>146</v>
      </c>
      <c r="F191" s="15">
        <v>1.1319999999999999</v>
      </c>
      <c r="G191" s="15">
        <f t="shared" si="34"/>
        <v>0.88339222614840995</v>
      </c>
      <c r="H191" s="15">
        <f t="shared" si="35"/>
        <v>1.3781348916484051</v>
      </c>
      <c r="I191" s="15">
        <f t="shared" si="36"/>
        <v>0.72560666267451679</v>
      </c>
      <c r="J191" s="15">
        <f t="shared" si="37"/>
        <v>-0.46274039182777149</v>
      </c>
      <c r="K191" s="15">
        <v>1.0489999999999999</v>
      </c>
      <c r="L191" s="14">
        <v>2</v>
      </c>
      <c r="M191" s="14" t="s">
        <v>792</v>
      </c>
      <c r="N191" s="14">
        <v>528</v>
      </c>
      <c r="O191" s="14">
        <v>0</v>
      </c>
      <c r="P191" s="14">
        <v>82</v>
      </c>
      <c r="Q191" s="14">
        <v>29096</v>
      </c>
      <c r="R191" s="15">
        <v>0.95579999999999998</v>
      </c>
      <c r="S191" s="15">
        <f t="shared" si="38"/>
        <v>1.0462439840970914</v>
      </c>
      <c r="T191" s="15">
        <f t="shared" si="39"/>
        <v>1.380914541645597</v>
      </c>
      <c r="U191" s="15">
        <f t="shared" si="40"/>
        <v>0.72415776981383773</v>
      </c>
      <c r="V191" s="15">
        <f t="shared" si="41"/>
        <v>-0.46562404822597186</v>
      </c>
      <c r="W191" s="15">
        <v>1.175</v>
      </c>
      <c r="X191" s="14">
        <v>3</v>
      </c>
      <c r="Y191" s="14" t="s">
        <v>792</v>
      </c>
      <c r="Z191" s="14">
        <v>690</v>
      </c>
      <c r="AA191" s="14">
        <v>0</v>
      </c>
      <c r="AB191" s="14">
        <v>59</v>
      </c>
      <c r="AC191" s="14">
        <v>29096</v>
      </c>
      <c r="AD191" s="15">
        <v>0.48159999999999997</v>
      </c>
      <c r="AE191" s="15">
        <f t="shared" si="42"/>
        <v>2.0764119601328903</v>
      </c>
      <c r="AF191" s="15">
        <f t="shared" si="43"/>
        <v>0.88684283215173543</v>
      </c>
      <c r="AG191" s="15">
        <f t="shared" si="44"/>
        <v>1.1275943583078349</v>
      </c>
      <c r="AH191" s="15">
        <f t="shared" si="45"/>
        <v>0.17324816480381183</v>
      </c>
      <c r="AI191" s="15">
        <v>1.1559999999999999</v>
      </c>
      <c r="AJ191" s="14">
        <v>3</v>
      </c>
      <c r="AK191" s="16" t="s">
        <v>793</v>
      </c>
      <c r="AL191" s="35">
        <f t="shared" si="46"/>
        <v>-0.25170542508331056</v>
      </c>
      <c r="AM191" s="35">
        <f t="shared" si="47"/>
        <v>0.36802342865233473</v>
      </c>
      <c r="AN191" s="35">
        <f t="shared" si="48"/>
        <v>0.83990296999446867</v>
      </c>
      <c r="AO191" s="35">
        <f t="shared" si="49"/>
        <v>1.2905834487170804</v>
      </c>
      <c r="AP191" s="48">
        <v>189</v>
      </c>
      <c r="AQ191" s="40">
        <f t="shared" si="50"/>
        <v>2.6666666666666665</v>
      </c>
    </row>
    <row r="192" spans="1:43" x14ac:dyDescent="0.25">
      <c r="A192" s="14" t="s">
        <v>750</v>
      </c>
      <c r="B192" s="14">
        <v>165965</v>
      </c>
      <c r="C192" s="14">
        <v>354</v>
      </c>
      <c r="D192" s="14"/>
      <c r="E192" s="14">
        <v>174</v>
      </c>
      <c r="F192" s="15">
        <v>0.83350000000000002</v>
      </c>
      <c r="G192" s="15">
        <f t="shared" si="34"/>
        <v>1.1997600479904018</v>
      </c>
      <c r="H192" s="15">
        <f t="shared" si="35"/>
        <v>1.0147309471633796</v>
      </c>
      <c r="I192" s="15">
        <f t="shared" si="36"/>
        <v>0.98546699717762787</v>
      </c>
      <c r="J192" s="15">
        <f t="shared" si="37"/>
        <v>-2.1120537982306238E-2</v>
      </c>
      <c r="K192" s="15">
        <v>1.298</v>
      </c>
      <c r="L192" s="14">
        <v>2</v>
      </c>
      <c r="M192" s="14" t="s">
        <v>750</v>
      </c>
      <c r="N192" s="14">
        <v>360</v>
      </c>
      <c r="O192" s="14">
        <v>0</v>
      </c>
      <c r="P192" s="14">
        <v>162</v>
      </c>
      <c r="Q192" s="14">
        <v>165965</v>
      </c>
      <c r="R192" s="15">
        <v>1.042</v>
      </c>
      <c r="S192" s="15">
        <f t="shared" si="38"/>
        <v>0.95969289827255277</v>
      </c>
      <c r="T192" s="15">
        <f t="shared" si="39"/>
        <v>1.5054540200823521</v>
      </c>
      <c r="U192" s="15">
        <f t="shared" si="40"/>
        <v>0.66425143607300019</v>
      </c>
      <c r="V192" s="15">
        <f t="shared" si="41"/>
        <v>-0.59019865314537623</v>
      </c>
      <c r="W192" s="15">
        <v>1.1919999999999999</v>
      </c>
      <c r="X192" s="14">
        <v>3</v>
      </c>
      <c r="Y192" s="14" t="s">
        <v>750</v>
      </c>
      <c r="Z192" s="14">
        <v>369</v>
      </c>
      <c r="AA192" s="14">
        <v>0</v>
      </c>
      <c r="AB192" s="14">
        <v>188</v>
      </c>
      <c r="AC192" s="14">
        <v>165965</v>
      </c>
      <c r="AD192" s="15">
        <v>0.60650000000000004</v>
      </c>
      <c r="AE192" s="15">
        <f t="shared" si="42"/>
        <v>1.6488046166529264</v>
      </c>
      <c r="AF192" s="15">
        <f t="shared" si="43"/>
        <v>1.1168400699751404</v>
      </c>
      <c r="AG192" s="15">
        <f t="shared" si="44"/>
        <v>0.89538242862498474</v>
      </c>
      <c r="AH192" s="15">
        <f t="shared" si="45"/>
        <v>-0.1594240884443589</v>
      </c>
      <c r="AI192" s="15">
        <v>1.087</v>
      </c>
      <c r="AJ192" s="14">
        <v>2</v>
      </c>
      <c r="AK192" s="16" t="s">
        <v>751</v>
      </c>
      <c r="AL192" s="35">
        <f t="shared" si="46"/>
        <v>-0.25691442652401381</v>
      </c>
      <c r="AM192" s="35">
        <f t="shared" si="47"/>
        <v>0.29680085883223473</v>
      </c>
      <c r="AN192" s="35">
        <f t="shared" si="48"/>
        <v>0.83687588051548567</v>
      </c>
      <c r="AO192" s="35">
        <f t="shared" si="49"/>
        <v>1.2284174052035099</v>
      </c>
      <c r="AP192" s="48">
        <v>190</v>
      </c>
      <c r="AQ192" s="40">
        <f t="shared" si="50"/>
        <v>2.3333333333333335</v>
      </c>
    </row>
    <row r="193" spans="1:43" x14ac:dyDescent="0.25">
      <c r="A193" s="14" t="s">
        <v>61</v>
      </c>
      <c r="B193" s="14">
        <v>72302</v>
      </c>
      <c r="C193" s="14">
        <v>15</v>
      </c>
      <c r="D193" s="14">
        <v>2</v>
      </c>
      <c r="E193" s="14">
        <v>1421</v>
      </c>
      <c r="F193" s="15">
        <v>0.92579999999999996</v>
      </c>
      <c r="G193" s="15">
        <f t="shared" si="34"/>
        <v>1.0801468999783972</v>
      </c>
      <c r="H193" s="15">
        <f t="shared" si="35"/>
        <v>1.127100073046019</v>
      </c>
      <c r="I193" s="15">
        <f t="shared" si="36"/>
        <v>0.88721834321403437</v>
      </c>
      <c r="J193" s="15">
        <f t="shared" si="37"/>
        <v>-0.17263890140041788</v>
      </c>
      <c r="K193" s="15">
        <v>1.0720000000000001</v>
      </c>
      <c r="L193" s="14">
        <v>17</v>
      </c>
      <c r="M193" s="14" t="s">
        <v>61</v>
      </c>
      <c r="N193" s="14">
        <v>23</v>
      </c>
      <c r="O193" s="14">
        <v>2</v>
      </c>
      <c r="P193" s="14">
        <v>1316</v>
      </c>
      <c r="Q193" s="14">
        <v>72302</v>
      </c>
      <c r="R193" s="15">
        <v>0.71830000000000005</v>
      </c>
      <c r="S193" s="15">
        <f t="shared" si="38"/>
        <v>1.3921759710427397</v>
      </c>
      <c r="T193" s="15">
        <f t="shared" si="39"/>
        <v>1.0377808278552336</v>
      </c>
      <c r="U193" s="15">
        <f t="shared" si="40"/>
        <v>0.96359459332878483</v>
      </c>
      <c r="V193" s="15">
        <f t="shared" si="41"/>
        <v>-5.3501796163233771E-2</v>
      </c>
      <c r="W193" s="15">
        <v>1.0940000000000001</v>
      </c>
      <c r="X193" s="14">
        <v>19</v>
      </c>
      <c r="Y193" s="14" t="s">
        <v>61</v>
      </c>
      <c r="Z193" s="14">
        <v>16</v>
      </c>
      <c r="AA193" s="14">
        <v>2</v>
      </c>
      <c r="AB193" s="14">
        <v>1833</v>
      </c>
      <c r="AC193" s="14">
        <v>72302</v>
      </c>
      <c r="AD193" s="15">
        <v>0.79579999999999995</v>
      </c>
      <c r="AE193" s="15">
        <f t="shared" si="42"/>
        <v>1.2565971349585323</v>
      </c>
      <c r="AF193" s="15">
        <f t="shared" si="43"/>
        <v>1.4654267562839516</v>
      </c>
      <c r="AG193" s="15">
        <f t="shared" si="44"/>
        <v>0.68239437416568649</v>
      </c>
      <c r="AH193" s="15">
        <f t="shared" si="45"/>
        <v>-0.55132234213022369</v>
      </c>
      <c r="AI193" s="15">
        <v>1.0449999999999999</v>
      </c>
      <c r="AJ193" s="14">
        <v>22</v>
      </c>
      <c r="AK193" s="16" t="s">
        <v>62</v>
      </c>
      <c r="AL193" s="35">
        <f t="shared" si="46"/>
        <v>-0.2591543465646251</v>
      </c>
      <c r="AM193" s="35">
        <f t="shared" si="47"/>
        <v>0.25994233146159296</v>
      </c>
      <c r="AN193" s="35">
        <f t="shared" si="48"/>
        <v>0.83557755996969019</v>
      </c>
      <c r="AO193" s="35">
        <f t="shared" si="49"/>
        <v>1.1974308390170287</v>
      </c>
      <c r="AP193" s="48">
        <v>191</v>
      </c>
      <c r="AQ193" s="40">
        <f t="shared" si="50"/>
        <v>19.333333333333332</v>
      </c>
    </row>
    <row r="194" spans="1:43" x14ac:dyDescent="0.25">
      <c r="A194" s="14" t="s">
        <v>99</v>
      </c>
      <c r="B194" s="14">
        <v>32803</v>
      </c>
      <c r="C194" s="14">
        <v>25</v>
      </c>
      <c r="D194" s="14"/>
      <c r="E194" s="14">
        <v>1807</v>
      </c>
      <c r="F194" s="15">
        <v>1.044</v>
      </c>
      <c r="G194" s="15">
        <f t="shared" si="34"/>
        <v>0.95785440613026818</v>
      </c>
      <c r="H194" s="15">
        <f t="shared" si="35"/>
        <v>1.27100073046019</v>
      </c>
      <c r="I194" s="15">
        <f t="shared" si="36"/>
        <v>0.78676891010302008</v>
      </c>
      <c r="J194" s="15">
        <f t="shared" si="37"/>
        <v>-0.34598814556577373</v>
      </c>
      <c r="K194" s="15">
        <v>1.069</v>
      </c>
      <c r="L194" s="14">
        <v>14</v>
      </c>
      <c r="M194" s="14" t="s">
        <v>99</v>
      </c>
      <c r="N194" s="14">
        <v>18</v>
      </c>
      <c r="O194" s="14">
        <v>0</v>
      </c>
      <c r="P194" s="14">
        <v>1945</v>
      </c>
      <c r="Q194" s="14">
        <v>32803</v>
      </c>
      <c r="R194" s="15">
        <v>0.8417</v>
      </c>
      <c r="S194" s="15">
        <f t="shared" si="38"/>
        <v>1.1880717595342758</v>
      </c>
      <c r="T194" s="15">
        <f t="shared" si="39"/>
        <v>1.2160658816730476</v>
      </c>
      <c r="U194" s="15">
        <f t="shared" si="40"/>
        <v>0.82232386407041236</v>
      </c>
      <c r="V194" s="15">
        <f t="shared" si="41"/>
        <v>-0.28222139797810969</v>
      </c>
      <c r="W194" s="15">
        <v>1.1299999999999999</v>
      </c>
      <c r="X194" s="14">
        <v>15</v>
      </c>
      <c r="Y194" s="14" t="s">
        <v>99</v>
      </c>
      <c r="Z194" s="14">
        <v>17</v>
      </c>
      <c r="AA194" s="14">
        <v>0</v>
      </c>
      <c r="AB194" s="14">
        <v>2462</v>
      </c>
      <c r="AC194" s="14">
        <v>32803</v>
      </c>
      <c r="AD194" s="15">
        <v>0.60940000000000005</v>
      </c>
      <c r="AE194" s="15">
        <f t="shared" si="42"/>
        <v>1.6409583196586806</v>
      </c>
      <c r="AF194" s="15">
        <f t="shared" si="43"/>
        <v>1.1221802780591106</v>
      </c>
      <c r="AG194" s="15">
        <f t="shared" si="44"/>
        <v>0.89112150141295243</v>
      </c>
      <c r="AH194" s="15">
        <f t="shared" si="45"/>
        <v>-0.16630594312297198</v>
      </c>
      <c r="AI194" s="15">
        <v>1.1839999999999999</v>
      </c>
      <c r="AJ194" s="14">
        <v>15</v>
      </c>
      <c r="AK194" s="16" t="s">
        <v>100</v>
      </c>
      <c r="AL194" s="35">
        <f t="shared" si="46"/>
        <v>-0.2648384955556185</v>
      </c>
      <c r="AM194" s="35">
        <f t="shared" si="47"/>
        <v>9.1093619102253109E-2</v>
      </c>
      <c r="AN194" s="35">
        <f t="shared" si="48"/>
        <v>0.83229190153732124</v>
      </c>
      <c r="AO194" s="35">
        <f t="shared" si="49"/>
        <v>1.0651773224424022</v>
      </c>
      <c r="AP194" s="48">
        <v>192</v>
      </c>
      <c r="AQ194" s="40">
        <f t="shared" si="50"/>
        <v>14.666666666666666</v>
      </c>
    </row>
    <row r="195" spans="1:43" x14ac:dyDescent="0.25">
      <c r="A195" s="14" t="s">
        <v>15</v>
      </c>
      <c r="B195" s="14">
        <v>269334</v>
      </c>
      <c r="C195" s="14">
        <v>2</v>
      </c>
      <c r="D195" s="14">
        <v>2</v>
      </c>
      <c r="E195" s="14">
        <v>3618</v>
      </c>
      <c r="F195" s="15">
        <v>1.028</v>
      </c>
      <c r="G195" s="15">
        <f t="shared" ref="G195:G258" si="51">1/F195</f>
        <v>0.97276264591439687</v>
      </c>
      <c r="H195" s="15">
        <f t="shared" ref="H195:H258" si="52">F195/F$1</f>
        <v>1.2515217920623325</v>
      </c>
      <c r="I195" s="15">
        <f t="shared" ref="I195:I258" si="53">G195/G$1</f>
        <v>0.79901434061046006</v>
      </c>
      <c r="J195" s="15">
        <f t="shared" ref="J195:J258" si="54">LOG(I195,2)</f>
        <v>-0.32370669818976738</v>
      </c>
      <c r="K195" s="15">
        <v>1.0620000000000001</v>
      </c>
      <c r="L195" s="14">
        <v>39</v>
      </c>
      <c r="M195" s="14" t="s">
        <v>15</v>
      </c>
      <c r="N195" s="14">
        <v>2</v>
      </c>
      <c r="O195" s="14">
        <v>2</v>
      </c>
      <c r="P195" s="14">
        <v>3978</v>
      </c>
      <c r="Q195" s="14">
        <v>269334</v>
      </c>
      <c r="R195" s="15">
        <v>0.84150000000000003</v>
      </c>
      <c r="S195" s="15">
        <f t="shared" ref="S195:S258" si="55">1/R195</f>
        <v>1.1883541295306002</v>
      </c>
      <c r="T195" s="15">
        <f t="shared" ref="T195:T258" si="56">R195/R$1</f>
        <v>1.215776926966698</v>
      </c>
      <c r="U195" s="15">
        <f t="shared" ref="U195:U258" si="57">S195/S$1</f>
        <v>0.82251930646234839</v>
      </c>
      <c r="V195" s="15">
        <f t="shared" ref="V195:V258" si="58">LOG(U195,2)</f>
        <v>-0.28187855219681707</v>
      </c>
      <c r="W195" s="15">
        <v>1.038</v>
      </c>
      <c r="X195" s="14">
        <v>38</v>
      </c>
      <c r="Y195" s="14" t="s">
        <v>15</v>
      </c>
      <c r="Z195" s="14">
        <v>2</v>
      </c>
      <c r="AA195" s="14">
        <v>2</v>
      </c>
      <c r="AB195" s="14">
        <v>4732</v>
      </c>
      <c r="AC195" s="14">
        <v>269334</v>
      </c>
      <c r="AD195" s="15">
        <v>0.62970000000000004</v>
      </c>
      <c r="AE195" s="15">
        <f t="shared" ref="AE195:AE258" si="59">1/AD195</f>
        <v>1.588057805304113</v>
      </c>
      <c r="AF195" s="15">
        <f t="shared" ref="AF195:AF258" si="60">AD195/AD$1</f>
        <v>1.1595617346469018</v>
      </c>
      <c r="AG195" s="15">
        <f t="shared" ref="AG195:AG258" si="61">AE195/AE$1</f>
        <v>0.86239390656035131</v>
      </c>
      <c r="AH195" s="15">
        <f t="shared" ref="AH195:AH258" si="62">LOG(AG195,2)</f>
        <v>-0.21358111044979688</v>
      </c>
      <c r="AI195" s="15">
        <v>1.1040000000000001</v>
      </c>
      <c r="AJ195" s="14">
        <v>45</v>
      </c>
      <c r="AK195" s="16" t="s">
        <v>16</v>
      </c>
      <c r="AL195" s="35">
        <f t="shared" ref="AL195:AL258" si="63">AVERAGE(J195,V195,AH195)</f>
        <v>-0.27305545361212707</v>
      </c>
      <c r="AM195" s="35">
        <f t="shared" ref="AM195:AM258" si="64">STDEV(J195,V195,AH195)</f>
        <v>5.559043596019797E-2</v>
      </c>
      <c r="AN195" s="35">
        <f t="shared" ref="AN195:AN258" si="65">2^AL195</f>
        <v>0.82756500592461368</v>
      </c>
      <c r="AO195" s="35">
        <f t="shared" ref="AO195:AO258" si="66">2^AM195</f>
        <v>1.0392843527700095</v>
      </c>
      <c r="AP195" s="48">
        <v>193</v>
      </c>
      <c r="AQ195" s="40">
        <f t="shared" ref="AQ195:AQ258" si="67">AVERAGE(L195,X195,AJ195)</f>
        <v>40.666666666666664</v>
      </c>
    </row>
    <row r="196" spans="1:43" x14ac:dyDescent="0.25">
      <c r="A196" s="14" t="s">
        <v>437</v>
      </c>
      <c r="B196" s="14">
        <v>93460</v>
      </c>
      <c r="C196" s="14">
        <v>163</v>
      </c>
      <c r="D196" s="14">
        <v>1</v>
      </c>
      <c r="E196" s="14">
        <v>438</v>
      </c>
      <c r="F196" s="15">
        <v>1.0409999999999999</v>
      </c>
      <c r="G196" s="15">
        <f t="shared" si="51"/>
        <v>0.96061479346781953</v>
      </c>
      <c r="H196" s="15">
        <f t="shared" si="52"/>
        <v>1.2673484295105915</v>
      </c>
      <c r="I196" s="15">
        <f t="shared" si="53"/>
        <v>0.78903625566527669</v>
      </c>
      <c r="J196" s="15">
        <f t="shared" si="54"/>
        <v>-0.34183650229530621</v>
      </c>
      <c r="K196" s="15">
        <v>1.0680000000000001</v>
      </c>
      <c r="L196" s="14">
        <v>4</v>
      </c>
      <c r="M196" s="14" t="s">
        <v>437</v>
      </c>
      <c r="N196" s="14">
        <v>176</v>
      </c>
      <c r="O196" s="14">
        <v>1</v>
      </c>
      <c r="P196" s="14">
        <v>365</v>
      </c>
      <c r="Q196" s="14">
        <v>93460</v>
      </c>
      <c r="R196" s="15">
        <v>0.92920000000000003</v>
      </c>
      <c r="S196" s="15">
        <f t="shared" si="55"/>
        <v>1.076194575979337</v>
      </c>
      <c r="T196" s="15">
        <f t="shared" si="56"/>
        <v>1.3424835657010763</v>
      </c>
      <c r="U196" s="15">
        <f t="shared" si="57"/>
        <v>0.74488807187695449</v>
      </c>
      <c r="V196" s="15">
        <f t="shared" si="58"/>
        <v>-0.42490443478831341</v>
      </c>
      <c r="W196" s="15">
        <v>1.101</v>
      </c>
      <c r="X196" s="14">
        <v>4</v>
      </c>
      <c r="Y196" s="14" t="s">
        <v>437</v>
      </c>
      <c r="Z196" s="14">
        <v>182</v>
      </c>
      <c r="AA196" s="14">
        <v>1</v>
      </c>
      <c r="AB196" s="14">
        <v>445</v>
      </c>
      <c r="AC196" s="14">
        <v>93460</v>
      </c>
      <c r="AD196" s="15">
        <v>0.56479999999999997</v>
      </c>
      <c r="AE196" s="15">
        <f t="shared" si="59"/>
        <v>1.7705382436260624</v>
      </c>
      <c r="AF196" s="15">
        <f t="shared" si="60"/>
        <v>1.0400515606297762</v>
      </c>
      <c r="AG196" s="15">
        <f t="shared" si="61"/>
        <v>0.96148980694237485</v>
      </c>
      <c r="AH196" s="15">
        <f t="shared" si="62"/>
        <v>-5.6656531707666401E-2</v>
      </c>
      <c r="AI196" s="15">
        <v>1.1879999999999999</v>
      </c>
      <c r="AJ196" s="14">
        <v>4</v>
      </c>
      <c r="AK196" s="16" t="s">
        <v>438</v>
      </c>
      <c r="AL196" s="35">
        <f t="shared" si="63"/>
        <v>-0.27446582293042865</v>
      </c>
      <c r="AM196" s="35">
        <f t="shared" si="64"/>
        <v>0.19314692816451232</v>
      </c>
      <c r="AN196" s="35">
        <f t="shared" si="65"/>
        <v>0.82675637905890575</v>
      </c>
      <c r="AO196" s="35">
        <f t="shared" si="66"/>
        <v>1.1432547618005267</v>
      </c>
      <c r="AP196" s="48">
        <v>194</v>
      </c>
      <c r="AQ196" s="40">
        <f t="shared" si="67"/>
        <v>4</v>
      </c>
    </row>
    <row r="197" spans="1:43" x14ac:dyDescent="0.25">
      <c r="A197" s="14" t="s">
        <v>143</v>
      </c>
      <c r="B197" s="14">
        <v>33541</v>
      </c>
      <c r="C197" s="14">
        <v>40</v>
      </c>
      <c r="D197" s="14"/>
      <c r="E197" s="14">
        <v>1438</v>
      </c>
      <c r="F197" s="15">
        <v>1.07</v>
      </c>
      <c r="G197" s="15">
        <f t="shared" si="51"/>
        <v>0.93457943925233644</v>
      </c>
      <c r="H197" s="15">
        <f t="shared" si="52"/>
        <v>1.3026540053567082</v>
      </c>
      <c r="I197" s="15">
        <f t="shared" si="53"/>
        <v>0.76765116088556351</v>
      </c>
      <c r="J197" s="15">
        <f t="shared" si="54"/>
        <v>-0.38147723028439856</v>
      </c>
      <c r="K197" s="15">
        <v>1.1299999999999999</v>
      </c>
      <c r="L197" s="14">
        <v>12</v>
      </c>
      <c r="M197" s="14" t="s">
        <v>143</v>
      </c>
      <c r="N197" s="14">
        <v>47</v>
      </c>
      <c r="O197" s="14">
        <v>0</v>
      </c>
      <c r="P197" s="14">
        <v>1159</v>
      </c>
      <c r="Q197" s="14">
        <v>33541</v>
      </c>
      <c r="R197" s="15">
        <v>0.84670000000000001</v>
      </c>
      <c r="S197" s="15">
        <f t="shared" si="55"/>
        <v>1.1810558639423645</v>
      </c>
      <c r="T197" s="15">
        <f t="shared" si="56"/>
        <v>1.2232897493317922</v>
      </c>
      <c r="U197" s="15">
        <f t="shared" si="57"/>
        <v>0.81746781196181195</v>
      </c>
      <c r="V197" s="15">
        <f t="shared" si="58"/>
        <v>-0.29076616970453634</v>
      </c>
      <c r="W197" s="15">
        <v>1.0569999999999999</v>
      </c>
      <c r="X197" s="14">
        <v>14</v>
      </c>
      <c r="Y197" s="14" t="s">
        <v>143</v>
      </c>
      <c r="Z197" s="14">
        <v>28</v>
      </c>
      <c r="AA197" s="14">
        <v>0</v>
      </c>
      <c r="AB197" s="14">
        <v>1855</v>
      </c>
      <c r="AC197" s="14">
        <v>33541</v>
      </c>
      <c r="AD197" s="15">
        <v>0.60899999999999999</v>
      </c>
      <c r="AE197" s="15">
        <f t="shared" si="59"/>
        <v>1.6420361247947455</v>
      </c>
      <c r="AF197" s="15">
        <f t="shared" si="60"/>
        <v>1.1214436976337352</v>
      </c>
      <c r="AG197" s="15">
        <f t="shared" si="61"/>
        <v>0.89170680289171311</v>
      </c>
      <c r="AH197" s="15">
        <f t="shared" si="62"/>
        <v>-0.16535867123018094</v>
      </c>
      <c r="AI197" s="15">
        <v>1.1439999999999999</v>
      </c>
      <c r="AJ197" s="14">
        <v>20</v>
      </c>
      <c r="AK197" s="16" t="s">
        <v>144</v>
      </c>
      <c r="AL197" s="35">
        <f t="shared" si="63"/>
        <v>-0.27920069040637197</v>
      </c>
      <c r="AM197" s="35">
        <f t="shared" si="64"/>
        <v>0.10852247751256425</v>
      </c>
      <c r="AN197" s="35">
        <f t="shared" si="65"/>
        <v>0.82404744539653463</v>
      </c>
      <c r="AO197" s="35">
        <f t="shared" si="66"/>
        <v>1.0781235208972055</v>
      </c>
      <c r="AP197" s="48">
        <v>195</v>
      </c>
      <c r="AQ197" s="40">
        <f t="shared" si="67"/>
        <v>15.333333333333334</v>
      </c>
    </row>
    <row r="198" spans="1:43" x14ac:dyDescent="0.25">
      <c r="A198" s="14" t="s">
        <v>658</v>
      </c>
      <c r="B198" s="14">
        <v>61736</v>
      </c>
      <c r="C198" s="14">
        <v>279</v>
      </c>
      <c r="D198" s="14"/>
      <c r="E198" s="14">
        <v>247</v>
      </c>
      <c r="F198" s="15">
        <v>1.05</v>
      </c>
      <c r="G198" s="15">
        <f t="shared" si="51"/>
        <v>0.95238095238095233</v>
      </c>
      <c r="H198" s="15">
        <f t="shared" si="52"/>
        <v>1.2783053323593865</v>
      </c>
      <c r="I198" s="15">
        <f t="shared" si="53"/>
        <v>0.78227308775957416</v>
      </c>
      <c r="J198" s="15">
        <f t="shared" si="54"/>
        <v>-0.35425576154937438</v>
      </c>
      <c r="K198" s="15">
        <v>1.262</v>
      </c>
      <c r="L198" s="14">
        <v>4</v>
      </c>
      <c r="M198" s="14" t="s">
        <v>658</v>
      </c>
      <c r="N198" s="14">
        <v>304</v>
      </c>
      <c r="O198" s="14">
        <v>0</v>
      </c>
      <c r="P198" s="14">
        <v>212</v>
      </c>
      <c r="Q198" s="14">
        <v>61736</v>
      </c>
      <c r="R198" s="15">
        <v>0.7198</v>
      </c>
      <c r="S198" s="15">
        <f t="shared" si="55"/>
        <v>1.3892747985551541</v>
      </c>
      <c r="T198" s="15">
        <f t="shared" si="56"/>
        <v>1.0399479881528571</v>
      </c>
      <c r="U198" s="15">
        <f t="shared" si="57"/>
        <v>0.9615865468019813</v>
      </c>
      <c r="V198" s="15">
        <f t="shared" si="58"/>
        <v>-5.6511382904233284E-2</v>
      </c>
      <c r="W198" s="15">
        <v>1.244</v>
      </c>
      <c r="X198" s="14">
        <v>2</v>
      </c>
      <c r="Y198" s="14" t="s">
        <v>658</v>
      </c>
      <c r="Z198" s="14">
        <v>266</v>
      </c>
      <c r="AA198" s="14">
        <v>0</v>
      </c>
      <c r="AB198" s="14">
        <v>290</v>
      </c>
      <c r="AC198" s="14">
        <v>61736</v>
      </c>
      <c r="AD198" s="15">
        <v>0.73040000000000005</v>
      </c>
      <c r="AE198" s="15">
        <f t="shared" si="59"/>
        <v>1.3691128148959473</v>
      </c>
      <c r="AF198" s="15">
        <f t="shared" si="60"/>
        <v>1.3449958567351072</v>
      </c>
      <c r="AG198" s="15">
        <f t="shared" si="61"/>
        <v>0.74349595148008385</v>
      </c>
      <c r="AH198" s="15">
        <f t="shared" si="62"/>
        <v>-0.42760320842070837</v>
      </c>
      <c r="AI198" s="15">
        <v>1.032</v>
      </c>
      <c r="AJ198" s="14">
        <v>2</v>
      </c>
      <c r="AK198" s="16" t="s">
        <v>659</v>
      </c>
      <c r="AL198" s="35">
        <f t="shared" si="63"/>
        <v>-0.27945678429143866</v>
      </c>
      <c r="AM198" s="35">
        <f t="shared" si="64"/>
        <v>0.19652849918119347</v>
      </c>
      <c r="AN198" s="35">
        <f t="shared" si="65"/>
        <v>0.82390118109497423</v>
      </c>
      <c r="AO198" s="35">
        <f t="shared" si="66"/>
        <v>1.1459376098078775</v>
      </c>
      <c r="AP198" s="48">
        <v>196</v>
      </c>
      <c r="AQ198" s="40">
        <f t="shared" si="67"/>
        <v>2.6666666666666665</v>
      </c>
    </row>
    <row r="199" spans="1:43" x14ac:dyDescent="0.25">
      <c r="A199" s="14" t="s">
        <v>586</v>
      </c>
      <c r="B199" s="14">
        <v>23461</v>
      </c>
      <c r="C199" s="14">
        <v>230</v>
      </c>
      <c r="D199" s="14"/>
      <c r="E199" s="14">
        <v>309</v>
      </c>
      <c r="F199" s="15">
        <v>1.3240000000000001</v>
      </c>
      <c r="G199" s="15">
        <f t="shared" si="51"/>
        <v>0.75528700906344404</v>
      </c>
      <c r="H199" s="15">
        <f t="shared" si="52"/>
        <v>1.6118821524226929</v>
      </c>
      <c r="I199" s="15">
        <f t="shared" si="53"/>
        <v>0.62038273576099157</v>
      </c>
      <c r="J199" s="15">
        <f t="shared" si="54"/>
        <v>-0.68876955580310717</v>
      </c>
      <c r="K199" s="15">
        <v>1.177</v>
      </c>
      <c r="L199" s="14">
        <v>6</v>
      </c>
      <c r="M199" s="14" t="s">
        <v>586</v>
      </c>
      <c r="N199" s="14">
        <v>107</v>
      </c>
      <c r="O199" s="14">
        <v>0</v>
      </c>
      <c r="P199" s="14">
        <v>626</v>
      </c>
      <c r="Q199" s="14">
        <v>23461</v>
      </c>
      <c r="R199" s="15">
        <v>0.94289999999999996</v>
      </c>
      <c r="S199" s="15">
        <f t="shared" si="55"/>
        <v>1.0605578534309048</v>
      </c>
      <c r="T199" s="15">
        <f t="shared" si="56"/>
        <v>1.3622769630860361</v>
      </c>
      <c r="U199" s="15">
        <f t="shared" si="57"/>
        <v>0.73406511442153599</v>
      </c>
      <c r="V199" s="15">
        <f t="shared" si="58"/>
        <v>-0.44602005349941271</v>
      </c>
      <c r="W199" s="15">
        <v>1.292</v>
      </c>
      <c r="X199" s="14">
        <v>7</v>
      </c>
      <c r="Y199" s="14" t="s">
        <v>586</v>
      </c>
      <c r="Z199" s="14">
        <v>124</v>
      </c>
      <c r="AA199" s="14">
        <v>0</v>
      </c>
      <c r="AB199" s="14">
        <v>615</v>
      </c>
      <c r="AC199" s="14">
        <v>23461</v>
      </c>
      <c r="AD199" s="15">
        <v>0.44579999999999997</v>
      </c>
      <c r="AE199" s="15">
        <f t="shared" si="59"/>
        <v>2.2431583669807091</v>
      </c>
      <c r="AF199" s="15">
        <f t="shared" si="60"/>
        <v>0.8209188840806555</v>
      </c>
      <c r="AG199" s="15">
        <f t="shared" si="61"/>
        <v>1.2181459016623</v>
      </c>
      <c r="AH199" s="15">
        <f t="shared" si="62"/>
        <v>0.28468694030376152</v>
      </c>
      <c r="AI199" s="15">
        <v>1.2689999999999999</v>
      </c>
      <c r="AJ199" s="14">
        <v>6</v>
      </c>
      <c r="AK199" s="16" t="s">
        <v>587</v>
      </c>
      <c r="AL199" s="35">
        <f t="shared" si="63"/>
        <v>-0.28336755633291943</v>
      </c>
      <c r="AM199" s="35">
        <f t="shared" si="64"/>
        <v>0.50670135541464423</v>
      </c>
      <c r="AN199" s="35">
        <f t="shared" si="65"/>
        <v>0.82167082302799876</v>
      </c>
      <c r="AO199" s="35">
        <f t="shared" si="66"/>
        <v>1.4207979009624878</v>
      </c>
      <c r="AP199" s="48">
        <v>197</v>
      </c>
      <c r="AQ199" s="40">
        <f t="shared" si="67"/>
        <v>6.333333333333333</v>
      </c>
    </row>
    <row r="200" spans="1:43" x14ac:dyDescent="0.25">
      <c r="A200" s="14" t="s">
        <v>481</v>
      </c>
      <c r="B200" s="14">
        <v>34334</v>
      </c>
      <c r="C200" s="14">
        <v>181</v>
      </c>
      <c r="D200" s="14"/>
      <c r="E200" s="14">
        <v>409</v>
      </c>
      <c r="F200" s="15">
        <v>0.97770000000000001</v>
      </c>
      <c r="G200" s="15">
        <f t="shared" si="51"/>
        <v>1.0228086325048584</v>
      </c>
      <c r="H200" s="15">
        <f t="shared" si="52"/>
        <v>1.1902848794740686</v>
      </c>
      <c r="I200" s="15">
        <f t="shared" si="53"/>
        <v>0.84012145049355935</v>
      </c>
      <c r="J200" s="15">
        <f t="shared" si="54"/>
        <v>-0.25133019156824721</v>
      </c>
      <c r="K200" s="15">
        <v>1.2270000000000001</v>
      </c>
      <c r="L200" s="14">
        <v>11</v>
      </c>
      <c r="M200" s="14" t="s">
        <v>481</v>
      </c>
      <c r="N200" s="14">
        <v>237</v>
      </c>
      <c r="O200" s="14">
        <v>0</v>
      </c>
      <c r="P200" s="14">
        <v>288</v>
      </c>
      <c r="Q200" s="14">
        <v>34334</v>
      </c>
      <c r="R200" s="15">
        <v>0.83460000000000001</v>
      </c>
      <c r="S200" s="15">
        <f t="shared" si="55"/>
        <v>1.1981787682722262</v>
      </c>
      <c r="T200" s="15">
        <f t="shared" si="56"/>
        <v>1.2058079895976306</v>
      </c>
      <c r="U200" s="15">
        <f t="shared" si="57"/>
        <v>0.82931943013187892</v>
      </c>
      <c r="V200" s="15">
        <f t="shared" si="58"/>
        <v>-0.27000020124290103</v>
      </c>
      <c r="W200" s="15">
        <v>1.2030000000000001</v>
      </c>
      <c r="X200" s="14">
        <v>9</v>
      </c>
      <c r="Y200" s="14" t="s">
        <v>481</v>
      </c>
      <c r="Z200" s="14">
        <v>131</v>
      </c>
      <c r="AA200" s="14">
        <v>0</v>
      </c>
      <c r="AB200" s="14">
        <v>599</v>
      </c>
      <c r="AC200" s="14">
        <v>34334</v>
      </c>
      <c r="AD200" s="15">
        <v>0.68579999999999997</v>
      </c>
      <c r="AE200" s="15">
        <f t="shared" si="59"/>
        <v>1.4581510644502771</v>
      </c>
      <c r="AF200" s="15">
        <f t="shared" si="60"/>
        <v>1.2628671393057729</v>
      </c>
      <c r="AG200" s="15">
        <f t="shared" si="61"/>
        <v>0.79184812330278986</v>
      </c>
      <c r="AH200" s="15">
        <f t="shared" si="62"/>
        <v>-0.33670434737212057</v>
      </c>
      <c r="AI200" s="15">
        <v>1.2549999999999999</v>
      </c>
      <c r="AJ200" s="14">
        <v>11</v>
      </c>
      <c r="AK200" s="16" t="s">
        <v>482</v>
      </c>
      <c r="AL200" s="35">
        <f t="shared" si="63"/>
        <v>-0.28601158006108962</v>
      </c>
      <c r="AM200" s="35">
        <f t="shared" si="64"/>
        <v>4.4882733969207507E-2</v>
      </c>
      <c r="AN200" s="35">
        <f t="shared" si="65"/>
        <v>0.82016632795215327</v>
      </c>
      <c r="AO200" s="35">
        <f t="shared" si="66"/>
        <v>1.0315993247989628</v>
      </c>
      <c r="AP200" s="48">
        <v>198</v>
      </c>
      <c r="AQ200" s="40">
        <f t="shared" si="67"/>
        <v>10.333333333333334</v>
      </c>
    </row>
    <row r="201" spans="1:43" x14ac:dyDescent="0.25">
      <c r="A201" s="14" t="s">
        <v>638</v>
      </c>
      <c r="B201" s="14">
        <v>21383</v>
      </c>
      <c r="C201" s="14">
        <v>265</v>
      </c>
      <c r="D201" s="14"/>
      <c r="E201" s="14">
        <v>268</v>
      </c>
      <c r="F201" s="15">
        <v>1.1499999999999999</v>
      </c>
      <c r="G201" s="15">
        <f t="shared" si="51"/>
        <v>0.86956521739130443</v>
      </c>
      <c r="H201" s="15">
        <f t="shared" si="52"/>
        <v>1.4000486973459945</v>
      </c>
      <c r="I201" s="15">
        <f t="shared" si="53"/>
        <v>0.71424934099787218</v>
      </c>
      <c r="J201" s="15">
        <f t="shared" si="54"/>
        <v>-0.48550029482762669</v>
      </c>
      <c r="K201" s="15">
        <v>1.101</v>
      </c>
      <c r="L201" s="14">
        <v>5</v>
      </c>
      <c r="M201" s="14" t="s">
        <v>638</v>
      </c>
      <c r="N201" s="14">
        <v>248</v>
      </c>
      <c r="O201" s="14">
        <v>0</v>
      </c>
      <c r="P201" s="14">
        <v>270</v>
      </c>
      <c r="Q201" s="14">
        <v>21383</v>
      </c>
      <c r="R201" s="15">
        <v>0.97729999999999995</v>
      </c>
      <c r="S201" s="15">
        <f t="shared" si="55"/>
        <v>1.0232272587741738</v>
      </c>
      <c r="T201" s="15">
        <f t="shared" si="56"/>
        <v>1.4119771725781982</v>
      </c>
      <c r="U201" s="15">
        <f t="shared" si="57"/>
        <v>0.70822674346471526</v>
      </c>
      <c r="V201" s="15">
        <f t="shared" si="58"/>
        <v>-0.49771677228893618</v>
      </c>
      <c r="W201" s="15">
        <v>1.0509999999999999</v>
      </c>
      <c r="X201" s="14">
        <v>6</v>
      </c>
      <c r="Y201" s="14" t="s">
        <v>638</v>
      </c>
      <c r="Z201" s="14">
        <v>236</v>
      </c>
      <c r="AA201" s="14">
        <v>0</v>
      </c>
      <c r="AB201" s="14">
        <v>341</v>
      </c>
      <c r="AC201" s="14">
        <v>21383</v>
      </c>
      <c r="AD201" s="15">
        <v>0.50449999999999995</v>
      </c>
      <c r="AE201" s="15">
        <f t="shared" si="59"/>
        <v>1.9821605550049557</v>
      </c>
      <c r="AF201" s="15">
        <f t="shared" si="60"/>
        <v>0.92901206150446536</v>
      </c>
      <c r="AG201" s="15">
        <f t="shared" si="61"/>
        <v>1.0764111852548135</v>
      </c>
      <c r="AH201" s="15">
        <f t="shared" si="62"/>
        <v>0.10622928756979455</v>
      </c>
      <c r="AI201" s="15">
        <v>1.127</v>
      </c>
      <c r="AJ201" s="14">
        <v>6</v>
      </c>
      <c r="AK201" s="16" t="s">
        <v>639</v>
      </c>
      <c r="AL201" s="35">
        <f t="shared" si="63"/>
        <v>-0.29232925984892277</v>
      </c>
      <c r="AM201" s="35">
        <f t="shared" si="64"/>
        <v>0.34521587068206921</v>
      </c>
      <c r="AN201" s="35">
        <f t="shared" si="65"/>
        <v>0.81658260483913969</v>
      </c>
      <c r="AO201" s="35">
        <f t="shared" si="66"/>
        <v>1.2703410496462562</v>
      </c>
      <c r="AP201" s="48">
        <v>199</v>
      </c>
      <c r="AQ201" s="40">
        <f t="shared" si="67"/>
        <v>5.666666666666667</v>
      </c>
    </row>
    <row r="202" spans="1:43" x14ac:dyDescent="0.25">
      <c r="A202" s="14" t="s">
        <v>323</v>
      </c>
      <c r="B202" s="14">
        <v>117317</v>
      </c>
      <c r="C202" s="14">
        <v>110</v>
      </c>
      <c r="D202" s="14"/>
      <c r="E202" s="14">
        <v>650</v>
      </c>
      <c r="F202" s="15">
        <v>0.95509999999999995</v>
      </c>
      <c r="G202" s="15">
        <f t="shared" si="51"/>
        <v>1.0470107842110774</v>
      </c>
      <c r="H202" s="15">
        <f t="shared" si="52"/>
        <v>1.1627708789870952</v>
      </c>
      <c r="I202" s="15">
        <f t="shared" si="53"/>
        <v>0.86000077703649147</v>
      </c>
      <c r="J202" s="15">
        <f t="shared" si="54"/>
        <v>-0.21759013155380538</v>
      </c>
      <c r="K202" s="15">
        <v>1.0720000000000001</v>
      </c>
      <c r="L202" s="14">
        <v>9</v>
      </c>
      <c r="M202" s="14" t="s">
        <v>323</v>
      </c>
      <c r="N202" s="14">
        <v>148</v>
      </c>
      <c r="O202" s="14">
        <v>0</v>
      </c>
      <c r="P202" s="14">
        <v>458</v>
      </c>
      <c r="Q202" s="14">
        <v>117317</v>
      </c>
      <c r="R202" s="15">
        <v>0.86719999999999997</v>
      </c>
      <c r="S202" s="15">
        <f t="shared" si="55"/>
        <v>1.1531365313653137</v>
      </c>
      <c r="T202" s="15">
        <f t="shared" si="56"/>
        <v>1.2529076067326446</v>
      </c>
      <c r="U202" s="15">
        <f t="shared" si="57"/>
        <v>0.79814344601944898</v>
      </c>
      <c r="V202" s="15">
        <f t="shared" si="58"/>
        <v>-0.32528003733337729</v>
      </c>
      <c r="W202" s="15">
        <v>1.212</v>
      </c>
      <c r="X202" s="14">
        <v>6</v>
      </c>
      <c r="Y202" s="14" t="s">
        <v>323</v>
      </c>
      <c r="Z202" s="14">
        <v>112</v>
      </c>
      <c r="AA202" s="14">
        <v>1</v>
      </c>
      <c r="AB202" s="14">
        <v>665</v>
      </c>
      <c r="AC202" s="14">
        <v>117317</v>
      </c>
      <c r="AD202" s="15">
        <v>0.69410000000000005</v>
      </c>
      <c r="AE202" s="15">
        <f t="shared" si="59"/>
        <v>1.4407145944388415</v>
      </c>
      <c r="AF202" s="15">
        <f t="shared" si="60"/>
        <v>1.2781511831323082</v>
      </c>
      <c r="AG202" s="15">
        <f t="shared" si="61"/>
        <v>0.78237925797587271</v>
      </c>
      <c r="AH202" s="15">
        <f t="shared" si="62"/>
        <v>-0.35405997205633255</v>
      </c>
      <c r="AI202" s="15">
        <v>1.2549999999999999</v>
      </c>
      <c r="AJ202" s="14">
        <v>5</v>
      </c>
      <c r="AK202" s="16" t="s">
        <v>324</v>
      </c>
      <c r="AL202" s="35">
        <f t="shared" si="63"/>
        <v>-0.2989767136478384</v>
      </c>
      <c r="AM202" s="35">
        <f t="shared" si="64"/>
        <v>7.1936798437072361E-2</v>
      </c>
      <c r="AN202" s="35">
        <f t="shared" si="65"/>
        <v>0.81282872164063535</v>
      </c>
      <c r="AO202" s="35">
        <f t="shared" si="66"/>
        <v>1.0511268603291739</v>
      </c>
      <c r="AP202" s="48">
        <v>200</v>
      </c>
      <c r="AQ202" s="40">
        <f t="shared" si="67"/>
        <v>6.666666666666667</v>
      </c>
    </row>
    <row r="203" spans="1:43" x14ac:dyDescent="0.25">
      <c r="A203" s="14" t="s">
        <v>660</v>
      </c>
      <c r="B203" s="14">
        <v>36146</v>
      </c>
      <c r="C203" s="14">
        <v>280</v>
      </c>
      <c r="D203" s="14"/>
      <c r="E203" s="14">
        <v>247</v>
      </c>
      <c r="F203" s="15">
        <v>0.96560000000000001</v>
      </c>
      <c r="G203" s="15">
        <f t="shared" si="51"/>
        <v>1.0356255178127589</v>
      </c>
      <c r="H203" s="15">
        <f t="shared" si="52"/>
        <v>1.1755539323106892</v>
      </c>
      <c r="I203" s="15">
        <f t="shared" si="53"/>
        <v>0.85064907016109459</v>
      </c>
      <c r="J203" s="15">
        <f t="shared" si="54"/>
        <v>-0.23336401486354838</v>
      </c>
      <c r="K203" s="15">
        <v>1.0660000000000001</v>
      </c>
      <c r="L203" s="14">
        <v>5</v>
      </c>
      <c r="M203" s="14" t="s">
        <v>660</v>
      </c>
      <c r="N203" s="14">
        <v>309</v>
      </c>
      <c r="O203" s="14">
        <v>0</v>
      </c>
      <c r="P203" s="14">
        <v>210</v>
      </c>
      <c r="Q203" s="14">
        <v>36146</v>
      </c>
      <c r="R203" s="15">
        <v>0.78169999999999995</v>
      </c>
      <c r="S203" s="15">
        <f t="shared" si="55"/>
        <v>1.2792631444288092</v>
      </c>
      <c r="T203" s="15">
        <f t="shared" si="56"/>
        <v>1.1293794697681137</v>
      </c>
      <c r="U203" s="15">
        <f t="shared" si="57"/>
        <v>0.8854419807957864</v>
      </c>
      <c r="V203" s="15">
        <f t="shared" si="58"/>
        <v>-0.17553031841329819</v>
      </c>
      <c r="W203" s="15">
        <v>1.1299999999999999</v>
      </c>
      <c r="X203" s="14">
        <v>4</v>
      </c>
      <c r="Y203" s="14" t="s">
        <v>660</v>
      </c>
      <c r="Z203" s="14">
        <v>160</v>
      </c>
      <c r="AA203" s="14">
        <v>0</v>
      </c>
      <c r="AB203" s="14">
        <v>505</v>
      </c>
      <c r="AC203" s="14">
        <v>36146</v>
      </c>
      <c r="AD203" s="15">
        <v>0.76570000000000005</v>
      </c>
      <c r="AE203" s="15">
        <f t="shared" si="59"/>
        <v>1.3059945148230376</v>
      </c>
      <c r="AF203" s="15">
        <f t="shared" si="60"/>
        <v>1.4099990792744683</v>
      </c>
      <c r="AG203" s="15">
        <f t="shared" si="61"/>
        <v>0.70921959378484167</v>
      </c>
      <c r="AH203" s="15">
        <f t="shared" si="62"/>
        <v>-0.49569570040803912</v>
      </c>
      <c r="AI203" s="15">
        <v>1.1339999999999999</v>
      </c>
      <c r="AJ203" s="14">
        <v>5</v>
      </c>
      <c r="AK203" s="16" t="s">
        <v>661</v>
      </c>
      <c r="AL203" s="35">
        <f t="shared" si="63"/>
        <v>-0.3015300112282952</v>
      </c>
      <c r="AM203" s="35">
        <f t="shared" si="64"/>
        <v>0.1706206911610037</v>
      </c>
      <c r="AN203" s="35">
        <f t="shared" si="65"/>
        <v>0.81139144064552571</v>
      </c>
      <c r="AO203" s="35">
        <f t="shared" si="66"/>
        <v>1.1255426231080232</v>
      </c>
      <c r="AP203" s="48">
        <v>201</v>
      </c>
      <c r="AQ203" s="40">
        <f t="shared" si="67"/>
        <v>4.666666666666667</v>
      </c>
    </row>
    <row r="204" spans="1:43" x14ac:dyDescent="0.25">
      <c r="A204" s="14" t="s">
        <v>562</v>
      </c>
      <c r="B204" s="14">
        <v>21974</v>
      </c>
      <c r="C204" s="14">
        <v>216</v>
      </c>
      <c r="D204" s="14"/>
      <c r="E204" s="14">
        <v>327</v>
      </c>
      <c r="F204" s="15">
        <v>1.071</v>
      </c>
      <c r="G204" s="15">
        <f t="shared" si="51"/>
        <v>0.93370681605975725</v>
      </c>
      <c r="H204" s="15">
        <f t="shared" si="52"/>
        <v>1.303871439006574</v>
      </c>
      <c r="I204" s="15">
        <f t="shared" si="53"/>
        <v>0.76693439976428845</v>
      </c>
      <c r="J204" s="15">
        <f t="shared" si="54"/>
        <v>-0.38282491374614513</v>
      </c>
      <c r="K204" s="15">
        <v>1.1519999999999999</v>
      </c>
      <c r="L204" s="14">
        <v>4</v>
      </c>
      <c r="M204" s="14" t="s">
        <v>562</v>
      </c>
      <c r="N204" s="14">
        <v>150</v>
      </c>
      <c r="O204" s="14">
        <v>1</v>
      </c>
      <c r="P204" s="14">
        <v>457</v>
      </c>
      <c r="Q204" s="14">
        <v>21974</v>
      </c>
      <c r="R204" s="15">
        <v>0.79139999999999999</v>
      </c>
      <c r="S204" s="15">
        <f t="shared" si="55"/>
        <v>1.2635835228708618</v>
      </c>
      <c r="T204" s="15">
        <f t="shared" si="56"/>
        <v>1.1433937730260781</v>
      </c>
      <c r="U204" s="15">
        <f t="shared" si="57"/>
        <v>0.87458933079108692</v>
      </c>
      <c r="V204" s="15">
        <f t="shared" si="58"/>
        <v>-0.19332234595220654</v>
      </c>
      <c r="W204" s="15">
        <v>1.1020000000000001</v>
      </c>
      <c r="X204" s="14">
        <v>4</v>
      </c>
      <c r="Y204" s="14" t="s">
        <v>562</v>
      </c>
      <c r="Z204" s="14">
        <v>121</v>
      </c>
      <c r="AA204" s="14">
        <v>1</v>
      </c>
      <c r="AB204" s="14">
        <v>618</v>
      </c>
      <c r="AC204" s="14">
        <v>21974</v>
      </c>
      <c r="AD204" s="15">
        <v>0.68320000000000003</v>
      </c>
      <c r="AE204" s="15">
        <f t="shared" si="59"/>
        <v>1.4637002341920373</v>
      </c>
      <c r="AF204" s="15">
        <f t="shared" si="60"/>
        <v>1.2580793665408341</v>
      </c>
      <c r="AG204" s="15">
        <f t="shared" si="61"/>
        <v>0.79486159683994906</v>
      </c>
      <c r="AH204" s="15">
        <f t="shared" si="62"/>
        <v>-0.33122441805697683</v>
      </c>
      <c r="AI204" s="15">
        <v>1.1879999999999999</v>
      </c>
      <c r="AJ204" s="14">
        <v>6</v>
      </c>
      <c r="AK204" s="16" t="s">
        <v>563</v>
      </c>
      <c r="AL204" s="35">
        <f t="shared" si="63"/>
        <v>-0.30245722591844282</v>
      </c>
      <c r="AM204" s="35">
        <f t="shared" si="64"/>
        <v>9.7971778118882691E-2</v>
      </c>
      <c r="AN204" s="35">
        <f t="shared" si="65"/>
        <v>0.81087012995091912</v>
      </c>
      <c r="AO204" s="35">
        <f t="shared" si="66"/>
        <v>1.0702677617323715</v>
      </c>
      <c r="AP204" s="48">
        <v>202</v>
      </c>
      <c r="AQ204" s="40">
        <f t="shared" si="67"/>
        <v>4.666666666666667</v>
      </c>
    </row>
    <row r="205" spans="1:43" x14ac:dyDescent="0.25">
      <c r="A205" s="14" t="s">
        <v>435</v>
      </c>
      <c r="B205" s="14">
        <v>22578</v>
      </c>
      <c r="C205" s="14">
        <v>162</v>
      </c>
      <c r="D205" s="14"/>
      <c r="E205" s="14">
        <v>441</v>
      </c>
      <c r="F205" s="15">
        <v>1.23</v>
      </c>
      <c r="G205" s="15">
        <f t="shared" si="51"/>
        <v>0.81300813008130079</v>
      </c>
      <c r="H205" s="15">
        <f t="shared" si="52"/>
        <v>1.4974433893352812</v>
      </c>
      <c r="I205" s="15">
        <f t="shared" si="53"/>
        <v>0.66779409930695355</v>
      </c>
      <c r="J205" s="15">
        <f t="shared" si="54"/>
        <v>-0.58252474922249164</v>
      </c>
      <c r="K205" s="15">
        <v>1.0960000000000001</v>
      </c>
      <c r="L205" s="14">
        <v>12</v>
      </c>
      <c r="M205" s="14" t="s">
        <v>435</v>
      </c>
      <c r="N205" s="14">
        <v>96</v>
      </c>
      <c r="O205" s="14">
        <v>0</v>
      </c>
      <c r="P205" s="14">
        <v>663</v>
      </c>
      <c r="Q205" s="14">
        <v>22578</v>
      </c>
      <c r="R205" s="15">
        <v>0.93130000000000002</v>
      </c>
      <c r="S205" s="15">
        <f t="shared" si="55"/>
        <v>1.0737678513905293</v>
      </c>
      <c r="T205" s="15">
        <f t="shared" si="56"/>
        <v>1.345517590117749</v>
      </c>
      <c r="U205" s="15">
        <f t="shared" si="57"/>
        <v>0.74320841446157648</v>
      </c>
      <c r="V205" s="15">
        <f t="shared" si="58"/>
        <v>-0.42816125916078557</v>
      </c>
      <c r="W205" s="15">
        <v>1.0720000000000001</v>
      </c>
      <c r="X205" s="14">
        <v>14</v>
      </c>
      <c r="Y205" s="14" t="s">
        <v>435</v>
      </c>
      <c r="Z205" s="14">
        <v>144</v>
      </c>
      <c r="AA205" s="14">
        <v>0</v>
      </c>
      <c r="AB205" s="14">
        <v>565</v>
      </c>
      <c r="AC205" s="14">
        <v>22578</v>
      </c>
      <c r="AD205" s="15">
        <v>0.50739999999999996</v>
      </c>
      <c r="AE205" s="15">
        <f t="shared" si="59"/>
        <v>1.970831690973591</v>
      </c>
      <c r="AF205" s="15">
        <f t="shared" si="60"/>
        <v>0.93435226958843554</v>
      </c>
      <c r="AG205" s="15">
        <f t="shared" si="61"/>
        <v>1.0702590519531994</v>
      </c>
      <c r="AH205" s="15">
        <f t="shared" si="62"/>
        <v>9.7960037499574826E-2</v>
      </c>
      <c r="AI205" s="15">
        <v>1.125</v>
      </c>
      <c r="AJ205" s="14">
        <v>15</v>
      </c>
      <c r="AK205" s="16" t="s">
        <v>436</v>
      </c>
      <c r="AL205" s="35">
        <f t="shared" si="63"/>
        <v>-0.30424199029456744</v>
      </c>
      <c r="AM205" s="35">
        <f t="shared" si="64"/>
        <v>0.35676585478055156</v>
      </c>
      <c r="AN205" s="35">
        <f t="shared" si="65"/>
        <v>0.80986761918225481</v>
      </c>
      <c r="AO205" s="35">
        <f t="shared" si="66"/>
        <v>1.2805520145870601</v>
      </c>
      <c r="AP205" s="48">
        <v>203</v>
      </c>
      <c r="AQ205" s="40">
        <f t="shared" si="67"/>
        <v>13.666666666666666</v>
      </c>
    </row>
    <row r="206" spans="1:43" x14ac:dyDescent="0.25">
      <c r="A206" s="14" t="s">
        <v>501</v>
      </c>
      <c r="B206" s="14">
        <v>24816</v>
      </c>
      <c r="C206" s="14">
        <v>191</v>
      </c>
      <c r="D206" s="14"/>
      <c r="E206" s="14">
        <v>392</v>
      </c>
      <c r="F206" s="15">
        <v>1.3520000000000001</v>
      </c>
      <c r="G206" s="15">
        <f t="shared" si="51"/>
        <v>0.73964497041420119</v>
      </c>
      <c r="H206" s="15">
        <f t="shared" si="52"/>
        <v>1.6459702946189434</v>
      </c>
      <c r="I206" s="15">
        <f t="shared" si="53"/>
        <v>0.60753457259434385</v>
      </c>
      <c r="J206" s="15">
        <f t="shared" si="54"/>
        <v>-0.71896158527807363</v>
      </c>
      <c r="K206" s="15">
        <v>1.1519999999999999</v>
      </c>
      <c r="L206" s="14">
        <v>8</v>
      </c>
      <c r="M206" s="14" t="s">
        <v>501</v>
      </c>
      <c r="N206" s="14">
        <v>50</v>
      </c>
      <c r="O206" s="14">
        <v>0</v>
      </c>
      <c r="P206" s="14">
        <v>1008</v>
      </c>
      <c r="Q206" s="14">
        <v>24816</v>
      </c>
      <c r="R206" s="15">
        <v>0.80689999999999995</v>
      </c>
      <c r="S206" s="15">
        <f t="shared" si="55"/>
        <v>1.2393109431156277</v>
      </c>
      <c r="T206" s="15">
        <f t="shared" si="56"/>
        <v>1.1657877627681859</v>
      </c>
      <c r="U206" s="15">
        <f t="shared" si="57"/>
        <v>0.85778906480117256</v>
      </c>
      <c r="V206" s="15">
        <f t="shared" si="58"/>
        <v>-0.221305170447674</v>
      </c>
      <c r="W206" s="15">
        <v>1.17</v>
      </c>
      <c r="X206" s="14">
        <v>10</v>
      </c>
      <c r="Y206" s="14" t="s">
        <v>501</v>
      </c>
      <c r="Z206" s="14">
        <v>80</v>
      </c>
      <c r="AA206" s="14">
        <v>1</v>
      </c>
      <c r="AB206" s="14">
        <v>890</v>
      </c>
      <c r="AC206" s="14">
        <v>24816</v>
      </c>
      <c r="AD206" s="15">
        <v>0.53720000000000001</v>
      </c>
      <c r="AE206" s="15">
        <f t="shared" si="59"/>
        <v>1.8615040953090096</v>
      </c>
      <c r="AF206" s="15">
        <f t="shared" si="60"/>
        <v>0.98922751127888775</v>
      </c>
      <c r="AG206" s="15">
        <f t="shared" si="61"/>
        <v>1.0108887620272771</v>
      </c>
      <c r="AH206" s="15">
        <f t="shared" si="62"/>
        <v>1.5624252136071361E-2</v>
      </c>
      <c r="AI206" s="15">
        <v>1.147</v>
      </c>
      <c r="AJ206" s="14">
        <v>9</v>
      </c>
      <c r="AK206" s="16" t="s">
        <v>502</v>
      </c>
      <c r="AL206" s="35">
        <f t="shared" si="63"/>
        <v>-0.30821416786322542</v>
      </c>
      <c r="AM206" s="35">
        <f t="shared" si="64"/>
        <v>0.37492528389826213</v>
      </c>
      <c r="AN206" s="35">
        <f t="shared" si="65"/>
        <v>0.80764087454289912</v>
      </c>
      <c r="AO206" s="35">
        <f t="shared" si="66"/>
        <v>1.2967723940353941</v>
      </c>
      <c r="AP206" s="48">
        <v>204</v>
      </c>
      <c r="AQ206" s="40">
        <f t="shared" si="67"/>
        <v>9</v>
      </c>
    </row>
    <row r="207" spans="1:43" x14ac:dyDescent="0.25">
      <c r="A207" s="14" t="s">
        <v>690</v>
      </c>
      <c r="B207" s="14">
        <v>28910</v>
      </c>
      <c r="C207" s="14">
        <v>306</v>
      </c>
      <c r="D207" s="14"/>
      <c r="E207" s="14">
        <v>214</v>
      </c>
      <c r="F207" s="15">
        <v>1.113</v>
      </c>
      <c r="G207" s="15">
        <f t="shared" si="51"/>
        <v>0.89847259658580414</v>
      </c>
      <c r="H207" s="15">
        <f t="shared" si="52"/>
        <v>1.3550036523009497</v>
      </c>
      <c r="I207" s="15">
        <f t="shared" si="53"/>
        <v>0.73799347901846624</v>
      </c>
      <c r="J207" s="15">
        <f t="shared" si="54"/>
        <v>-0.43832002633784878</v>
      </c>
      <c r="K207" s="15">
        <v>1.0620000000000001</v>
      </c>
      <c r="L207" s="14">
        <v>3</v>
      </c>
      <c r="M207" s="14" t="s">
        <v>690</v>
      </c>
      <c r="N207" s="14">
        <v>411</v>
      </c>
      <c r="O207" s="14">
        <v>0</v>
      </c>
      <c r="P207" s="14">
        <v>126</v>
      </c>
      <c r="Q207" s="14">
        <v>28910</v>
      </c>
      <c r="R207" s="15">
        <v>0.71079999999999999</v>
      </c>
      <c r="S207" s="15">
        <f t="shared" si="55"/>
        <v>1.4068655036578503</v>
      </c>
      <c r="T207" s="15">
        <f t="shared" si="56"/>
        <v>1.0269450263671169</v>
      </c>
      <c r="U207" s="15">
        <f t="shared" si="57"/>
        <v>0.97376195327527604</v>
      </c>
      <c r="V207" s="15">
        <f t="shared" si="58"/>
        <v>-3.8358962008183776E-2</v>
      </c>
      <c r="W207" s="15">
        <v>1.3069999999999999</v>
      </c>
      <c r="X207" s="14">
        <v>2</v>
      </c>
      <c r="Y207" s="14" t="s">
        <v>690</v>
      </c>
      <c r="Z207" s="14">
        <v>301</v>
      </c>
      <c r="AA207" s="14">
        <v>0</v>
      </c>
      <c r="AB207" s="14">
        <v>252</v>
      </c>
      <c r="AC207" s="14">
        <v>28910</v>
      </c>
      <c r="AD207" s="15">
        <v>0.74550000000000005</v>
      </c>
      <c r="AE207" s="15">
        <f t="shared" si="59"/>
        <v>1.3413816230717639</v>
      </c>
      <c r="AF207" s="15">
        <f t="shared" si="60"/>
        <v>1.3728017677930209</v>
      </c>
      <c r="AG207" s="15">
        <f t="shared" si="61"/>
        <v>0.72843654320731488</v>
      </c>
      <c r="AH207" s="15">
        <f t="shared" si="62"/>
        <v>-0.45712479560729097</v>
      </c>
      <c r="AI207" s="15">
        <v>1.284</v>
      </c>
      <c r="AJ207" s="14">
        <v>3</v>
      </c>
      <c r="AK207" s="16" t="s">
        <v>691</v>
      </c>
      <c r="AL207" s="35">
        <f t="shared" si="63"/>
        <v>-0.3112679279844412</v>
      </c>
      <c r="AM207" s="35">
        <f t="shared" si="64"/>
        <v>0.23653304762652458</v>
      </c>
      <c r="AN207" s="35">
        <f t="shared" si="65"/>
        <v>0.80593314490711221</v>
      </c>
      <c r="AO207" s="35">
        <f t="shared" si="66"/>
        <v>1.1781580155511537</v>
      </c>
      <c r="AP207" s="48">
        <v>205</v>
      </c>
      <c r="AQ207" s="40">
        <f t="shared" si="67"/>
        <v>2.6666666666666665</v>
      </c>
    </row>
    <row r="208" spans="1:43" x14ac:dyDescent="0.25">
      <c r="A208" s="14" t="s">
        <v>455</v>
      </c>
      <c r="B208" s="14">
        <v>77424</v>
      </c>
      <c r="C208" s="14">
        <v>170</v>
      </c>
      <c r="D208" s="14"/>
      <c r="E208" s="14">
        <v>425</v>
      </c>
      <c r="F208" s="15">
        <v>0.95589999999999997</v>
      </c>
      <c r="G208" s="15">
        <f t="shared" si="51"/>
        <v>1.0461345329009311</v>
      </c>
      <c r="H208" s="15">
        <f t="shared" si="52"/>
        <v>1.163744825906988</v>
      </c>
      <c r="I208" s="15">
        <f t="shared" si="53"/>
        <v>0.85928103582754778</v>
      </c>
      <c r="J208" s="15">
        <f t="shared" si="54"/>
        <v>-0.21879803956022437</v>
      </c>
      <c r="K208" s="15">
        <v>1.365</v>
      </c>
      <c r="L208" s="14">
        <v>4</v>
      </c>
      <c r="M208" s="14" t="s">
        <v>455</v>
      </c>
      <c r="N208" s="14">
        <v>225</v>
      </c>
      <c r="O208" s="14">
        <v>0</v>
      </c>
      <c r="P208" s="14">
        <v>301</v>
      </c>
      <c r="Q208" s="14">
        <v>77424</v>
      </c>
      <c r="R208" s="15">
        <v>0.92949999999999999</v>
      </c>
      <c r="S208" s="15">
        <f t="shared" si="55"/>
        <v>1.0758472296933836</v>
      </c>
      <c r="T208" s="15">
        <f t="shared" si="56"/>
        <v>1.342916997760601</v>
      </c>
      <c r="U208" s="15">
        <f t="shared" si="57"/>
        <v>0.74464765614638651</v>
      </c>
      <c r="V208" s="15">
        <f t="shared" si="58"/>
        <v>-0.42537014578634946</v>
      </c>
      <c r="W208" s="15">
        <v>1.046</v>
      </c>
      <c r="X208" s="14">
        <v>4</v>
      </c>
      <c r="Y208" s="14" t="s">
        <v>455</v>
      </c>
      <c r="Z208" s="14">
        <v>346</v>
      </c>
      <c r="AA208" s="14">
        <v>0</v>
      </c>
      <c r="AB208" s="14">
        <v>200</v>
      </c>
      <c r="AC208" s="14">
        <v>77424</v>
      </c>
      <c r="AD208" s="15">
        <v>0.66779999999999995</v>
      </c>
      <c r="AE208" s="15">
        <f t="shared" si="59"/>
        <v>1.497454327643007</v>
      </c>
      <c r="AF208" s="15">
        <f t="shared" si="60"/>
        <v>1.2297210201638891</v>
      </c>
      <c r="AG208" s="15">
        <f t="shared" si="61"/>
        <v>0.81319173848615356</v>
      </c>
      <c r="AH208" s="15">
        <f t="shared" si="62"/>
        <v>-0.29833253649960167</v>
      </c>
      <c r="AI208" s="15">
        <v>1.4119999999999999</v>
      </c>
      <c r="AJ208" s="14">
        <v>3</v>
      </c>
      <c r="AK208" s="16" t="s">
        <v>456</v>
      </c>
      <c r="AL208" s="35">
        <f t="shared" si="63"/>
        <v>-0.31416690728205848</v>
      </c>
      <c r="AM208" s="35">
        <f t="shared" si="64"/>
        <v>0.10419239051500666</v>
      </c>
      <c r="AN208" s="35">
        <f t="shared" si="65"/>
        <v>0.804315313265205</v>
      </c>
      <c r="AO208" s="35">
        <f t="shared" si="66"/>
        <v>1.074892505527081</v>
      </c>
      <c r="AP208" s="48">
        <v>206</v>
      </c>
      <c r="AQ208" s="40">
        <f t="shared" si="67"/>
        <v>3.6666666666666665</v>
      </c>
    </row>
    <row r="209" spans="1:43" x14ac:dyDescent="0.25">
      <c r="A209" s="14" t="s">
        <v>682</v>
      </c>
      <c r="B209" s="14">
        <v>126781</v>
      </c>
      <c r="C209" s="14">
        <v>301</v>
      </c>
      <c r="D209" s="14"/>
      <c r="E209" s="14">
        <v>226</v>
      </c>
      <c r="F209" s="15">
        <v>1.0640000000000001</v>
      </c>
      <c r="G209" s="15">
        <f t="shared" si="51"/>
        <v>0.93984962406015038</v>
      </c>
      <c r="H209" s="15">
        <f t="shared" si="52"/>
        <v>1.2953494034575117</v>
      </c>
      <c r="I209" s="15">
        <f t="shared" si="53"/>
        <v>0.77198002081536932</v>
      </c>
      <c r="J209" s="15">
        <f t="shared" si="54"/>
        <v>-0.37336458449707888</v>
      </c>
      <c r="K209" s="15">
        <v>1.081</v>
      </c>
      <c r="L209" s="14">
        <v>4</v>
      </c>
      <c r="M209" s="14" t="s">
        <v>682</v>
      </c>
      <c r="N209" s="14">
        <v>348</v>
      </c>
      <c r="O209" s="14">
        <v>0</v>
      </c>
      <c r="P209" s="14">
        <v>167</v>
      </c>
      <c r="Q209" s="14">
        <v>126781</v>
      </c>
      <c r="R209" s="15">
        <v>0.88519999999999999</v>
      </c>
      <c r="S209" s="15">
        <f t="shared" si="55"/>
        <v>1.1296882060551288</v>
      </c>
      <c r="T209" s="15">
        <f t="shared" si="56"/>
        <v>1.2789135303041248</v>
      </c>
      <c r="U209" s="15">
        <f t="shared" si="57"/>
        <v>0.78191368774069836</v>
      </c>
      <c r="V209" s="15">
        <f t="shared" si="58"/>
        <v>-0.3549187317805173</v>
      </c>
      <c r="W209" s="15">
        <v>1.123</v>
      </c>
      <c r="X209" s="14">
        <v>5</v>
      </c>
      <c r="Y209" s="14" t="s">
        <v>682</v>
      </c>
      <c r="Z209" s="14">
        <v>441</v>
      </c>
      <c r="AA209" s="14">
        <v>0</v>
      </c>
      <c r="AB209" s="14">
        <v>148</v>
      </c>
      <c r="AC209" s="14">
        <v>126781</v>
      </c>
      <c r="AD209" s="15">
        <v>0.63019999999999998</v>
      </c>
      <c r="AE209" s="15">
        <f t="shared" si="59"/>
        <v>1.5867978419549349</v>
      </c>
      <c r="AF209" s="15">
        <f t="shared" si="60"/>
        <v>1.1604824601786206</v>
      </c>
      <c r="AG209" s="15">
        <f t="shared" si="61"/>
        <v>0.86170968416542881</v>
      </c>
      <c r="AH209" s="15">
        <f t="shared" si="62"/>
        <v>-0.21472619745402588</v>
      </c>
      <c r="AI209" s="15">
        <v>1.246</v>
      </c>
      <c r="AJ209" s="14">
        <v>2</v>
      </c>
      <c r="AK209" s="16" t="s">
        <v>683</v>
      </c>
      <c r="AL209" s="35">
        <f t="shared" si="63"/>
        <v>-0.31433650457720735</v>
      </c>
      <c r="AM209" s="35">
        <f t="shared" si="64"/>
        <v>8.6756684667472161E-2</v>
      </c>
      <c r="AN209" s="35">
        <f t="shared" si="65"/>
        <v>0.80422076682251042</v>
      </c>
      <c r="AO209" s="35">
        <f t="shared" si="66"/>
        <v>1.0619800649095841</v>
      </c>
      <c r="AP209" s="48">
        <v>207</v>
      </c>
      <c r="AQ209" s="40">
        <f t="shared" si="67"/>
        <v>3.6666666666666665</v>
      </c>
    </row>
    <row r="210" spans="1:43" x14ac:dyDescent="0.25">
      <c r="A210" s="14" t="s">
        <v>225</v>
      </c>
      <c r="B210" s="14">
        <v>67135</v>
      </c>
      <c r="C210" s="14">
        <v>74</v>
      </c>
      <c r="D210" s="14">
        <v>1</v>
      </c>
      <c r="E210" s="14">
        <v>897</v>
      </c>
      <c r="F210" s="15">
        <v>0.93659999999999999</v>
      </c>
      <c r="G210" s="15">
        <f t="shared" si="51"/>
        <v>1.0676916506512919</v>
      </c>
      <c r="H210" s="15">
        <f t="shared" si="52"/>
        <v>1.1402483564645727</v>
      </c>
      <c r="I210" s="15">
        <f t="shared" si="53"/>
        <v>0.87698776654660793</v>
      </c>
      <c r="J210" s="15">
        <f t="shared" si="54"/>
        <v>-0.18937137680759186</v>
      </c>
      <c r="K210" s="15">
        <v>1.0569999999999999</v>
      </c>
      <c r="L210" s="14">
        <v>12</v>
      </c>
      <c r="M210" s="14" t="s">
        <v>225</v>
      </c>
      <c r="N210" s="14">
        <v>57</v>
      </c>
      <c r="O210" s="14">
        <v>0</v>
      </c>
      <c r="P210" s="14">
        <v>982</v>
      </c>
      <c r="Q210" s="14">
        <v>67135</v>
      </c>
      <c r="R210" s="15">
        <v>0.78239999999999998</v>
      </c>
      <c r="S210" s="15">
        <f t="shared" si="55"/>
        <v>1.278118609406953</v>
      </c>
      <c r="T210" s="15">
        <f t="shared" si="56"/>
        <v>1.130390811240338</v>
      </c>
      <c r="U210" s="15">
        <f t="shared" si="57"/>
        <v>0.88464979088454265</v>
      </c>
      <c r="V210" s="15">
        <f t="shared" si="58"/>
        <v>-0.17682165093173943</v>
      </c>
      <c r="W210" s="15">
        <v>1.095</v>
      </c>
      <c r="X210" s="14">
        <v>9</v>
      </c>
      <c r="Y210" s="14" t="s">
        <v>225</v>
      </c>
      <c r="Z210" s="14">
        <v>81</v>
      </c>
      <c r="AA210" s="14">
        <v>1</v>
      </c>
      <c r="AB210" s="14">
        <v>867</v>
      </c>
      <c r="AC210" s="14">
        <v>67135</v>
      </c>
      <c r="AD210" s="15">
        <v>0.82369999999999999</v>
      </c>
      <c r="AE210" s="15">
        <f t="shared" si="59"/>
        <v>1.2140342357654486</v>
      </c>
      <c r="AF210" s="15">
        <f t="shared" si="60"/>
        <v>1.5168032409538716</v>
      </c>
      <c r="AG210" s="15">
        <f t="shared" si="61"/>
        <v>0.65928061546807482</v>
      </c>
      <c r="AH210" s="15">
        <f t="shared" si="62"/>
        <v>-0.60103543181853247</v>
      </c>
      <c r="AI210" s="15">
        <v>1.0680000000000001</v>
      </c>
      <c r="AJ210" s="14">
        <v>10</v>
      </c>
      <c r="AK210" s="16" t="s">
        <v>226</v>
      </c>
      <c r="AL210" s="35">
        <f t="shared" si="63"/>
        <v>-0.32240948651928791</v>
      </c>
      <c r="AM210" s="35">
        <f t="shared" si="64"/>
        <v>0.24137872099734264</v>
      </c>
      <c r="AN210" s="35">
        <f t="shared" si="65"/>
        <v>0.79973310432878508</v>
      </c>
      <c r="AO210" s="35">
        <f t="shared" si="66"/>
        <v>1.1821218242880285</v>
      </c>
      <c r="AP210" s="48">
        <v>208</v>
      </c>
      <c r="AQ210" s="40">
        <f t="shared" si="67"/>
        <v>10.333333333333334</v>
      </c>
    </row>
    <row r="211" spans="1:43" x14ac:dyDescent="0.25">
      <c r="A211" s="14" t="s">
        <v>203</v>
      </c>
      <c r="B211" s="14">
        <v>118768</v>
      </c>
      <c r="C211" s="14">
        <v>66</v>
      </c>
      <c r="D211" s="14"/>
      <c r="E211" s="14">
        <v>1016</v>
      </c>
      <c r="F211" s="15">
        <v>1.0089999999999999</v>
      </c>
      <c r="G211" s="15">
        <f t="shared" si="51"/>
        <v>0.99108027750247785</v>
      </c>
      <c r="H211" s="15">
        <f t="shared" si="52"/>
        <v>1.2283905527148768</v>
      </c>
      <c r="I211" s="15">
        <f t="shared" si="53"/>
        <v>0.81406020034445303</v>
      </c>
      <c r="J211" s="15">
        <f t="shared" si="54"/>
        <v>-0.29679260810224622</v>
      </c>
      <c r="K211" s="15">
        <v>1.0549999999999999</v>
      </c>
      <c r="L211" s="14">
        <v>10</v>
      </c>
      <c r="M211" s="14" t="s">
        <v>203</v>
      </c>
      <c r="N211" s="14">
        <v>106</v>
      </c>
      <c r="O211" s="14">
        <v>0</v>
      </c>
      <c r="P211" s="14">
        <v>630</v>
      </c>
      <c r="Q211" s="14">
        <v>118768</v>
      </c>
      <c r="R211" s="15">
        <v>0.94969999999999999</v>
      </c>
      <c r="S211" s="15">
        <f t="shared" si="55"/>
        <v>1.0529640939243972</v>
      </c>
      <c r="T211" s="15">
        <f t="shared" si="56"/>
        <v>1.3721014231019286</v>
      </c>
      <c r="U211" s="15">
        <f t="shared" si="57"/>
        <v>0.72880909380653491</v>
      </c>
      <c r="V211" s="15">
        <f t="shared" si="58"/>
        <v>-0.45638713422744848</v>
      </c>
      <c r="W211" s="15">
        <v>1.099</v>
      </c>
      <c r="X211" s="14">
        <v>7</v>
      </c>
      <c r="Y211" s="14" t="s">
        <v>203</v>
      </c>
      <c r="Z211" s="14">
        <v>146</v>
      </c>
      <c r="AA211" s="14">
        <v>0</v>
      </c>
      <c r="AB211" s="14">
        <v>550</v>
      </c>
      <c r="AC211" s="14">
        <v>118768</v>
      </c>
      <c r="AD211" s="15">
        <v>0.63129999999999997</v>
      </c>
      <c r="AE211" s="15">
        <f t="shared" si="59"/>
        <v>1.5840329478853161</v>
      </c>
      <c r="AF211" s="15">
        <f t="shared" si="60"/>
        <v>1.1625080563484025</v>
      </c>
      <c r="AG211" s="15">
        <f t="shared" si="61"/>
        <v>0.86020820998107606</v>
      </c>
      <c r="AH211" s="15">
        <f t="shared" si="62"/>
        <v>-0.21724219419947433</v>
      </c>
      <c r="AI211" s="15">
        <v>1.145</v>
      </c>
      <c r="AJ211" s="14">
        <v>6</v>
      </c>
      <c r="AK211" s="16" t="s">
        <v>204</v>
      </c>
      <c r="AL211" s="35">
        <f t="shared" si="63"/>
        <v>-0.32347397884305634</v>
      </c>
      <c r="AM211" s="35">
        <f t="shared" si="64"/>
        <v>0.12178463467819854</v>
      </c>
      <c r="AN211" s="35">
        <f t="shared" si="65"/>
        <v>0.79914323901813633</v>
      </c>
      <c r="AO211" s="35">
        <f t="shared" si="66"/>
        <v>1.0880800011102283</v>
      </c>
      <c r="AP211" s="48">
        <v>209</v>
      </c>
      <c r="AQ211" s="40">
        <f t="shared" si="67"/>
        <v>7.666666666666667</v>
      </c>
    </row>
    <row r="212" spans="1:43" x14ac:dyDescent="0.25">
      <c r="A212" s="14" t="s">
        <v>493</v>
      </c>
      <c r="B212" s="14">
        <v>75762</v>
      </c>
      <c r="C212" s="14">
        <v>185</v>
      </c>
      <c r="D212" s="14"/>
      <c r="E212" s="14">
        <v>404</v>
      </c>
      <c r="F212" s="15">
        <v>0.88319999999999999</v>
      </c>
      <c r="G212" s="15">
        <f t="shared" si="51"/>
        <v>1.1322463768115942</v>
      </c>
      <c r="H212" s="15">
        <f t="shared" si="52"/>
        <v>1.0752373995617239</v>
      </c>
      <c r="I212" s="15">
        <f t="shared" si="53"/>
        <v>0.93001216275764598</v>
      </c>
      <c r="J212" s="15">
        <f t="shared" si="54"/>
        <v>-0.10467851088669597</v>
      </c>
      <c r="K212" s="15">
        <v>1.0900000000000001</v>
      </c>
      <c r="L212" s="14">
        <v>4</v>
      </c>
      <c r="M212" s="14" t="s">
        <v>493</v>
      </c>
      <c r="N212" s="14">
        <v>201</v>
      </c>
      <c r="O212" s="14">
        <v>0</v>
      </c>
      <c r="P212" s="14">
        <v>326</v>
      </c>
      <c r="Q212" s="14">
        <v>75762</v>
      </c>
      <c r="R212" s="15">
        <v>0.85899999999999999</v>
      </c>
      <c r="S212" s="15">
        <f t="shared" si="55"/>
        <v>1.1641443538998837</v>
      </c>
      <c r="T212" s="15">
        <f t="shared" si="56"/>
        <v>1.2410604637723035</v>
      </c>
      <c r="U212" s="15">
        <f t="shared" si="57"/>
        <v>0.80576251034699209</v>
      </c>
      <c r="V212" s="15">
        <f t="shared" si="58"/>
        <v>-0.31157341200533151</v>
      </c>
      <c r="W212" s="15">
        <v>1.0720000000000001</v>
      </c>
      <c r="X212" s="14">
        <v>4</v>
      </c>
      <c r="Y212" s="14" t="s">
        <v>493</v>
      </c>
      <c r="Z212" s="14">
        <v>227</v>
      </c>
      <c r="AA212" s="14">
        <v>0</v>
      </c>
      <c r="AB212" s="14">
        <v>352</v>
      </c>
      <c r="AC212" s="14">
        <v>75762</v>
      </c>
      <c r="AD212" s="15">
        <v>0.80330000000000001</v>
      </c>
      <c r="AE212" s="15">
        <f t="shared" si="59"/>
        <v>1.2448649321548613</v>
      </c>
      <c r="AF212" s="15">
        <f t="shared" si="60"/>
        <v>1.4792376392597366</v>
      </c>
      <c r="AG212" s="15">
        <f t="shared" si="61"/>
        <v>0.67602320796844684</v>
      </c>
      <c r="AH212" s="15">
        <f t="shared" si="62"/>
        <v>-0.56485531961324653</v>
      </c>
      <c r="AI212" s="15">
        <v>1.129</v>
      </c>
      <c r="AJ212" s="14">
        <v>3</v>
      </c>
      <c r="AK212" s="16" t="s">
        <v>494</v>
      </c>
      <c r="AL212" s="35">
        <f t="shared" si="63"/>
        <v>-0.32703574750175801</v>
      </c>
      <c r="AM212" s="35">
        <f t="shared" si="64"/>
        <v>0.23047773577222405</v>
      </c>
      <c r="AN212" s="35">
        <f t="shared" si="65"/>
        <v>0.79717272372681558</v>
      </c>
      <c r="AO212" s="35">
        <f t="shared" si="66"/>
        <v>1.1732233875189675</v>
      </c>
      <c r="AP212" s="48">
        <v>210</v>
      </c>
      <c r="AQ212" s="40">
        <f t="shared" si="67"/>
        <v>3.6666666666666665</v>
      </c>
    </row>
    <row r="213" spans="1:43" x14ac:dyDescent="0.25">
      <c r="A213" s="14" t="s">
        <v>499</v>
      </c>
      <c r="B213" s="14">
        <v>228908</v>
      </c>
      <c r="C213" s="14">
        <v>190</v>
      </c>
      <c r="D213" s="14"/>
      <c r="E213" s="14">
        <v>398</v>
      </c>
      <c r="F213" s="15">
        <v>0.98529999999999995</v>
      </c>
      <c r="G213" s="15">
        <f t="shared" si="51"/>
        <v>1.0149193139145438</v>
      </c>
      <c r="H213" s="15">
        <f t="shared" si="52"/>
        <v>1.1995373752130507</v>
      </c>
      <c r="I213" s="15">
        <f t="shared" si="53"/>
        <v>0.83364126879889677</v>
      </c>
      <c r="J213" s="15">
        <f t="shared" si="54"/>
        <v>-0.26250139594442029</v>
      </c>
      <c r="K213" s="15">
        <v>1.01</v>
      </c>
      <c r="L213" s="14">
        <v>3</v>
      </c>
      <c r="M213" s="14" t="s">
        <v>499</v>
      </c>
      <c r="N213" s="14">
        <v>187</v>
      </c>
      <c r="O213" s="14">
        <v>0</v>
      </c>
      <c r="P213" s="14">
        <v>349</v>
      </c>
      <c r="Q213" s="14">
        <v>228908</v>
      </c>
      <c r="R213" s="15">
        <v>0.76319999999999999</v>
      </c>
      <c r="S213" s="15">
        <f t="shared" si="55"/>
        <v>1.3102725366876311</v>
      </c>
      <c r="T213" s="15">
        <f t="shared" si="56"/>
        <v>1.1026511594307591</v>
      </c>
      <c r="U213" s="15">
        <f t="shared" si="57"/>
        <v>0.90690513153572616</v>
      </c>
      <c r="V213" s="15">
        <f t="shared" si="58"/>
        <v>-0.14097645198501715</v>
      </c>
      <c r="W213" s="15">
        <v>1.1619999999999999</v>
      </c>
      <c r="X213" s="14">
        <v>5</v>
      </c>
      <c r="Y213" s="14" t="s">
        <v>499</v>
      </c>
      <c r="Z213" s="14">
        <v>268</v>
      </c>
      <c r="AA213" s="14">
        <v>0</v>
      </c>
      <c r="AB213" s="14">
        <v>290</v>
      </c>
      <c r="AC213" s="14">
        <v>228908</v>
      </c>
      <c r="AD213" s="15">
        <v>0.81899999999999995</v>
      </c>
      <c r="AE213" s="15">
        <f t="shared" si="59"/>
        <v>1.2210012210012211</v>
      </c>
      <c r="AF213" s="15">
        <f t="shared" si="60"/>
        <v>1.508148420955713</v>
      </c>
      <c r="AG213" s="15">
        <f t="shared" si="61"/>
        <v>0.66306403291947902</v>
      </c>
      <c r="AH213" s="15">
        <f t="shared" si="62"/>
        <v>-0.59277989496485706</v>
      </c>
      <c r="AI213" s="15">
        <v>1.1000000000000001</v>
      </c>
      <c r="AJ213" s="14">
        <v>3</v>
      </c>
      <c r="AK213" s="16" t="s">
        <v>500</v>
      </c>
      <c r="AL213" s="35">
        <f t="shared" si="63"/>
        <v>-0.33208591429809814</v>
      </c>
      <c r="AM213" s="35">
        <f t="shared" si="64"/>
        <v>0.2338013936399746</v>
      </c>
      <c r="AN213" s="35">
        <f t="shared" si="65"/>
        <v>0.79438709194040225</v>
      </c>
      <c r="AO213" s="35">
        <f t="shared" si="66"/>
        <v>1.1759293566691404</v>
      </c>
      <c r="AP213" s="48">
        <v>211</v>
      </c>
      <c r="AQ213" s="40">
        <f t="shared" si="67"/>
        <v>3.6666666666666665</v>
      </c>
    </row>
    <row r="214" spans="1:43" x14ac:dyDescent="0.25">
      <c r="A214" s="14" t="s">
        <v>566</v>
      </c>
      <c r="B214" s="14">
        <v>88839</v>
      </c>
      <c r="C214" s="14">
        <v>219</v>
      </c>
      <c r="D214" s="14"/>
      <c r="E214" s="14">
        <v>323</v>
      </c>
      <c r="F214" s="15">
        <v>0.85209999999999997</v>
      </c>
      <c r="G214" s="15">
        <f t="shared" si="51"/>
        <v>1.1735711770918906</v>
      </c>
      <c r="H214" s="15">
        <f t="shared" si="52"/>
        <v>1.0373752130508886</v>
      </c>
      <c r="I214" s="15">
        <f t="shared" si="53"/>
        <v>0.96395580582977691</v>
      </c>
      <c r="J214" s="15">
        <f t="shared" si="54"/>
        <v>-5.2961089689134974E-2</v>
      </c>
      <c r="K214" s="15">
        <v>1.1100000000000001</v>
      </c>
      <c r="L214" s="14">
        <v>4</v>
      </c>
      <c r="M214" s="14" t="s">
        <v>566</v>
      </c>
      <c r="N214" s="14">
        <v>269</v>
      </c>
      <c r="O214" s="14">
        <v>0</v>
      </c>
      <c r="P214" s="14">
        <v>246</v>
      </c>
      <c r="Q214" s="14">
        <v>88839</v>
      </c>
      <c r="R214" s="15">
        <v>0.85240000000000005</v>
      </c>
      <c r="S214" s="15">
        <f t="shared" si="55"/>
        <v>1.1731581417175034</v>
      </c>
      <c r="T214" s="15">
        <f t="shared" si="56"/>
        <v>1.231524958462761</v>
      </c>
      <c r="U214" s="15">
        <f t="shared" si="57"/>
        <v>0.81200140355240047</v>
      </c>
      <c r="V214" s="15">
        <f t="shared" si="58"/>
        <v>-0.30044587376220916</v>
      </c>
      <c r="W214" s="15">
        <v>1.1890000000000001</v>
      </c>
      <c r="X214" s="14">
        <v>3</v>
      </c>
      <c r="Y214" s="14" t="s">
        <v>566</v>
      </c>
      <c r="Z214" s="14">
        <v>312</v>
      </c>
      <c r="AA214" s="14">
        <v>0</v>
      </c>
      <c r="AB214" s="14">
        <v>236</v>
      </c>
      <c r="AC214" s="14">
        <v>88839</v>
      </c>
      <c r="AD214" s="15">
        <v>0.85119999999999996</v>
      </c>
      <c r="AE214" s="15">
        <f t="shared" si="59"/>
        <v>1.1748120300751881</v>
      </c>
      <c r="AF214" s="15">
        <f t="shared" si="60"/>
        <v>1.5674431451984161</v>
      </c>
      <c r="AG214" s="15">
        <f t="shared" si="61"/>
        <v>0.63798101851627509</v>
      </c>
      <c r="AH214" s="15">
        <f t="shared" si="62"/>
        <v>-0.64841459393767564</v>
      </c>
      <c r="AI214" s="15">
        <v>1.0980000000000001</v>
      </c>
      <c r="AJ214" s="14">
        <v>5</v>
      </c>
      <c r="AK214" s="16" t="s">
        <v>567</v>
      </c>
      <c r="AL214" s="35">
        <f t="shared" si="63"/>
        <v>-0.33394051912967332</v>
      </c>
      <c r="AM214" s="35">
        <f t="shared" si="64"/>
        <v>0.29913648620936528</v>
      </c>
      <c r="AN214" s="35">
        <f t="shared" si="65"/>
        <v>0.79336655222450714</v>
      </c>
      <c r="AO214" s="35">
        <f t="shared" si="66"/>
        <v>1.2304077420080044</v>
      </c>
      <c r="AP214" s="48">
        <v>212</v>
      </c>
      <c r="AQ214" s="40">
        <f t="shared" si="67"/>
        <v>4</v>
      </c>
    </row>
    <row r="215" spans="1:43" x14ac:dyDescent="0.25">
      <c r="A215" s="14" t="s">
        <v>299</v>
      </c>
      <c r="B215" s="14">
        <v>78307</v>
      </c>
      <c r="C215" s="14">
        <v>99</v>
      </c>
      <c r="D215" s="14"/>
      <c r="E215" s="14">
        <v>709</v>
      </c>
      <c r="F215" s="15">
        <v>1.0269999999999999</v>
      </c>
      <c r="G215" s="15">
        <f t="shared" si="51"/>
        <v>0.97370983446932824</v>
      </c>
      <c r="H215" s="15">
        <f t="shared" si="52"/>
        <v>1.2503043584124665</v>
      </c>
      <c r="I215" s="15">
        <f t="shared" si="53"/>
        <v>0.79979234873179461</v>
      </c>
      <c r="J215" s="15">
        <f t="shared" si="54"/>
        <v>-0.32230261531408411</v>
      </c>
      <c r="K215" s="15">
        <v>1.099</v>
      </c>
      <c r="L215" s="14">
        <v>10</v>
      </c>
      <c r="M215" s="14" t="s">
        <v>299</v>
      </c>
      <c r="N215" s="14">
        <v>126</v>
      </c>
      <c r="O215" s="14">
        <v>1</v>
      </c>
      <c r="P215" s="14">
        <v>537</v>
      </c>
      <c r="Q215" s="14">
        <v>78307</v>
      </c>
      <c r="R215" s="15">
        <v>0.74270000000000003</v>
      </c>
      <c r="S215" s="15">
        <f t="shared" si="55"/>
        <v>1.3464386697185942</v>
      </c>
      <c r="T215" s="15">
        <f t="shared" si="56"/>
        <v>1.0730333020299068</v>
      </c>
      <c r="U215" s="15">
        <f t="shared" si="57"/>
        <v>0.93193752038247757</v>
      </c>
      <c r="V215" s="15">
        <f t="shared" si="58"/>
        <v>-0.10169485895187476</v>
      </c>
      <c r="W215" s="15">
        <v>1.0509999999999999</v>
      </c>
      <c r="X215" s="14">
        <v>12</v>
      </c>
      <c r="Y215" s="14" t="s">
        <v>299</v>
      </c>
      <c r="Z215" s="14">
        <v>150</v>
      </c>
      <c r="AA215" s="14">
        <v>0</v>
      </c>
      <c r="AB215" s="14">
        <v>521</v>
      </c>
      <c r="AC215" s="14">
        <v>78307</v>
      </c>
      <c r="AD215" s="15">
        <v>0.82820000000000005</v>
      </c>
      <c r="AE215" s="15">
        <f t="shared" si="59"/>
        <v>1.2074378169524269</v>
      </c>
      <c r="AF215" s="15">
        <f t="shared" si="60"/>
        <v>1.5250897707393425</v>
      </c>
      <c r="AG215" s="15">
        <f t="shared" si="61"/>
        <v>0.6556984339061257</v>
      </c>
      <c r="AH215" s="15">
        <f t="shared" si="62"/>
        <v>-0.60889564580636457</v>
      </c>
      <c r="AI215" s="15">
        <v>1.048</v>
      </c>
      <c r="AJ215" s="14">
        <v>8</v>
      </c>
      <c r="AK215" s="16" t="s">
        <v>300</v>
      </c>
      <c r="AL215" s="35">
        <f t="shared" si="63"/>
        <v>-0.34429770669077447</v>
      </c>
      <c r="AM215" s="35">
        <f t="shared" si="64"/>
        <v>0.25431476083773646</v>
      </c>
      <c r="AN215" s="35">
        <f t="shared" si="65"/>
        <v>0.78769132558571275</v>
      </c>
      <c r="AO215" s="35">
        <f t="shared" si="66"/>
        <v>1.192769077038252</v>
      </c>
      <c r="AP215" s="48">
        <v>213</v>
      </c>
      <c r="AQ215" s="40">
        <f t="shared" si="67"/>
        <v>10</v>
      </c>
    </row>
    <row r="216" spans="1:43" x14ac:dyDescent="0.25">
      <c r="A216" s="14" t="s">
        <v>177</v>
      </c>
      <c r="B216" s="14">
        <v>29977</v>
      </c>
      <c r="C216" s="14">
        <v>54</v>
      </c>
      <c r="D216" s="14"/>
      <c r="E216" s="14">
        <v>1132</v>
      </c>
      <c r="F216" s="15">
        <v>1.1970000000000001</v>
      </c>
      <c r="G216" s="15">
        <f t="shared" si="51"/>
        <v>0.83542188805346695</v>
      </c>
      <c r="H216" s="15">
        <f t="shared" si="52"/>
        <v>1.4572680788897006</v>
      </c>
      <c r="I216" s="15">
        <f t="shared" si="53"/>
        <v>0.68620446294699489</v>
      </c>
      <c r="J216" s="15">
        <f t="shared" si="54"/>
        <v>-0.54328958593939136</v>
      </c>
      <c r="K216" s="15">
        <v>1.1719999999999999</v>
      </c>
      <c r="L216" s="14">
        <v>15</v>
      </c>
      <c r="M216" s="14" t="s">
        <v>177</v>
      </c>
      <c r="N216" s="14">
        <v>82</v>
      </c>
      <c r="O216" s="14">
        <v>0</v>
      </c>
      <c r="P216" s="14">
        <v>755</v>
      </c>
      <c r="Q216" s="14">
        <v>29977</v>
      </c>
      <c r="R216" s="15">
        <v>0.85299999999999998</v>
      </c>
      <c r="S216" s="15">
        <f t="shared" si="55"/>
        <v>1.1723329425556859</v>
      </c>
      <c r="T216" s="15">
        <f t="shared" si="56"/>
        <v>1.2323918225818102</v>
      </c>
      <c r="U216" s="15">
        <f t="shared" si="57"/>
        <v>0.81143024195552893</v>
      </c>
      <c r="V216" s="15">
        <f t="shared" si="58"/>
        <v>-0.30146102218515825</v>
      </c>
      <c r="W216" s="15">
        <v>1.073</v>
      </c>
      <c r="X216" s="14">
        <v>14</v>
      </c>
      <c r="Y216" s="14" t="s">
        <v>177</v>
      </c>
      <c r="Z216" s="14">
        <v>53</v>
      </c>
      <c r="AA216" s="14">
        <v>0</v>
      </c>
      <c r="AB216" s="14">
        <v>1252</v>
      </c>
      <c r="AC216" s="14">
        <v>29977</v>
      </c>
      <c r="AD216" s="15">
        <v>0.62119999999999997</v>
      </c>
      <c r="AE216" s="15">
        <f t="shared" si="59"/>
        <v>1.6097875080489377</v>
      </c>
      <c r="AF216" s="15">
        <f t="shared" si="60"/>
        <v>1.1439094006076787</v>
      </c>
      <c r="AG216" s="15">
        <f t="shared" si="61"/>
        <v>0.87419420953163762</v>
      </c>
      <c r="AH216" s="15">
        <f t="shared" si="62"/>
        <v>-0.19397427282378737</v>
      </c>
      <c r="AI216" s="15">
        <v>1.0629999999999999</v>
      </c>
      <c r="AJ216" s="14">
        <v>14</v>
      </c>
      <c r="AK216" s="16" t="s">
        <v>178</v>
      </c>
      <c r="AL216" s="35">
        <f t="shared" si="63"/>
        <v>-0.34624162698277899</v>
      </c>
      <c r="AM216" s="35">
        <f t="shared" si="64"/>
        <v>0.17891135771323638</v>
      </c>
      <c r="AN216" s="35">
        <f t="shared" si="65"/>
        <v>0.78663068700421512</v>
      </c>
      <c r="AO216" s="35">
        <f t="shared" si="66"/>
        <v>1.132029345655686</v>
      </c>
      <c r="AP216" s="48">
        <v>214</v>
      </c>
      <c r="AQ216" s="40">
        <f t="shared" si="67"/>
        <v>14.333333333333334</v>
      </c>
    </row>
    <row r="217" spans="1:43" x14ac:dyDescent="0.25">
      <c r="A217" s="14" t="s">
        <v>135</v>
      </c>
      <c r="B217" s="14">
        <v>211630</v>
      </c>
      <c r="C217" s="14">
        <v>36</v>
      </c>
      <c r="D217" s="14"/>
      <c r="E217" s="14">
        <v>1473</v>
      </c>
      <c r="F217" s="15">
        <v>1.0089999999999999</v>
      </c>
      <c r="G217" s="15">
        <f t="shared" si="51"/>
        <v>0.99108027750247785</v>
      </c>
      <c r="H217" s="15">
        <f t="shared" si="52"/>
        <v>1.2283905527148768</v>
      </c>
      <c r="I217" s="15">
        <f t="shared" si="53"/>
        <v>0.81406020034445303</v>
      </c>
      <c r="J217" s="15">
        <f t="shared" si="54"/>
        <v>-0.29679260810224622</v>
      </c>
      <c r="K217" s="15">
        <v>1.05</v>
      </c>
      <c r="L217" s="14">
        <v>12</v>
      </c>
      <c r="M217" s="14" t="s">
        <v>135</v>
      </c>
      <c r="N217" s="14">
        <v>41</v>
      </c>
      <c r="O217" s="14">
        <v>0</v>
      </c>
      <c r="P217" s="14">
        <v>1244</v>
      </c>
      <c r="Q217" s="14">
        <v>211630</v>
      </c>
      <c r="R217" s="15">
        <v>0.80800000000000005</v>
      </c>
      <c r="S217" s="15">
        <f t="shared" si="55"/>
        <v>1.2376237623762376</v>
      </c>
      <c r="T217" s="15">
        <f t="shared" si="56"/>
        <v>1.1673770136531099</v>
      </c>
      <c r="U217" s="15">
        <f t="shared" si="57"/>
        <v>0.85662128265849768</v>
      </c>
      <c r="V217" s="15">
        <f t="shared" si="58"/>
        <v>-0.2232705736186629</v>
      </c>
      <c r="W217" s="15">
        <v>1.0549999999999999</v>
      </c>
      <c r="X217" s="14">
        <v>15</v>
      </c>
      <c r="Y217" s="14" t="s">
        <v>135</v>
      </c>
      <c r="Z217" s="14">
        <v>55</v>
      </c>
      <c r="AA217" s="14">
        <v>0</v>
      </c>
      <c r="AB217" s="14">
        <v>1227</v>
      </c>
      <c r="AC217" s="14">
        <v>211630</v>
      </c>
      <c r="AD217" s="15">
        <v>0.78759999999999997</v>
      </c>
      <c r="AE217" s="15">
        <f t="shared" si="59"/>
        <v>1.2696800406297613</v>
      </c>
      <c r="AF217" s="15">
        <f t="shared" si="60"/>
        <v>1.45032685756376</v>
      </c>
      <c r="AG217" s="15">
        <f t="shared" si="61"/>
        <v>0.68949903880275931</v>
      </c>
      <c r="AH217" s="15">
        <f t="shared" si="62"/>
        <v>-0.53637955433804008</v>
      </c>
      <c r="AI217" s="15">
        <v>1.06</v>
      </c>
      <c r="AJ217" s="14">
        <v>15</v>
      </c>
      <c r="AK217" s="16" t="s">
        <v>136</v>
      </c>
      <c r="AL217" s="35">
        <f t="shared" si="63"/>
        <v>-0.35214757868631641</v>
      </c>
      <c r="AM217" s="35">
        <f t="shared" si="64"/>
        <v>0.16372977135528621</v>
      </c>
      <c r="AN217" s="35">
        <f t="shared" si="65"/>
        <v>0.78341704418283598</v>
      </c>
      <c r="AO217" s="35">
        <f t="shared" si="66"/>
        <v>1.1201793757340321</v>
      </c>
      <c r="AP217" s="48">
        <v>215</v>
      </c>
      <c r="AQ217" s="40">
        <f t="shared" si="67"/>
        <v>14</v>
      </c>
    </row>
    <row r="218" spans="1:43" x14ac:dyDescent="0.25">
      <c r="A218" s="14" t="s">
        <v>147</v>
      </c>
      <c r="B218" s="14">
        <v>34194</v>
      </c>
      <c r="C218" s="14">
        <v>42</v>
      </c>
      <c r="D218" s="14"/>
      <c r="E218" s="14">
        <v>1381</v>
      </c>
      <c r="F218" s="15">
        <v>1.0089999999999999</v>
      </c>
      <c r="G218" s="15">
        <f t="shared" si="51"/>
        <v>0.99108027750247785</v>
      </c>
      <c r="H218" s="15">
        <f t="shared" si="52"/>
        <v>1.2283905527148768</v>
      </c>
      <c r="I218" s="15">
        <f t="shared" si="53"/>
        <v>0.81406020034445303</v>
      </c>
      <c r="J218" s="15">
        <f t="shared" si="54"/>
        <v>-0.29679260810224622</v>
      </c>
      <c r="K218" s="15">
        <v>1.2549999999999999</v>
      </c>
      <c r="L218" s="14">
        <v>12</v>
      </c>
      <c r="M218" s="14" t="s">
        <v>147</v>
      </c>
      <c r="N218" s="14">
        <v>35</v>
      </c>
      <c r="O218" s="14">
        <v>0</v>
      </c>
      <c r="P218" s="14">
        <v>1381</v>
      </c>
      <c r="Q218" s="14">
        <v>34194</v>
      </c>
      <c r="R218" s="15">
        <v>0.8276</v>
      </c>
      <c r="S218" s="15">
        <f t="shared" si="55"/>
        <v>1.2083131947800869</v>
      </c>
      <c r="T218" s="15">
        <f t="shared" si="56"/>
        <v>1.1956945748753882</v>
      </c>
      <c r="U218" s="15">
        <f t="shared" si="57"/>
        <v>0.83633397340268989</v>
      </c>
      <c r="V218" s="15">
        <f t="shared" si="58"/>
        <v>-0.25784892583951524</v>
      </c>
      <c r="W218" s="15">
        <v>1.2270000000000001</v>
      </c>
      <c r="X218" s="14">
        <v>11</v>
      </c>
      <c r="Y218" s="14" t="s">
        <v>147</v>
      </c>
      <c r="Z218" s="14">
        <v>30</v>
      </c>
      <c r="AA218" s="14">
        <v>0</v>
      </c>
      <c r="AB218" s="14">
        <v>1814</v>
      </c>
      <c r="AC218" s="14">
        <v>34194</v>
      </c>
      <c r="AD218" s="15">
        <v>0.79120000000000001</v>
      </c>
      <c r="AE218" s="15">
        <f t="shared" si="59"/>
        <v>1.2639029322548028</v>
      </c>
      <c r="AF218" s="15">
        <f t="shared" si="60"/>
        <v>1.4569560813921369</v>
      </c>
      <c r="AG218" s="15">
        <f t="shared" si="61"/>
        <v>0.6863617833178125</v>
      </c>
      <c r="AH218" s="15">
        <f t="shared" si="62"/>
        <v>-0.5429588691955971</v>
      </c>
      <c r="AI218" s="15">
        <v>1.427</v>
      </c>
      <c r="AJ218" s="14">
        <v>18</v>
      </c>
      <c r="AK218" s="16" t="s">
        <v>148</v>
      </c>
      <c r="AL218" s="35">
        <f t="shared" si="63"/>
        <v>-0.36586680104578617</v>
      </c>
      <c r="AM218" s="35">
        <f t="shared" si="64"/>
        <v>0.1545973901727585</v>
      </c>
      <c r="AN218" s="35">
        <f t="shared" si="65"/>
        <v>0.77600249654620701</v>
      </c>
      <c r="AO218" s="35">
        <f t="shared" si="66"/>
        <v>1.1131109413850189</v>
      </c>
      <c r="AP218" s="48">
        <v>216</v>
      </c>
      <c r="AQ218" s="40">
        <f t="shared" si="67"/>
        <v>13.666666666666666</v>
      </c>
    </row>
    <row r="219" spans="1:43" x14ac:dyDescent="0.25">
      <c r="A219" s="14" t="s">
        <v>207</v>
      </c>
      <c r="B219" s="14">
        <v>228824</v>
      </c>
      <c r="C219" s="14">
        <v>68</v>
      </c>
      <c r="D219" s="14">
        <v>1</v>
      </c>
      <c r="E219" s="14">
        <v>998</v>
      </c>
      <c r="F219" s="15">
        <v>1.052</v>
      </c>
      <c r="G219" s="15">
        <f t="shared" si="51"/>
        <v>0.9505703422053231</v>
      </c>
      <c r="H219" s="15">
        <f t="shared" si="52"/>
        <v>1.2807401996591186</v>
      </c>
      <c r="I219" s="15">
        <f t="shared" si="53"/>
        <v>0.78078587656611487</v>
      </c>
      <c r="J219" s="15">
        <f t="shared" si="54"/>
        <v>-0.35700113828819174</v>
      </c>
      <c r="K219" s="15">
        <v>1.048</v>
      </c>
      <c r="L219" s="14">
        <v>6</v>
      </c>
      <c r="M219" s="14" t="s">
        <v>207</v>
      </c>
      <c r="N219" s="14">
        <v>49</v>
      </c>
      <c r="O219" s="14">
        <v>1</v>
      </c>
      <c r="P219" s="14">
        <v>1029</v>
      </c>
      <c r="Q219" s="14">
        <v>228824</v>
      </c>
      <c r="R219" s="15">
        <v>0.76049999999999995</v>
      </c>
      <c r="S219" s="15">
        <f t="shared" si="55"/>
        <v>1.3149243918474689</v>
      </c>
      <c r="T219" s="15">
        <f t="shared" si="56"/>
        <v>1.098750270895037</v>
      </c>
      <c r="U219" s="15">
        <f t="shared" si="57"/>
        <v>0.91012491306780574</v>
      </c>
      <c r="V219" s="15">
        <f t="shared" si="58"/>
        <v>-0.13586352859136452</v>
      </c>
      <c r="W219" s="15">
        <v>1.1180000000000001</v>
      </c>
      <c r="X219" s="14">
        <v>9</v>
      </c>
      <c r="Y219" s="14" t="s">
        <v>207</v>
      </c>
      <c r="Z219" s="14">
        <v>78</v>
      </c>
      <c r="AA219" s="14">
        <v>1</v>
      </c>
      <c r="AB219" s="14">
        <v>904</v>
      </c>
      <c r="AC219" s="14">
        <v>228824</v>
      </c>
      <c r="AD219" s="15">
        <v>0.83840000000000003</v>
      </c>
      <c r="AE219" s="15">
        <f t="shared" si="59"/>
        <v>1.1927480916030533</v>
      </c>
      <c r="AF219" s="15">
        <f t="shared" si="60"/>
        <v>1.5438725715864101</v>
      </c>
      <c r="AG219" s="15">
        <f t="shared" si="61"/>
        <v>0.64772118673789747</v>
      </c>
      <c r="AH219" s="15">
        <f t="shared" si="62"/>
        <v>-0.62655515997393663</v>
      </c>
      <c r="AI219" s="15">
        <v>1.1000000000000001</v>
      </c>
      <c r="AJ219" s="14">
        <v>7</v>
      </c>
      <c r="AK219" s="16" t="s">
        <v>208</v>
      </c>
      <c r="AL219" s="35">
        <f t="shared" si="63"/>
        <v>-0.37313994228449765</v>
      </c>
      <c r="AM219" s="35">
        <f t="shared" si="64"/>
        <v>0.24574359609773319</v>
      </c>
      <c r="AN219" s="35">
        <f t="shared" si="65"/>
        <v>0.77210023527324112</v>
      </c>
      <c r="AO219" s="35">
        <f t="shared" si="66"/>
        <v>1.1857037507235308</v>
      </c>
      <c r="AP219" s="48">
        <v>217</v>
      </c>
      <c r="AQ219" s="40">
        <f t="shared" si="67"/>
        <v>7.333333333333333</v>
      </c>
    </row>
    <row r="220" spans="1:43" x14ac:dyDescent="0.25">
      <c r="A220" s="14" t="s">
        <v>321</v>
      </c>
      <c r="B220" s="14">
        <v>63931</v>
      </c>
      <c r="C220" s="14">
        <v>109</v>
      </c>
      <c r="D220" s="14"/>
      <c r="E220" s="14">
        <v>650</v>
      </c>
      <c r="F220" s="15">
        <v>1.0289999999999999</v>
      </c>
      <c r="G220" s="15">
        <f t="shared" si="51"/>
        <v>0.97181729834791064</v>
      </c>
      <c r="H220" s="15">
        <f t="shared" si="52"/>
        <v>1.2527392257121985</v>
      </c>
      <c r="I220" s="15">
        <f t="shared" si="53"/>
        <v>0.79823784465262682</v>
      </c>
      <c r="J220" s="15">
        <f t="shared" si="54"/>
        <v>-0.32510941588985764</v>
      </c>
      <c r="K220" s="15">
        <v>1.071</v>
      </c>
      <c r="L220" s="14">
        <v>7</v>
      </c>
      <c r="M220" s="14" t="s">
        <v>321</v>
      </c>
      <c r="N220" s="14">
        <v>132</v>
      </c>
      <c r="O220" s="14">
        <v>0</v>
      </c>
      <c r="P220" s="14">
        <v>523</v>
      </c>
      <c r="Q220" s="14">
        <v>63931</v>
      </c>
      <c r="R220" s="15">
        <v>0.87280000000000002</v>
      </c>
      <c r="S220" s="15">
        <f t="shared" si="55"/>
        <v>1.1457378551787352</v>
      </c>
      <c r="T220" s="15">
        <f t="shared" si="56"/>
        <v>1.2609983385104384</v>
      </c>
      <c r="U220" s="15">
        <f t="shared" si="57"/>
        <v>0.79302245232363222</v>
      </c>
      <c r="V220" s="15">
        <f t="shared" si="58"/>
        <v>-0.33456638230311281</v>
      </c>
      <c r="W220" s="15">
        <v>1.028</v>
      </c>
      <c r="X220" s="14">
        <v>7</v>
      </c>
      <c r="Y220" s="14" t="s">
        <v>321</v>
      </c>
      <c r="Z220" s="14">
        <v>87</v>
      </c>
      <c r="AA220" s="14">
        <v>0</v>
      </c>
      <c r="AB220" s="14">
        <v>813</v>
      </c>
      <c r="AC220" s="14">
        <v>63931</v>
      </c>
      <c r="AD220" s="15">
        <v>0.74990000000000001</v>
      </c>
      <c r="AE220" s="15">
        <f t="shared" si="59"/>
        <v>1.3335111348179758</v>
      </c>
      <c r="AF220" s="15">
        <f t="shared" si="60"/>
        <v>1.3809041524721479</v>
      </c>
      <c r="AG220" s="15">
        <f t="shared" si="61"/>
        <v>0.72416247894526375</v>
      </c>
      <c r="AH220" s="15">
        <f t="shared" si="62"/>
        <v>-0.46561466654321065</v>
      </c>
      <c r="AI220" s="15">
        <v>1.0289999999999999</v>
      </c>
      <c r="AJ220" s="14">
        <v>8</v>
      </c>
      <c r="AK220" s="16" t="s">
        <v>322</v>
      </c>
      <c r="AL220" s="35">
        <f t="shared" si="63"/>
        <v>-0.37509682157872698</v>
      </c>
      <c r="AM220" s="35">
        <f t="shared" si="64"/>
        <v>7.853323338686713E-2</v>
      </c>
      <c r="AN220" s="35">
        <f t="shared" si="65"/>
        <v>0.77105366431910827</v>
      </c>
      <c r="AO220" s="35">
        <f t="shared" si="66"/>
        <v>1.0559439321318203</v>
      </c>
      <c r="AP220" s="48">
        <v>218</v>
      </c>
      <c r="AQ220" s="40">
        <f t="shared" si="67"/>
        <v>7.333333333333333</v>
      </c>
    </row>
    <row r="221" spans="1:43" x14ac:dyDescent="0.25">
      <c r="A221" s="14" t="s">
        <v>636</v>
      </c>
      <c r="B221" s="14">
        <v>56907</v>
      </c>
      <c r="C221" s="14">
        <v>264</v>
      </c>
      <c r="D221" s="14"/>
      <c r="E221" s="14">
        <v>272</v>
      </c>
      <c r="F221" s="15">
        <v>0.99570000000000003</v>
      </c>
      <c r="G221" s="15">
        <f t="shared" si="51"/>
        <v>1.0043185698503565</v>
      </c>
      <c r="H221" s="15">
        <f t="shared" si="52"/>
        <v>1.2121986851716582</v>
      </c>
      <c r="I221" s="15">
        <f t="shared" si="53"/>
        <v>0.8249339581676739</v>
      </c>
      <c r="J221" s="15">
        <f t="shared" si="54"/>
        <v>-0.27764946890798303</v>
      </c>
      <c r="K221" s="15">
        <v>1.1220000000000001</v>
      </c>
      <c r="L221" s="14">
        <v>4</v>
      </c>
      <c r="M221" s="14" t="s">
        <v>636</v>
      </c>
      <c r="N221" s="14">
        <v>164</v>
      </c>
      <c r="O221" s="14">
        <v>0</v>
      </c>
      <c r="P221" s="14">
        <v>422</v>
      </c>
      <c r="Q221" s="14">
        <v>56907</v>
      </c>
      <c r="R221" s="15">
        <v>0.85409999999999997</v>
      </c>
      <c r="S221" s="15">
        <f t="shared" si="55"/>
        <v>1.1708230886313078</v>
      </c>
      <c r="T221" s="15">
        <f t="shared" si="56"/>
        <v>1.233981073466734</v>
      </c>
      <c r="U221" s="15">
        <f t="shared" si="57"/>
        <v>0.81038519656722419</v>
      </c>
      <c r="V221" s="15">
        <f t="shared" si="58"/>
        <v>-0.30332027444292742</v>
      </c>
      <c r="W221" s="15">
        <v>1.085</v>
      </c>
      <c r="X221" s="14">
        <v>6</v>
      </c>
      <c r="Y221" s="14" t="s">
        <v>636</v>
      </c>
      <c r="Z221" s="14">
        <v>181</v>
      </c>
      <c r="AA221" s="14">
        <v>0</v>
      </c>
      <c r="AB221" s="14">
        <v>446</v>
      </c>
      <c r="AC221" s="14">
        <v>56907</v>
      </c>
      <c r="AD221" s="15">
        <v>0.79490000000000005</v>
      </c>
      <c r="AE221" s="15">
        <f t="shared" si="59"/>
        <v>1.258019876714052</v>
      </c>
      <c r="AF221" s="15">
        <f t="shared" si="60"/>
        <v>1.4637694503268577</v>
      </c>
      <c r="AG221" s="15">
        <f t="shared" si="61"/>
        <v>0.68316699328349884</v>
      </c>
      <c r="AH221" s="15">
        <f t="shared" si="62"/>
        <v>-0.54968982100700847</v>
      </c>
      <c r="AI221" s="15">
        <v>1.0489999999999999</v>
      </c>
      <c r="AJ221" s="14">
        <v>8</v>
      </c>
      <c r="AK221" s="16" t="s">
        <v>637</v>
      </c>
      <c r="AL221" s="35">
        <f t="shared" si="63"/>
        <v>-0.37688652145263962</v>
      </c>
      <c r="AM221" s="35">
        <f t="shared" si="64"/>
        <v>0.15020147408351534</v>
      </c>
      <c r="AN221" s="35">
        <f t="shared" si="65"/>
        <v>0.77009774569033207</v>
      </c>
      <c r="AO221" s="35">
        <f t="shared" si="66"/>
        <v>1.1097244355884426</v>
      </c>
      <c r="AP221" s="48">
        <v>219</v>
      </c>
      <c r="AQ221" s="40">
        <f t="shared" si="67"/>
        <v>6</v>
      </c>
    </row>
    <row r="222" spans="1:43" x14ac:dyDescent="0.25">
      <c r="A222" s="14" t="s">
        <v>295</v>
      </c>
      <c r="B222" s="14">
        <v>24294</v>
      </c>
      <c r="C222" s="14">
        <v>97</v>
      </c>
      <c r="D222" s="14"/>
      <c r="E222" s="14">
        <v>713</v>
      </c>
      <c r="F222" s="15">
        <v>1.117</v>
      </c>
      <c r="G222" s="15">
        <f t="shared" si="51"/>
        <v>0.89525514771709935</v>
      </c>
      <c r="H222" s="15">
        <f t="shared" si="52"/>
        <v>1.3598733869004138</v>
      </c>
      <c r="I222" s="15">
        <f t="shared" si="53"/>
        <v>0.73535070917417455</v>
      </c>
      <c r="J222" s="15">
        <f t="shared" si="54"/>
        <v>-0.44349561947920402</v>
      </c>
      <c r="K222" s="15">
        <v>1.3120000000000001</v>
      </c>
      <c r="L222" s="14">
        <v>5</v>
      </c>
      <c r="M222" s="14" t="s">
        <v>295</v>
      </c>
      <c r="N222" s="14">
        <v>84</v>
      </c>
      <c r="O222" s="14">
        <v>0</v>
      </c>
      <c r="P222" s="14">
        <v>746</v>
      </c>
      <c r="Q222" s="14">
        <v>24294</v>
      </c>
      <c r="R222" s="15">
        <v>0.85509999999999997</v>
      </c>
      <c r="S222" s="15">
        <f t="shared" si="55"/>
        <v>1.1694538650450239</v>
      </c>
      <c r="T222" s="15">
        <f t="shared" si="56"/>
        <v>1.2354258469984829</v>
      </c>
      <c r="U222" s="15">
        <f t="shared" si="57"/>
        <v>0.80943748846692332</v>
      </c>
      <c r="V222" s="15">
        <f t="shared" si="58"/>
        <v>-0.30500842703537229</v>
      </c>
      <c r="W222" s="15">
        <v>1.38</v>
      </c>
      <c r="X222" s="14">
        <v>6</v>
      </c>
      <c r="Y222" s="14" t="s">
        <v>295</v>
      </c>
      <c r="Z222" s="14">
        <v>82</v>
      </c>
      <c r="AA222" s="14">
        <v>0</v>
      </c>
      <c r="AB222" s="14">
        <v>866</v>
      </c>
      <c r="AC222" s="14">
        <v>24294</v>
      </c>
      <c r="AD222" s="15">
        <v>0.72540000000000004</v>
      </c>
      <c r="AE222" s="15">
        <f t="shared" si="59"/>
        <v>1.3785497656465397</v>
      </c>
      <c r="AF222" s="15">
        <f t="shared" si="60"/>
        <v>1.3357886014179172</v>
      </c>
      <c r="AG222" s="15">
        <f t="shared" si="61"/>
        <v>0.74862068232844392</v>
      </c>
      <c r="AH222" s="15">
        <f t="shared" si="62"/>
        <v>-0.41769318840676611</v>
      </c>
      <c r="AI222" s="15">
        <v>1.575</v>
      </c>
      <c r="AJ222" s="14">
        <v>8</v>
      </c>
      <c r="AK222" s="16" t="s">
        <v>296</v>
      </c>
      <c r="AL222" s="35">
        <f t="shared" si="63"/>
        <v>-0.38873241164044742</v>
      </c>
      <c r="AM222" s="35">
        <f t="shared" si="64"/>
        <v>7.3645913402748703E-2</v>
      </c>
      <c r="AN222" s="35">
        <f t="shared" si="65"/>
        <v>0.763800404103679</v>
      </c>
      <c r="AO222" s="35">
        <f t="shared" si="66"/>
        <v>1.0523728348029509</v>
      </c>
      <c r="AP222" s="48">
        <v>220</v>
      </c>
      <c r="AQ222" s="40">
        <f t="shared" si="67"/>
        <v>6.333333333333333</v>
      </c>
    </row>
    <row r="223" spans="1:43" x14ac:dyDescent="0.25">
      <c r="A223" s="14" t="s">
        <v>407</v>
      </c>
      <c r="B223" s="14">
        <v>80745</v>
      </c>
      <c r="C223" s="14">
        <v>147</v>
      </c>
      <c r="D223" s="14">
        <v>1</v>
      </c>
      <c r="E223" s="14">
        <v>500</v>
      </c>
      <c r="F223" s="15">
        <v>1.0549999999999999</v>
      </c>
      <c r="G223" s="15">
        <f t="shared" si="51"/>
        <v>0.94786729857819907</v>
      </c>
      <c r="H223" s="15">
        <f t="shared" si="52"/>
        <v>1.2843925006087167</v>
      </c>
      <c r="I223" s="15">
        <f t="shared" si="53"/>
        <v>0.77856563236734877</v>
      </c>
      <c r="J223" s="15">
        <f t="shared" si="54"/>
        <v>-0.36110943259043676</v>
      </c>
      <c r="K223" s="15">
        <v>1.032</v>
      </c>
      <c r="L223" s="14">
        <v>7</v>
      </c>
      <c r="M223" s="14" t="s">
        <v>407</v>
      </c>
      <c r="N223" s="14">
        <v>161</v>
      </c>
      <c r="O223" s="14">
        <v>1</v>
      </c>
      <c r="P223" s="14">
        <v>430</v>
      </c>
      <c r="Q223" s="14">
        <v>80745</v>
      </c>
      <c r="R223" s="15">
        <v>0.79349999999999998</v>
      </c>
      <c r="S223" s="15">
        <f t="shared" si="55"/>
        <v>1.260239445494644</v>
      </c>
      <c r="T223" s="15">
        <f t="shared" si="56"/>
        <v>1.1464277974427508</v>
      </c>
      <c r="U223" s="15">
        <f t="shared" si="57"/>
        <v>0.87227472764721636</v>
      </c>
      <c r="V223" s="15">
        <f t="shared" si="58"/>
        <v>-0.19714550370204992</v>
      </c>
      <c r="W223" s="15">
        <v>1.0429999999999999</v>
      </c>
      <c r="X223" s="14">
        <v>7</v>
      </c>
      <c r="Y223" s="14" t="s">
        <v>407</v>
      </c>
      <c r="Z223" s="14">
        <v>203</v>
      </c>
      <c r="AA223" s="14">
        <v>0</v>
      </c>
      <c r="AB223" s="14">
        <v>402</v>
      </c>
      <c r="AC223" s="14">
        <v>80745</v>
      </c>
      <c r="AD223" s="15">
        <v>0.83340000000000003</v>
      </c>
      <c r="AE223" s="15">
        <f t="shared" si="59"/>
        <v>1.1999040076793857</v>
      </c>
      <c r="AF223" s="15">
        <f t="shared" si="60"/>
        <v>1.5346653162692201</v>
      </c>
      <c r="AG223" s="15">
        <f t="shared" si="61"/>
        <v>0.65160720297702579</v>
      </c>
      <c r="AH223" s="15">
        <f t="shared" si="62"/>
        <v>-0.61792554313903492</v>
      </c>
      <c r="AI223" s="15">
        <v>1.0129999999999999</v>
      </c>
      <c r="AJ223" s="14">
        <v>6</v>
      </c>
      <c r="AK223" s="16" t="s">
        <v>408</v>
      </c>
      <c r="AL223" s="35">
        <f t="shared" si="63"/>
        <v>-0.39206015981050718</v>
      </c>
      <c r="AM223" s="35">
        <f t="shared" si="64"/>
        <v>0.21209059628785068</v>
      </c>
      <c r="AN223" s="35">
        <f t="shared" si="65"/>
        <v>0.76204063771524566</v>
      </c>
      <c r="AO223" s="35">
        <f t="shared" si="66"/>
        <v>1.1583655452839325</v>
      </c>
      <c r="AP223" s="48">
        <v>221</v>
      </c>
      <c r="AQ223" s="40">
        <f t="shared" si="67"/>
        <v>6.666666666666667</v>
      </c>
    </row>
    <row r="224" spans="1:43" x14ac:dyDescent="0.25">
      <c r="A224" s="14" t="s">
        <v>63</v>
      </c>
      <c r="B224" s="14">
        <v>69599</v>
      </c>
      <c r="C224" s="14">
        <v>15</v>
      </c>
      <c r="D224" s="14">
        <v>3</v>
      </c>
      <c r="E224" s="14">
        <v>1217</v>
      </c>
      <c r="F224" s="15">
        <v>1.0329999999999999</v>
      </c>
      <c r="G224" s="15">
        <f t="shared" si="51"/>
        <v>0.96805421103581812</v>
      </c>
      <c r="H224" s="15">
        <f t="shared" si="52"/>
        <v>1.2576089603116629</v>
      </c>
      <c r="I224" s="15">
        <f t="shared" si="53"/>
        <v>0.79514689462493038</v>
      </c>
      <c r="J224" s="15">
        <f t="shared" si="54"/>
        <v>-0.33070668786094853</v>
      </c>
      <c r="K224" s="15">
        <v>1.093</v>
      </c>
      <c r="L224" s="14">
        <v>8</v>
      </c>
      <c r="M224" s="14" t="s">
        <v>63</v>
      </c>
      <c r="N224" s="14">
        <v>23</v>
      </c>
      <c r="O224" s="14">
        <v>3</v>
      </c>
      <c r="P224" s="14">
        <v>658</v>
      </c>
      <c r="Q224" s="14">
        <v>69599</v>
      </c>
      <c r="R224" s="15">
        <v>0.79520000000000002</v>
      </c>
      <c r="S224" s="15">
        <f t="shared" si="55"/>
        <v>1.2575452716297786</v>
      </c>
      <c r="T224" s="15">
        <f t="shared" si="56"/>
        <v>1.1488839124467238</v>
      </c>
      <c r="U224" s="15">
        <f t="shared" si="57"/>
        <v>0.87040995521638098</v>
      </c>
      <c r="V224" s="15">
        <f t="shared" si="58"/>
        <v>-0.20023303754179189</v>
      </c>
      <c r="W224" s="15">
        <v>1.1930000000000001</v>
      </c>
      <c r="X224" s="14">
        <v>7</v>
      </c>
      <c r="Y224" s="14" t="s">
        <v>63</v>
      </c>
      <c r="Z224" s="14">
        <v>16</v>
      </c>
      <c r="AA224" s="14">
        <v>3</v>
      </c>
      <c r="AB224" s="14">
        <v>993</v>
      </c>
      <c r="AC224" s="14">
        <v>69599</v>
      </c>
      <c r="AD224" s="15">
        <v>0.84960000000000002</v>
      </c>
      <c r="AE224" s="15">
        <f t="shared" si="59"/>
        <v>1.1770244821092279</v>
      </c>
      <c r="AF224" s="15">
        <f t="shared" si="60"/>
        <v>1.5644968234969154</v>
      </c>
      <c r="AG224" s="15">
        <f t="shared" si="61"/>
        <v>0.63918248936093847</v>
      </c>
      <c r="AH224" s="15">
        <f t="shared" si="62"/>
        <v>-0.64570020924063976</v>
      </c>
      <c r="AI224" s="15">
        <v>1.036</v>
      </c>
      <c r="AJ224" s="14">
        <v>8</v>
      </c>
      <c r="AK224" s="16" t="s">
        <v>64</v>
      </c>
      <c r="AL224" s="35">
        <f t="shared" si="63"/>
        <v>-0.39221331154779343</v>
      </c>
      <c r="AM224" s="35">
        <f t="shared" si="64"/>
        <v>0.22901429831641307</v>
      </c>
      <c r="AN224" s="35">
        <f t="shared" si="65"/>
        <v>0.76195974629342689</v>
      </c>
      <c r="AO224" s="35">
        <f t="shared" si="66"/>
        <v>1.172033899454719</v>
      </c>
      <c r="AP224" s="48">
        <v>222</v>
      </c>
      <c r="AQ224" s="40">
        <f t="shared" si="67"/>
        <v>7.666666666666667</v>
      </c>
    </row>
    <row r="225" spans="1:43" x14ac:dyDescent="0.25">
      <c r="A225" s="14" t="s">
        <v>614</v>
      </c>
      <c r="B225" s="14">
        <v>24588</v>
      </c>
      <c r="C225" s="14">
        <v>248</v>
      </c>
      <c r="D225" s="14"/>
      <c r="E225" s="14">
        <v>287</v>
      </c>
      <c r="F225" s="15">
        <v>1.353</v>
      </c>
      <c r="G225" s="15">
        <f t="shared" si="51"/>
        <v>0.73909830007390986</v>
      </c>
      <c r="H225" s="15">
        <f t="shared" si="52"/>
        <v>1.6471877282688092</v>
      </c>
      <c r="I225" s="15">
        <f t="shared" si="53"/>
        <v>0.60708554482450328</v>
      </c>
      <c r="J225" s="15">
        <f t="shared" si="54"/>
        <v>-0.72002827297242633</v>
      </c>
      <c r="K225" s="15">
        <v>1.0660000000000001</v>
      </c>
      <c r="L225" s="14">
        <v>6</v>
      </c>
      <c r="M225" s="14" t="s">
        <v>614</v>
      </c>
      <c r="N225" s="14">
        <v>121</v>
      </c>
      <c r="O225" s="14">
        <v>0</v>
      </c>
      <c r="P225" s="14">
        <v>551</v>
      </c>
      <c r="Q225" s="14">
        <v>24588</v>
      </c>
      <c r="R225" s="15">
        <v>0.99360000000000004</v>
      </c>
      <c r="S225" s="15">
        <f t="shared" si="55"/>
        <v>1.0064412238325282</v>
      </c>
      <c r="T225" s="15">
        <f t="shared" si="56"/>
        <v>1.4355269811457054</v>
      </c>
      <c r="U225" s="15">
        <f t="shared" si="57"/>
        <v>0.69660828944048525</v>
      </c>
      <c r="V225" s="15">
        <f t="shared" si="58"/>
        <v>-0.52158045419998711</v>
      </c>
      <c r="W225" s="15">
        <v>1.0649999999999999</v>
      </c>
      <c r="X225" s="14">
        <v>6</v>
      </c>
      <c r="Y225" s="14" t="s">
        <v>614</v>
      </c>
      <c r="Z225" s="14">
        <v>134</v>
      </c>
      <c r="AA225" s="14">
        <v>0</v>
      </c>
      <c r="AB225" s="14">
        <v>583</v>
      </c>
      <c r="AC225" s="14">
        <v>24588</v>
      </c>
      <c r="AD225" s="15">
        <v>0.52500000000000002</v>
      </c>
      <c r="AE225" s="15">
        <f t="shared" si="59"/>
        <v>1.9047619047619047</v>
      </c>
      <c r="AF225" s="15">
        <f t="shared" si="60"/>
        <v>0.96676180830494429</v>
      </c>
      <c r="AG225" s="15">
        <f t="shared" si="61"/>
        <v>1.0343798913543871</v>
      </c>
      <c r="AH225" s="15">
        <f t="shared" si="62"/>
        <v>4.8766134122666366E-2</v>
      </c>
      <c r="AI225" s="15">
        <v>1.1439999999999999</v>
      </c>
      <c r="AJ225" s="14">
        <v>7</v>
      </c>
      <c r="AK225" s="16" t="s">
        <v>615</v>
      </c>
      <c r="AL225" s="35">
        <f t="shared" si="63"/>
        <v>-0.39761419768324902</v>
      </c>
      <c r="AM225" s="35">
        <f t="shared" si="64"/>
        <v>0.39910767301726235</v>
      </c>
      <c r="AN225" s="35">
        <f t="shared" si="65"/>
        <v>0.7591125995588125</v>
      </c>
      <c r="AO225" s="35">
        <f t="shared" si="66"/>
        <v>1.3186920290895081</v>
      </c>
      <c r="AP225" s="48">
        <v>223</v>
      </c>
      <c r="AQ225" s="40">
        <f t="shared" si="67"/>
        <v>6.333333333333333</v>
      </c>
    </row>
    <row r="226" spans="1:43" x14ac:dyDescent="0.25">
      <c r="A226" s="14" t="s">
        <v>189</v>
      </c>
      <c r="B226" s="14">
        <v>284266</v>
      </c>
      <c r="C226" s="14">
        <v>60</v>
      </c>
      <c r="D226" s="14"/>
      <c r="E226" s="14">
        <v>1068</v>
      </c>
      <c r="F226" s="15">
        <v>1.022</v>
      </c>
      <c r="G226" s="15">
        <f t="shared" si="51"/>
        <v>0.97847358121330719</v>
      </c>
      <c r="H226" s="15">
        <f t="shared" si="52"/>
        <v>1.244217190163136</v>
      </c>
      <c r="I226" s="15">
        <f t="shared" si="53"/>
        <v>0.8037052271502475</v>
      </c>
      <c r="J226" s="15">
        <f t="shared" si="54"/>
        <v>-0.31526162993351059</v>
      </c>
      <c r="K226" s="15">
        <v>1.091</v>
      </c>
      <c r="L226" s="14">
        <v>7</v>
      </c>
      <c r="M226" s="14" t="s">
        <v>189</v>
      </c>
      <c r="N226" s="14">
        <v>39</v>
      </c>
      <c r="O226" s="14">
        <v>0</v>
      </c>
      <c r="P226" s="14">
        <v>1291</v>
      </c>
      <c r="Q226" s="14">
        <v>284266</v>
      </c>
      <c r="R226" s="15">
        <v>0.92020000000000002</v>
      </c>
      <c r="S226" s="15">
        <f t="shared" si="55"/>
        <v>1.0867202782003913</v>
      </c>
      <c r="T226" s="15">
        <f t="shared" si="56"/>
        <v>1.3294806039153362</v>
      </c>
      <c r="U226" s="15">
        <f t="shared" si="57"/>
        <v>0.75217343663123915</v>
      </c>
      <c r="V226" s="15">
        <f t="shared" si="58"/>
        <v>-0.4108627370827504</v>
      </c>
      <c r="W226" s="15">
        <v>1.3260000000000001</v>
      </c>
      <c r="X226" s="14">
        <v>5</v>
      </c>
      <c r="Y226" s="14" t="s">
        <v>189</v>
      </c>
      <c r="Z226" s="14">
        <v>42</v>
      </c>
      <c r="AA226" s="14">
        <v>0</v>
      </c>
      <c r="AB226" s="14">
        <v>1526</v>
      </c>
      <c r="AC226" s="14">
        <v>284266</v>
      </c>
      <c r="AD226" s="15">
        <v>0.75449999999999995</v>
      </c>
      <c r="AE226" s="15">
        <f t="shared" si="59"/>
        <v>1.3253810470510272</v>
      </c>
      <c r="AF226" s="15">
        <f t="shared" si="60"/>
        <v>1.3893748273639626</v>
      </c>
      <c r="AG226" s="15">
        <f t="shared" si="61"/>
        <v>0.71974743931219787</v>
      </c>
      <c r="AH226" s="15">
        <f t="shared" si="62"/>
        <v>-0.47443734385053177</v>
      </c>
      <c r="AI226" s="15">
        <v>1.0740000000000001</v>
      </c>
      <c r="AJ226" s="14">
        <v>10</v>
      </c>
      <c r="AK226" s="16" t="s">
        <v>190</v>
      </c>
      <c r="AL226" s="35">
        <f t="shared" si="63"/>
        <v>-0.4001872369555976</v>
      </c>
      <c r="AM226" s="35">
        <f t="shared" si="64"/>
        <v>8.0123041021119321E-2</v>
      </c>
      <c r="AN226" s="35">
        <f t="shared" si="65"/>
        <v>0.75775993269178787</v>
      </c>
      <c r="AO226" s="35">
        <f t="shared" si="66"/>
        <v>1.0571081927567483</v>
      </c>
      <c r="AP226" s="48">
        <v>224</v>
      </c>
      <c r="AQ226" s="40">
        <f t="shared" si="67"/>
        <v>7.333333333333333</v>
      </c>
    </row>
    <row r="227" spans="1:43" x14ac:dyDescent="0.25">
      <c r="A227" s="14" t="s">
        <v>606</v>
      </c>
      <c r="B227" s="14">
        <v>63948</v>
      </c>
      <c r="C227" s="14">
        <v>241</v>
      </c>
      <c r="D227" s="14"/>
      <c r="E227" s="14">
        <v>295</v>
      </c>
      <c r="F227" s="15">
        <v>1.1719999999999999</v>
      </c>
      <c r="G227" s="15">
        <f t="shared" si="51"/>
        <v>0.85324232081911267</v>
      </c>
      <c r="H227" s="15">
        <f t="shared" si="52"/>
        <v>1.4268322376430482</v>
      </c>
      <c r="I227" s="15">
        <f t="shared" si="53"/>
        <v>0.70084193016002816</v>
      </c>
      <c r="J227" s="15">
        <f t="shared" si="54"/>
        <v>-0.51283900341813704</v>
      </c>
      <c r="K227" s="15">
        <v>1.143</v>
      </c>
      <c r="L227" s="14">
        <v>4</v>
      </c>
      <c r="M227" s="14" t="s">
        <v>606</v>
      </c>
      <c r="N227" s="14">
        <v>223</v>
      </c>
      <c r="O227" s="14">
        <v>0</v>
      </c>
      <c r="P227" s="14">
        <v>301</v>
      </c>
      <c r="Q227" s="14">
        <v>63948</v>
      </c>
      <c r="R227" s="15">
        <v>0.94940000000000002</v>
      </c>
      <c r="S227" s="15">
        <f t="shared" si="55"/>
        <v>1.0532968190436065</v>
      </c>
      <c r="T227" s="15">
        <f t="shared" si="56"/>
        <v>1.3716679910424041</v>
      </c>
      <c r="U227" s="15">
        <f t="shared" si="57"/>
        <v>0.72903938949659386</v>
      </c>
      <c r="V227" s="15">
        <f t="shared" si="58"/>
        <v>-0.4559313304089378</v>
      </c>
      <c r="W227" s="15">
        <v>1.3009999999999999</v>
      </c>
      <c r="X227" s="14">
        <v>3</v>
      </c>
      <c r="Y227" s="14" t="s">
        <v>606</v>
      </c>
      <c r="Z227" s="14">
        <v>287</v>
      </c>
      <c r="AA227" s="14">
        <v>0</v>
      </c>
      <c r="AB227" s="14">
        <v>269</v>
      </c>
      <c r="AC227" s="14">
        <v>63948</v>
      </c>
      <c r="AD227" s="15">
        <v>0.64019999999999999</v>
      </c>
      <c r="AE227" s="15">
        <f t="shared" si="59"/>
        <v>1.5620118712902218</v>
      </c>
      <c r="AF227" s="15">
        <f t="shared" si="60"/>
        <v>1.1788969708130006</v>
      </c>
      <c r="AG227" s="15">
        <f t="shared" si="61"/>
        <v>0.84824967660270734</v>
      </c>
      <c r="AH227" s="15">
        <f t="shared" si="62"/>
        <v>-0.23743911998206743</v>
      </c>
      <c r="AI227" s="15">
        <v>1.0329999999999999</v>
      </c>
      <c r="AJ227" s="14">
        <v>3</v>
      </c>
      <c r="AK227" s="16" t="s">
        <v>607</v>
      </c>
      <c r="AL227" s="35">
        <f t="shared" si="63"/>
        <v>-0.40206981793638069</v>
      </c>
      <c r="AM227" s="35">
        <f t="shared" si="64"/>
        <v>0.14538593757143015</v>
      </c>
      <c r="AN227" s="35">
        <f t="shared" si="65"/>
        <v>0.75677177230541837</v>
      </c>
      <c r="AO227" s="35">
        <f t="shared" si="66"/>
        <v>1.1060264885975317</v>
      </c>
      <c r="AP227" s="48">
        <v>225</v>
      </c>
      <c r="AQ227" s="40">
        <f t="shared" si="67"/>
        <v>3.3333333333333335</v>
      </c>
    </row>
    <row r="228" spans="1:43" x14ac:dyDescent="0.25">
      <c r="A228" s="14" t="s">
        <v>111</v>
      </c>
      <c r="B228" s="14">
        <v>96357</v>
      </c>
      <c r="C228" s="14">
        <v>29</v>
      </c>
      <c r="D228" s="14">
        <v>1</v>
      </c>
      <c r="E228" s="14">
        <v>1675</v>
      </c>
      <c r="F228" s="15">
        <v>2.0339999999999998</v>
      </c>
      <c r="G228" s="15">
        <f t="shared" si="51"/>
        <v>0.49164208456243857</v>
      </c>
      <c r="H228" s="15">
        <f t="shared" si="52"/>
        <v>2.4762600438276112</v>
      </c>
      <c r="I228" s="15">
        <f t="shared" si="53"/>
        <v>0.40382829014137317</v>
      </c>
      <c r="J228" s="15">
        <f t="shared" si="54"/>
        <v>-1.3081861128533891</v>
      </c>
      <c r="K228" s="15">
        <v>1.6619999999999999</v>
      </c>
      <c r="L228" s="14">
        <v>12</v>
      </c>
      <c r="M228" s="14" t="s">
        <v>111</v>
      </c>
      <c r="N228" s="14">
        <v>74</v>
      </c>
      <c r="O228" s="14">
        <v>1</v>
      </c>
      <c r="P228" s="14">
        <v>812</v>
      </c>
      <c r="Q228" s="14">
        <v>96357</v>
      </c>
      <c r="R228" s="15">
        <v>0.64270000000000005</v>
      </c>
      <c r="S228" s="15">
        <f t="shared" si="55"/>
        <v>1.5559358954411078</v>
      </c>
      <c r="T228" s="15">
        <f t="shared" si="56"/>
        <v>0.92855594885501702</v>
      </c>
      <c r="U228" s="15">
        <f t="shared" si="57"/>
        <v>1.0769410244096254</v>
      </c>
      <c r="V228" s="15">
        <f t="shared" si="58"/>
        <v>0.10693924698387579</v>
      </c>
      <c r="W228" s="15">
        <v>1.268</v>
      </c>
      <c r="X228" s="14">
        <v>9</v>
      </c>
      <c r="Y228" s="14" t="s">
        <v>111</v>
      </c>
      <c r="Z228" s="14">
        <v>67</v>
      </c>
      <c r="AA228" s="14">
        <v>1</v>
      </c>
      <c r="AB228" s="14">
        <v>1053</v>
      </c>
      <c r="AC228" s="14">
        <v>96357</v>
      </c>
      <c r="AD228" s="15">
        <v>0.55410000000000004</v>
      </c>
      <c r="AE228" s="15">
        <f t="shared" si="59"/>
        <v>1.8047283883775491</v>
      </c>
      <c r="AF228" s="15">
        <f t="shared" si="60"/>
        <v>1.0203480342509899</v>
      </c>
      <c r="AG228" s="15">
        <f t="shared" si="61"/>
        <v>0.98005674600442749</v>
      </c>
      <c r="AH228" s="15">
        <f t="shared" si="62"/>
        <v>-2.906281014008056E-2</v>
      </c>
      <c r="AI228" s="15">
        <v>1.373</v>
      </c>
      <c r="AJ228" s="14">
        <v>10</v>
      </c>
      <c r="AK228" s="16" t="s">
        <v>112</v>
      </c>
      <c r="AL228" s="35">
        <f t="shared" si="63"/>
        <v>-0.41010322533653132</v>
      </c>
      <c r="AM228" s="35">
        <f t="shared" si="64"/>
        <v>0.78072965520943927</v>
      </c>
      <c r="AN228" s="35">
        <f t="shared" si="65"/>
        <v>0.75256952516545395</v>
      </c>
      <c r="AO228" s="35">
        <f t="shared" si="66"/>
        <v>1.7179995459771518</v>
      </c>
      <c r="AP228" s="48">
        <v>226</v>
      </c>
      <c r="AQ228" s="40">
        <f t="shared" si="67"/>
        <v>10.333333333333334</v>
      </c>
    </row>
    <row r="229" spans="1:43" x14ac:dyDescent="0.25">
      <c r="A229" s="14" t="s">
        <v>161</v>
      </c>
      <c r="B229" s="14">
        <v>21645</v>
      </c>
      <c r="C229" s="14">
        <v>48</v>
      </c>
      <c r="D229" s="14"/>
      <c r="E229" s="14">
        <v>1261</v>
      </c>
      <c r="F229" s="15">
        <v>1.2829999999999999</v>
      </c>
      <c r="G229" s="15">
        <f t="shared" si="51"/>
        <v>0.77942322681215903</v>
      </c>
      <c r="H229" s="15">
        <f t="shared" si="52"/>
        <v>1.5619673727781835</v>
      </c>
      <c r="I229" s="15">
        <f t="shared" si="53"/>
        <v>0.6402079050253725</v>
      </c>
      <c r="J229" s="15">
        <f t="shared" si="54"/>
        <v>-0.64338760408557183</v>
      </c>
      <c r="K229" s="15">
        <v>1.069</v>
      </c>
      <c r="L229" s="14">
        <v>7</v>
      </c>
      <c r="M229" s="14" t="s">
        <v>161</v>
      </c>
      <c r="N229" s="14">
        <v>40</v>
      </c>
      <c r="O229" s="14">
        <v>0</v>
      </c>
      <c r="P229" s="14">
        <v>1244</v>
      </c>
      <c r="Q229" s="14">
        <v>21645</v>
      </c>
      <c r="R229" s="15">
        <v>0.92920000000000003</v>
      </c>
      <c r="S229" s="15">
        <f t="shared" si="55"/>
        <v>1.076194575979337</v>
      </c>
      <c r="T229" s="15">
        <f t="shared" si="56"/>
        <v>1.3424835657010763</v>
      </c>
      <c r="U229" s="15">
        <f t="shared" si="57"/>
        <v>0.74488807187695449</v>
      </c>
      <c r="V229" s="15">
        <f t="shared" si="58"/>
        <v>-0.42490443478831341</v>
      </c>
      <c r="W229" s="15">
        <v>1.069</v>
      </c>
      <c r="X229" s="14">
        <v>8</v>
      </c>
      <c r="Y229" s="14" t="s">
        <v>161</v>
      </c>
      <c r="Z229" s="14">
        <v>31</v>
      </c>
      <c r="AA229" s="14">
        <v>0</v>
      </c>
      <c r="AB229" s="14">
        <v>1811</v>
      </c>
      <c r="AC229" s="14">
        <v>21645</v>
      </c>
      <c r="AD229" s="15">
        <v>0.61660000000000004</v>
      </c>
      <c r="AE229" s="15">
        <f t="shared" si="59"/>
        <v>1.621796951021732</v>
      </c>
      <c r="AF229" s="15">
        <f t="shared" si="60"/>
        <v>1.135438725715864</v>
      </c>
      <c r="AG229" s="15">
        <f t="shared" si="61"/>
        <v>0.88071593084828614</v>
      </c>
      <c r="AH229" s="15">
        <f t="shared" si="62"/>
        <v>-0.18325133254366149</v>
      </c>
      <c r="AI229" s="15">
        <v>1.109</v>
      </c>
      <c r="AJ229" s="14">
        <v>10</v>
      </c>
      <c r="AK229" s="16" t="s">
        <v>162</v>
      </c>
      <c r="AL229" s="35">
        <f t="shared" si="63"/>
        <v>-0.41718112380584893</v>
      </c>
      <c r="AM229" s="35">
        <f t="shared" si="64"/>
        <v>0.23016534110617415</v>
      </c>
      <c r="AN229" s="35">
        <f t="shared" si="65"/>
        <v>0.74888644202062316</v>
      </c>
      <c r="AO229" s="35">
        <f t="shared" si="66"/>
        <v>1.1729693705301021</v>
      </c>
      <c r="AP229" s="48">
        <v>227</v>
      </c>
      <c r="AQ229" s="40">
        <f t="shared" si="67"/>
        <v>8.3333333333333339</v>
      </c>
    </row>
    <row r="230" spans="1:43" x14ac:dyDescent="0.25">
      <c r="A230" s="14" t="s">
        <v>175</v>
      </c>
      <c r="B230" s="14">
        <v>35055</v>
      </c>
      <c r="C230" s="14">
        <v>53</v>
      </c>
      <c r="D230" s="14"/>
      <c r="E230" s="14">
        <v>1142</v>
      </c>
      <c r="F230" s="15">
        <v>0.93369999999999997</v>
      </c>
      <c r="G230" s="15">
        <f t="shared" si="51"/>
        <v>1.0710078183570739</v>
      </c>
      <c r="H230" s="15">
        <f t="shared" si="52"/>
        <v>1.136717798879961</v>
      </c>
      <c r="I230" s="15">
        <f t="shared" si="53"/>
        <v>0.87971162273487513</v>
      </c>
      <c r="J230" s="15">
        <f t="shared" si="54"/>
        <v>-0.18489742185756824</v>
      </c>
      <c r="K230" s="15">
        <v>1.165</v>
      </c>
      <c r="L230" s="14">
        <v>17</v>
      </c>
      <c r="M230" s="14" t="s">
        <v>175</v>
      </c>
      <c r="N230" s="14">
        <v>44</v>
      </c>
      <c r="O230" s="14">
        <v>0</v>
      </c>
      <c r="P230" s="14">
        <v>1223</v>
      </c>
      <c r="Q230" s="14">
        <v>35055</v>
      </c>
      <c r="R230" s="15">
        <v>0.82079999999999997</v>
      </c>
      <c r="S230" s="15">
        <f t="shared" si="55"/>
        <v>1.2183235867446394</v>
      </c>
      <c r="T230" s="15">
        <f t="shared" si="56"/>
        <v>1.1858701148594957</v>
      </c>
      <c r="U230" s="15">
        <f t="shared" si="57"/>
        <v>0.84326266616479795</v>
      </c>
      <c r="V230" s="15">
        <f t="shared" si="58"/>
        <v>-0.24594601158655977</v>
      </c>
      <c r="W230" s="15">
        <v>1.1279999999999999</v>
      </c>
      <c r="X230" s="14">
        <v>16</v>
      </c>
      <c r="Y230" s="14" t="s">
        <v>175</v>
      </c>
      <c r="Z230" s="14">
        <v>51</v>
      </c>
      <c r="AA230" s="14">
        <v>0</v>
      </c>
      <c r="AB230" s="14">
        <v>1269</v>
      </c>
      <c r="AC230" s="14">
        <v>35055</v>
      </c>
      <c r="AD230" s="15">
        <v>0.9597</v>
      </c>
      <c r="AE230" s="15">
        <f t="shared" si="59"/>
        <v>1.0419922892570594</v>
      </c>
      <c r="AF230" s="15">
        <f t="shared" si="60"/>
        <v>1.7672405855814382</v>
      </c>
      <c r="AG230" s="15">
        <f t="shared" si="61"/>
        <v>0.56585333225075884</v>
      </c>
      <c r="AH230" s="15">
        <f t="shared" si="62"/>
        <v>-0.8214999362733163</v>
      </c>
      <c r="AI230" s="15">
        <v>1.4670000000000001</v>
      </c>
      <c r="AJ230" s="14">
        <v>13</v>
      </c>
      <c r="AK230" s="16" t="s">
        <v>176</v>
      </c>
      <c r="AL230" s="35">
        <f t="shared" si="63"/>
        <v>-0.41744778990581483</v>
      </c>
      <c r="AM230" s="35">
        <f t="shared" si="64"/>
        <v>0.35124825311325514</v>
      </c>
      <c r="AN230" s="35">
        <f t="shared" si="65"/>
        <v>0.74874803150011382</v>
      </c>
      <c r="AO230" s="35">
        <f t="shared" si="66"/>
        <v>1.2756638838623189</v>
      </c>
      <c r="AP230" s="48">
        <v>228</v>
      </c>
      <c r="AQ230" s="40">
        <f t="shared" si="67"/>
        <v>15.333333333333334</v>
      </c>
    </row>
    <row r="231" spans="1:43" x14ac:dyDescent="0.25">
      <c r="A231" s="14" t="s">
        <v>558</v>
      </c>
      <c r="B231" s="14">
        <v>72983</v>
      </c>
      <c r="C231" s="14">
        <v>214</v>
      </c>
      <c r="D231" s="14"/>
      <c r="E231" s="14">
        <v>329</v>
      </c>
      <c r="F231" s="15">
        <v>1.0189999999999999</v>
      </c>
      <c r="G231" s="15">
        <f t="shared" si="51"/>
        <v>0.9813542688910698</v>
      </c>
      <c r="H231" s="15">
        <f t="shared" si="52"/>
        <v>1.2405648892135377</v>
      </c>
      <c r="I231" s="15">
        <f t="shared" si="53"/>
        <v>0.80607138581702953</v>
      </c>
      <c r="J231" s="15">
        <f t="shared" si="54"/>
        <v>-0.31102048516170278</v>
      </c>
      <c r="K231" s="15">
        <v>1.1080000000000001</v>
      </c>
      <c r="L231" s="14">
        <v>4</v>
      </c>
      <c r="M231" s="14" t="s">
        <v>558</v>
      </c>
      <c r="N231" s="14">
        <v>390</v>
      </c>
      <c r="O231" s="14">
        <v>0</v>
      </c>
      <c r="P231" s="14">
        <v>141</v>
      </c>
      <c r="Q231" s="14">
        <v>72983</v>
      </c>
      <c r="R231" s="15">
        <v>0.79810000000000003</v>
      </c>
      <c r="S231" s="15">
        <f t="shared" si="55"/>
        <v>1.2529758175667209</v>
      </c>
      <c r="T231" s="15">
        <f t="shared" si="56"/>
        <v>1.1530737556887958</v>
      </c>
      <c r="U231" s="15">
        <f t="shared" si="57"/>
        <v>0.86724720760314011</v>
      </c>
      <c r="V231" s="15">
        <f t="shared" si="58"/>
        <v>-0.20548480461477955</v>
      </c>
      <c r="W231" s="15">
        <v>1.165</v>
      </c>
      <c r="X231" s="14">
        <v>3</v>
      </c>
      <c r="Y231" s="14" t="s">
        <v>558</v>
      </c>
      <c r="Z231" s="14">
        <v>271</v>
      </c>
      <c r="AA231" s="14">
        <v>0</v>
      </c>
      <c r="AB231" s="14">
        <v>289</v>
      </c>
      <c r="AC231" s="14">
        <v>72983</v>
      </c>
      <c r="AD231" s="15">
        <v>0.90869999999999995</v>
      </c>
      <c r="AE231" s="15">
        <f t="shared" si="59"/>
        <v>1.1004732034774953</v>
      </c>
      <c r="AF231" s="15">
        <f t="shared" si="60"/>
        <v>1.6733265813461005</v>
      </c>
      <c r="AG231" s="15">
        <f t="shared" si="61"/>
        <v>0.59761136014201965</v>
      </c>
      <c r="AH231" s="15">
        <f t="shared" si="62"/>
        <v>-0.74272052195301475</v>
      </c>
      <c r="AI231" s="15">
        <v>1.0840000000000001</v>
      </c>
      <c r="AJ231" s="14">
        <v>3</v>
      </c>
      <c r="AK231" s="16" t="s">
        <v>559</v>
      </c>
      <c r="AL231" s="35">
        <f t="shared" si="63"/>
        <v>-0.41974193724316572</v>
      </c>
      <c r="AM231" s="35">
        <f t="shared" si="64"/>
        <v>0.28464156337929347</v>
      </c>
      <c r="AN231" s="35">
        <f t="shared" si="65"/>
        <v>0.74755833220833257</v>
      </c>
      <c r="AO231" s="35">
        <f t="shared" si="66"/>
        <v>1.2181075880591317</v>
      </c>
      <c r="AP231" s="48">
        <v>229</v>
      </c>
      <c r="AQ231" s="40">
        <f t="shared" si="67"/>
        <v>3.3333333333333335</v>
      </c>
    </row>
    <row r="232" spans="1:43" x14ac:dyDescent="0.25">
      <c r="A232" s="14" t="s">
        <v>145</v>
      </c>
      <c r="B232" s="14">
        <v>77101</v>
      </c>
      <c r="C232" s="14">
        <v>41</v>
      </c>
      <c r="D232" s="14"/>
      <c r="E232" s="14">
        <v>1395</v>
      </c>
      <c r="F232" s="15">
        <v>1.177</v>
      </c>
      <c r="G232" s="15">
        <f t="shared" si="51"/>
        <v>0.84961767204757854</v>
      </c>
      <c r="H232" s="15">
        <f t="shared" si="52"/>
        <v>1.4329194058923789</v>
      </c>
      <c r="I232" s="15">
        <f t="shared" si="53"/>
        <v>0.69786469171414856</v>
      </c>
      <c r="J232" s="15">
        <f t="shared" si="54"/>
        <v>-0.51898075403433364</v>
      </c>
      <c r="K232" s="15">
        <v>1.149</v>
      </c>
      <c r="L232" s="14">
        <v>18</v>
      </c>
      <c r="M232" s="14" t="s">
        <v>145</v>
      </c>
      <c r="N232" s="14">
        <v>75</v>
      </c>
      <c r="O232" s="14">
        <v>0</v>
      </c>
      <c r="P232" s="14">
        <v>810</v>
      </c>
      <c r="Q232" s="14">
        <v>77101</v>
      </c>
      <c r="R232" s="15">
        <v>0.99850000000000005</v>
      </c>
      <c r="S232" s="15">
        <f t="shared" si="55"/>
        <v>1.0015022533800702</v>
      </c>
      <c r="T232" s="15">
        <f t="shared" si="56"/>
        <v>1.4426063714512749</v>
      </c>
      <c r="U232" s="15">
        <f t="shared" si="57"/>
        <v>0.69318978105965567</v>
      </c>
      <c r="V232" s="15">
        <f t="shared" si="58"/>
        <v>-0.5286777083108406</v>
      </c>
      <c r="W232" s="15">
        <v>1.129</v>
      </c>
      <c r="X232" s="14">
        <v>14</v>
      </c>
      <c r="Y232" s="14" t="s">
        <v>145</v>
      </c>
      <c r="Z232" s="14">
        <v>39</v>
      </c>
      <c r="AA232" s="14">
        <v>0</v>
      </c>
      <c r="AB232" s="14">
        <v>1567</v>
      </c>
      <c r="AC232" s="14">
        <v>77101</v>
      </c>
      <c r="AD232" s="15">
        <v>0.63819999999999999</v>
      </c>
      <c r="AE232" s="15">
        <f t="shared" si="59"/>
        <v>1.5669069257286117</v>
      </c>
      <c r="AF232" s="15">
        <f t="shared" si="60"/>
        <v>1.1752140686861245</v>
      </c>
      <c r="AG232" s="15">
        <f t="shared" si="61"/>
        <v>0.85090793318873903</v>
      </c>
      <c r="AH232" s="15">
        <f t="shared" si="62"/>
        <v>-0.2329250517157983</v>
      </c>
      <c r="AI232" s="15">
        <v>1.0880000000000001</v>
      </c>
      <c r="AJ232" s="14">
        <v>21</v>
      </c>
      <c r="AK232" s="16" t="s">
        <v>146</v>
      </c>
      <c r="AL232" s="35">
        <f t="shared" si="63"/>
        <v>-0.42686117135365759</v>
      </c>
      <c r="AM232" s="35">
        <f t="shared" si="64"/>
        <v>0.16802357455340203</v>
      </c>
      <c r="AN232" s="35">
        <f t="shared" si="65"/>
        <v>0.74387846021909354</v>
      </c>
      <c r="AO232" s="35">
        <f t="shared" si="66"/>
        <v>1.1235182618837314</v>
      </c>
      <c r="AP232" s="48">
        <v>230</v>
      </c>
      <c r="AQ232" s="40">
        <f t="shared" si="67"/>
        <v>17.666666666666668</v>
      </c>
    </row>
    <row r="233" spans="1:43" x14ac:dyDescent="0.25">
      <c r="A233" s="14" t="s">
        <v>718</v>
      </c>
      <c r="B233" s="14">
        <v>21880</v>
      </c>
      <c r="C233" s="14">
        <v>328</v>
      </c>
      <c r="D233" s="14"/>
      <c r="E233" s="14">
        <v>198</v>
      </c>
      <c r="F233" s="15">
        <v>1.371</v>
      </c>
      <c r="G233" s="15">
        <f t="shared" si="51"/>
        <v>0.7293946024799417</v>
      </c>
      <c r="H233" s="15">
        <f t="shared" si="52"/>
        <v>1.6691015339663988</v>
      </c>
      <c r="I233" s="15">
        <f t="shared" si="53"/>
        <v>0.59911505627100881</v>
      </c>
      <c r="J233" s="15">
        <f t="shared" si="54"/>
        <v>-0.73909500477511503</v>
      </c>
      <c r="K233" s="15">
        <v>1.0940000000000001</v>
      </c>
      <c r="L233" s="14">
        <v>5</v>
      </c>
      <c r="M233" s="14" t="s">
        <v>718</v>
      </c>
      <c r="N233" s="14">
        <v>167</v>
      </c>
      <c r="O233" s="14">
        <v>0</v>
      </c>
      <c r="P233" s="14">
        <v>402</v>
      </c>
      <c r="Q233" s="14">
        <v>21880</v>
      </c>
      <c r="R233" s="15">
        <v>0.91620000000000001</v>
      </c>
      <c r="S233" s="15">
        <f t="shared" si="55"/>
        <v>1.0914647456887143</v>
      </c>
      <c r="T233" s="15">
        <f t="shared" si="56"/>
        <v>1.3237015097883407</v>
      </c>
      <c r="U233" s="15">
        <f t="shared" si="57"/>
        <v>0.75545731978614516</v>
      </c>
      <c r="V233" s="15">
        <f t="shared" si="58"/>
        <v>-0.4045778434975133</v>
      </c>
      <c r="W233" s="15">
        <v>1.0429999999999999</v>
      </c>
      <c r="X233" s="14">
        <v>5</v>
      </c>
      <c r="Y233" s="14" t="s">
        <v>718</v>
      </c>
      <c r="Z233" s="14">
        <v>256</v>
      </c>
      <c r="AA233" s="14">
        <v>0</v>
      </c>
      <c r="AB233" s="14">
        <v>301</v>
      </c>
      <c r="AC233" s="14">
        <v>21880</v>
      </c>
      <c r="AD233" s="15">
        <v>0.59730000000000005</v>
      </c>
      <c r="AE233" s="15">
        <f t="shared" si="59"/>
        <v>1.6742005692281934</v>
      </c>
      <c r="AF233" s="15">
        <f t="shared" si="60"/>
        <v>1.0998987201915109</v>
      </c>
      <c r="AG233" s="15">
        <f t="shared" si="61"/>
        <v>0.90917368652444874</v>
      </c>
      <c r="AH233" s="15">
        <f t="shared" si="62"/>
        <v>-0.13737216487814513</v>
      </c>
      <c r="AI233" s="15">
        <v>1.1299999999999999</v>
      </c>
      <c r="AJ233" s="14">
        <v>5</v>
      </c>
      <c r="AK233" s="16" t="s">
        <v>719</v>
      </c>
      <c r="AL233" s="35">
        <f t="shared" si="63"/>
        <v>-0.42701500438359119</v>
      </c>
      <c r="AM233" s="35">
        <f t="shared" si="64"/>
        <v>0.30148824795485707</v>
      </c>
      <c r="AN233" s="35">
        <f t="shared" si="65"/>
        <v>0.74379914548280268</v>
      </c>
      <c r="AO233" s="35">
        <f t="shared" si="66"/>
        <v>1.2324150862722951</v>
      </c>
      <c r="AP233" s="48">
        <v>231</v>
      </c>
      <c r="AQ233" s="40">
        <f t="shared" si="67"/>
        <v>5</v>
      </c>
    </row>
    <row r="234" spans="1:43" x14ac:dyDescent="0.25">
      <c r="A234" s="14" t="s">
        <v>137</v>
      </c>
      <c r="B234" s="14">
        <v>34437</v>
      </c>
      <c r="C234" s="14">
        <v>37</v>
      </c>
      <c r="D234" s="14"/>
      <c r="E234" s="14">
        <v>1466</v>
      </c>
      <c r="F234" s="15">
        <v>0.95709999999999995</v>
      </c>
      <c r="G234" s="15">
        <f t="shared" si="51"/>
        <v>1.0448229025180233</v>
      </c>
      <c r="H234" s="15">
        <f t="shared" si="52"/>
        <v>1.1652057462868273</v>
      </c>
      <c r="I234" s="15">
        <f t="shared" si="53"/>
        <v>0.85820368002042946</v>
      </c>
      <c r="J234" s="15">
        <f t="shared" si="54"/>
        <v>-0.22060800743909573</v>
      </c>
      <c r="K234" s="15">
        <v>1.1619999999999999</v>
      </c>
      <c r="L234" s="14">
        <v>14</v>
      </c>
      <c r="M234" s="14" t="s">
        <v>137</v>
      </c>
      <c r="N234" s="14">
        <v>33</v>
      </c>
      <c r="O234" s="14">
        <v>0</v>
      </c>
      <c r="P234" s="14">
        <v>1429</v>
      </c>
      <c r="Q234" s="14">
        <v>34437</v>
      </c>
      <c r="R234" s="15">
        <v>0.83089999999999997</v>
      </c>
      <c r="S234" s="15">
        <f t="shared" si="55"/>
        <v>1.2035142616440004</v>
      </c>
      <c r="T234" s="15">
        <f t="shared" si="56"/>
        <v>1.2004623275301596</v>
      </c>
      <c r="U234" s="15">
        <f t="shared" si="57"/>
        <v>0.83301239184988107</v>
      </c>
      <c r="V234" s="15">
        <f t="shared" si="58"/>
        <v>-0.26359013767901646</v>
      </c>
      <c r="W234" s="15">
        <v>1.133</v>
      </c>
      <c r="X234" s="14">
        <v>13</v>
      </c>
      <c r="Y234" s="14" t="s">
        <v>137</v>
      </c>
      <c r="Z234" s="14">
        <v>29</v>
      </c>
      <c r="AA234" s="14">
        <v>0</v>
      </c>
      <c r="AB234" s="14">
        <v>1833</v>
      </c>
      <c r="AC234" s="14">
        <v>34437</v>
      </c>
      <c r="AD234" s="15">
        <v>0.95030000000000003</v>
      </c>
      <c r="AE234" s="15">
        <f t="shared" si="59"/>
        <v>1.0522992739135009</v>
      </c>
      <c r="AF234" s="15">
        <f t="shared" si="60"/>
        <v>1.7499309455851211</v>
      </c>
      <c r="AG234" s="15">
        <f t="shared" si="61"/>
        <v>0.57145053452704742</v>
      </c>
      <c r="AH234" s="15">
        <f t="shared" si="62"/>
        <v>-0.8072994725300161</v>
      </c>
      <c r="AI234" s="15">
        <v>1.224</v>
      </c>
      <c r="AJ234" s="14">
        <v>20</v>
      </c>
      <c r="AK234" s="16" t="s">
        <v>138</v>
      </c>
      <c r="AL234" s="35">
        <f t="shared" si="63"/>
        <v>-0.43049920588270946</v>
      </c>
      <c r="AM234" s="35">
        <f t="shared" si="64"/>
        <v>0.32702552895622905</v>
      </c>
      <c r="AN234" s="35">
        <f t="shared" si="65"/>
        <v>0.74200498998448383</v>
      </c>
      <c r="AO234" s="35">
        <f t="shared" si="66"/>
        <v>1.2544244017708646</v>
      </c>
      <c r="AP234" s="48">
        <v>232</v>
      </c>
      <c r="AQ234" s="40">
        <f t="shared" si="67"/>
        <v>15.666666666666666</v>
      </c>
    </row>
    <row r="235" spans="1:43" x14ac:dyDescent="0.25">
      <c r="A235" s="14" t="s">
        <v>109</v>
      </c>
      <c r="B235" s="14">
        <v>133913</v>
      </c>
      <c r="C235" s="14">
        <v>28</v>
      </c>
      <c r="D235" s="14"/>
      <c r="E235" s="14">
        <v>1684</v>
      </c>
      <c r="F235" s="15">
        <v>1.1759999999999999</v>
      </c>
      <c r="G235" s="15">
        <f t="shared" si="51"/>
        <v>0.85034013605442182</v>
      </c>
      <c r="H235" s="15">
        <f t="shared" si="52"/>
        <v>1.4317019722425126</v>
      </c>
      <c r="I235" s="15">
        <f t="shared" si="53"/>
        <v>0.69845811407104852</v>
      </c>
      <c r="J235" s="15">
        <f t="shared" si="54"/>
        <v>-0.51775449383225347</v>
      </c>
      <c r="K235" s="15">
        <v>1.0580000000000001</v>
      </c>
      <c r="L235" s="14">
        <v>25</v>
      </c>
      <c r="M235" s="14" t="s">
        <v>109</v>
      </c>
      <c r="N235" s="14">
        <v>48</v>
      </c>
      <c r="O235" s="14">
        <v>0</v>
      </c>
      <c r="P235" s="14">
        <v>1115</v>
      </c>
      <c r="Q235" s="14">
        <v>133913</v>
      </c>
      <c r="R235" s="15">
        <v>1.01</v>
      </c>
      <c r="S235" s="15">
        <f t="shared" si="55"/>
        <v>0.99009900990099009</v>
      </c>
      <c r="T235" s="15">
        <f t="shared" si="56"/>
        <v>1.4592212670663873</v>
      </c>
      <c r="U235" s="15">
        <f t="shared" si="57"/>
        <v>0.68529702612679821</v>
      </c>
      <c r="V235" s="15">
        <f t="shared" si="58"/>
        <v>-0.54519866850602505</v>
      </c>
      <c r="W235" s="15">
        <v>1.052</v>
      </c>
      <c r="X235" s="14">
        <v>28</v>
      </c>
      <c r="Y235" s="14" t="s">
        <v>109</v>
      </c>
      <c r="Z235" s="14">
        <v>41</v>
      </c>
      <c r="AA235" s="14">
        <v>0</v>
      </c>
      <c r="AB235" s="14">
        <v>1551</v>
      </c>
      <c r="AC235" s="14">
        <v>133913</v>
      </c>
      <c r="AD235" s="15">
        <v>0.63919999999999999</v>
      </c>
      <c r="AE235" s="15">
        <f t="shared" si="59"/>
        <v>1.5644555694618274</v>
      </c>
      <c r="AF235" s="15">
        <f t="shared" si="60"/>
        <v>1.1770555197495625</v>
      </c>
      <c r="AG235" s="15">
        <f t="shared" si="61"/>
        <v>0.84957672553356278</v>
      </c>
      <c r="AH235" s="15">
        <f t="shared" si="62"/>
        <v>-0.23518385136446288</v>
      </c>
      <c r="AI235" s="15">
        <v>1.04</v>
      </c>
      <c r="AJ235" s="14">
        <v>29</v>
      </c>
      <c r="AK235" s="16" t="s">
        <v>110</v>
      </c>
      <c r="AL235" s="35">
        <f t="shared" si="63"/>
        <v>-0.43271233790091385</v>
      </c>
      <c r="AM235" s="35">
        <f t="shared" si="64"/>
        <v>0.17161416877961078</v>
      </c>
      <c r="AN235" s="35">
        <f t="shared" si="65"/>
        <v>0.74086760748582769</v>
      </c>
      <c r="AO235" s="35">
        <f t="shared" si="66"/>
        <v>1.1263179681899238</v>
      </c>
      <c r="AP235" s="48">
        <v>233</v>
      </c>
      <c r="AQ235" s="40">
        <f t="shared" si="67"/>
        <v>27.333333333333332</v>
      </c>
    </row>
    <row r="236" spans="1:43" x14ac:dyDescent="0.25">
      <c r="A236" s="14" t="s">
        <v>768</v>
      </c>
      <c r="B236" s="14">
        <v>22292</v>
      </c>
      <c r="C236" s="14">
        <v>372</v>
      </c>
      <c r="D236" s="14"/>
      <c r="E236" s="14">
        <v>163</v>
      </c>
      <c r="F236" s="15">
        <v>1.3640000000000001</v>
      </c>
      <c r="G236" s="15">
        <f t="shared" si="51"/>
        <v>0.73313782991202336</v>
      </c>
      <c r="H236" s="15">
        <f t="shared" si="52"/>
        <v>1.6605794984173363</v>
      </c>
      <c r="I236" s="15">
        <f t="shared" si="53"/>
        <v>0.60218969365656372</v>
      </c>
      <c r="J236" s="15">
        <f t="shared" si="54"/>
        <v>-0.73171007802006183</v>
      </c>
      <c r="K236" s="15">
        <v>1.1279999999999999</v>
      </c>
      <c r="L236" s="14">
        <v>3</v>
      </c>
      <c r="M236" s="14" t="s">
        <v>768</v>
      </c>
      <c r="N236" s="14">
        <v>219</v>
      </c>
      <c r="O236" s="14">
        <v>0</v>
      </c>
      <c r="P236" s="14">
        <v>308</v>
      </c>
      <c r="Q236" s="14">
        <v>22292</v>
      </c>
      <c r="R236" s="15">
        <v>1.075</v>
      </c>
      <c r="S236" s="15">
        <f t="shared" si="55"/>
        <v>0.93023255813953487</v>
      </c>
      <c r="T236" s="15">
        <f t="shared" si="56"/>
        <v>1.5531315466300655</v>
      </c>
      <c r="U236" s="15">
        <f t="shared" si="57"/>
        <v>0.6438604617563406</v>
      </c>
      <c r="V236" s="15">
        <f t="shared" si="58"/>
        <v>-0.63518003534369072</v>
      </c>
      <c r="W236" s="15">
        <v>1.028</v>
      </c>
      <c r="X236" s="14">
        <v>6</v>
      </c>
      <c r="Y236" s="14" t="s">
        <v>768</v>
      </c>
      <c r="Z236" s="14">
        <v>326</v>
      </c>
      <c r="AA236" s="14">
        <v>0</v>
      </c>
      <c r="AB236" s="14">
        <v>226</v>
      </c>
      <c r="AC236" s="14">
        <v>22292</v>
      </c>
      <c r="AD236" s="15">
        <v>0.51780000000000004</v>
      </c>
      <c r="AE236" s="15">
        <f t="shared" si="59"/>
        <v>1.9312475859405174</v>
      </c>
      <c r="AF236" s="15">
        <f t="shared" si="60"/>
        <v>0.95350336064819075</v>
      </c>
      <c r="AG236" s="15">
        <f t="shared" si="61"/>
        <v>1.0487629257648767</v>
      </c>
      <c r="AH236" s="15">
        <f t="shared" si="62"/>
        <v>6.868859166340234E-2</v>
      </c>
      <c r="AI236" s="15">
        <v>1.155</v>
      </c>
      <c r="AJ236" s="14">
        <v>6</v>
      </c>
      <c r="AK236" s="16" t="s">
        <v>769</v>
      </c>
      <c r="AL236" s="35">
        <f t="shared" si="63"/>
        <v>-0.43273384056678338</v>
      </c>
      <c r="AM236" s="35">
        <f t="shared" si="64"/>
        <v>0.436918589605091</v>
      </c>
      <c r="AN236" s="35">
        <f t="shared" si="65"/>
        <v>0.74085656529780652</v>
      </c>
      <c r="AO236" s="35">
        <f t="shared" si="66"/>
        <v>1.3537098878797376</v>
      </c>
      <c r="AP236" s="48">
        <v>234</v>
      </c>
      <c r="AQ236" s="40">
        <f t="shared" si="67"/>
        <v>5</v>
      </c>
    </row>
    <row r="237" spans="1:43" x14ac:dyDescent="0.25">
      <c r="A237" s="14" t="s">
        <v>239</v>
      </c>
      <c r="B237" s="14">
        <v>270897</v>
      </c>
      <c r="C237" s="14">
        <v>80</v>
      </c>
      <c r="D237" s="14"/>
      <c r="E237" s="14">
        <v>844</v>
      </c>
      <c r="F237" s="15">
        <v>1.1519999999999999</v>
      </c>
      <c r="G237" s="15">
        <f t="shared" si="51"/>
        <v>0.86805555555555558</v>
      </c>
      <c r="H237" s="15">
        <f t="shared" si="52"/>
        <v>1.4024835646457268</v>
      </c>
      <c r="I237" s="15">
        <f t="shared" si="53"/>
        <v>0.71300932478086199</v>
      </c>
      <c r="J237" s="15">
        <f t="shared" si="54"/>
        <v>-0.48800715043820153</v>
      </c>
      <c r="K237" s="15">
        <v>1.1439999999999999</v>
      </c>
      <c r="L237" s="14">
        <v>7</v>
      </c>
      <c r="M237" s="14" t="s">
        <v>239</v>
      </c>
      <c r="N237" s="14">
        <v>52</v>
      </c>
      <c r="O237" s="14">
        <v>0</v>
      </c>
      <c r="P237" s="14">
        <v>1004</v>
      </c>
      <c r="Q237" s="14">
        <v>270897</v>
      </c>
      <c r="R237" s="15">
        <v>0.8407</v>
      </c>
      <c r="S237" s="15">
        <f t="shared" si="55"/>
        <v>1.1894849530153444</v>
      </c>
      <c r="T237" s="15">
        <f t="shared" si="56"/>
        <v>1.2146211081412988</v>
      </c>
      <c r="U237" s="15">
        <f t="shared" si="57"/>
        <v>0.82330200593322966</v>
      </c>
      <c r="V237" s="15">
        <f t="shared" si="58"/>
        <v>-0.28050635374274391</v>
      </c>
      <c r="W237" s="15">
        <v>1.113</v>
      </c>
      <c r="X237" s="14">
        <v>6</v>
      </c>
      <c r="Y237" s="14" t="s">
        <v>239</v>
      </c>
      <c r="Z237" s="14">
        <v>66</v>
      </c>
      <c r="AA237" s="14">
        <v>0</v>
      </c>
      <c r="AB237" s="14">
        <v>1065</v>
      </c>
      <c r="AC237" s="14">
        <v>270897</v>
      </c>
      <c r="AD237" s="15">
        <v>0.79959999999999998</v>
      </c>
      <c r="AE237" s="15">
        <f t="shared" si="59"/>
        <v>1.2506253126563283</v>
      </c>
      <c r="AF237" s="15">
        <f t="shared" si="60"/>
        <v>1.4724242703250159</v>
      </c>
      <c r="AG237" s="15">
        <f t="shared" si="61"/>
        <v>0.67915137939101211</v>
      </c>
      <c r="AH237" s="15">
        <f t="shared" si="62"/>
        <v>-0.55819491518111386</v>
      </c>
      <c r="AI237" s="15">
        <v>1.1339999999999999</v>
      </c>
      <c r="AJ237" s="14">
        <v>7</v>
      </c>
      <c r="AK237" s="16" t="s">
        <v>240</v>
      </c>
      <c r="AL237" s="35">
        <f t="shared" si="63"/>
        <v>-0.4422361397873531</v>
      </c>
      <c r="AM237" s="35">
        <f t="shared" si="64"/>
        <v>0.14439173574144715</v>
      </c>
      <c r="AN237" s="35">
        <f t="shared" si="65"/>
        <v>0.73599295417173183</v>
      </c>
      <c r="AO237" s="35">
        <f t="shared" si="66"/>
        <v>1.105264557123808</v>
      </c>
      <c r="AP237" s="48">
        <v>235</v>
      </c>
      <c r="AQ237" s="40">
        <f t="shared" si="67"/>
        <v>6.666666666666667</v>
      </c>
    </row>
    <row r="238" spans="1:43" x14ac:dyDescent="0.25">
      <c r="A238" s="14" t="s">
        <v>45</v>
      </c>
      <c r="B238" s="14">
        <v>284462</v>
      </c>
      <c r="C238" s="14">
        <v>12</v>
      </c>
      <c r="D238" s="14"/>
      <c r="E238" s="14">
        <v>3396</v>
      </c>
      <c r="F238" s="15">
        <v>1.1479999999999999</v>
      </c>
      <c r="G238" s="15">
        <f t="shared" si="51"/>
        <v>0.87108013937282236</v>
      </c>
      <c r="H238" s="15">
        <f t="shared" si="52"/>
        <v>1.3976138300462624</v>
      </c>
      <c r="I238" s="15">
        <f t="shared" si="53"/>
        <v>0.71549367782887896</v>
      </c>
      <c r="J238" s="15">
        <f t="shared" si="54"/>
        <v>-0.4829890756715769</v>
      </c>
      <c r="K238" s="15">
        <v>1.0249999999999999</v>
      </c>
      <c r="L238" s="14">
        <v>41</v>
      </c>
      <c r="M238" s="14" t="s">
        <v>45</v>
      </c>
      <c r="N238" s="14">
        <v>12</v>
      </c>
      <c r="O238" s="14">
        <v>1</v>
      </c>
      <c r="P238" s="14">
        <v>2903</v>
      </c>
      <c r="Q238" s="14">
        <v>284462</v>
      </c>
      <c r="R238" s="15">
        <v>0.84730000000000005</v>
      </c>
      <c r="S238" s="15">
        <f t="shared" si="55"/>
        <v>1.1802195208308746</v>
      </c>
      <c r="T238" s="15">
        <f t="shared" si="56"/>
        <v>1.2241566134508415</v>
      </c>
      <c r="U238" s="15">
        <f t="shared" si="57"/>
        <v>0.81688893708021504</v>
      </c>
      <c r="V238" s="15">
        <f t="shared" si="58"/>
        <v>-0.29178814970539935</v>
      </c>
      <c r="W238" s="15">
        <v>1.026</v>
      </c>
      <c r="X238" s="14">
        <v>38</v>
      </c>
      <c r="Y238" s="14" t="s">
        <v>45</v>
      </c>
      <c r="Z238" s="14">
        <v>13</v>
      </c>
      <c r="AA238" s="14">
        <v>0</v>
      </c>
      <c r="AB238" s="14">
        <v>2997</v>
      </c>
      <c r="AC238" s="14">
        <v>284462</v>
      </c>
      <c r="AD238" s="15">
        <v>0.81559999999999999</v>
      </c>
      <c r="AE238" s="15">
        <f t="shared" si="59"/>
        <v>1.2260912211868562</v>
      </c>
      <c r="AF238" s="15">
        <f t="shared" si="60"/>
        <v>1.5018874873400239</v>
      </c>
      <c r="AG238" s="15">
        <f t="shared" si="61"/>
        <v>0.66582815468495982</v>
      </c>
      <c r="AH238" s="15">
        <f t="shared" si="62"/>
        <v>-0.58677821845308287</v>
      </c>
      <c r="AI238" s="15">
        <v>1.034</v>
      </c>
      <c r="AJ238" s="14">
        <v>35</v>
      </c>
      <c r="AK238" s="16" t="s">
        <v>46</v>
      </c>
      <c r="AL238" s="35">
        <f t="shared" si="63"/>
        <v>-0.45385181461001967</v>
      </c>
      <c r="AM238" s="35">
        <f t="shared" si="64"/>
        <v>0.14963796360405274</v>
      </c>
      <c r="AN238" s="35">
        <f t="shared" si="65"/>
        <v>0.7300909922505282</v>
      </c>
      <c r="AO238" s="35">
        <f t="shared" si="66"/>
        <v>1.1092910666371893</v>
      </c>
      <c r="AP238" s="48">
        <v>236</v>
      </c>
      <c r="AQ238" s="40">
        <f t="shared" si="67"/>
        <v>38</v>
      </c>
    </row>
    <row r="239" spans="1:43" x14ac:dyDescent="0.25">
      <c r="A239" s="14" t="s">
        <v>894</v>
      </c>
      <c r="B239" s="14">
        <v>119512</v>
      </c>
      <c r="C239" s="14">
        <v>565</v>
      </c>
      <c r="D239" s="14"/>
      <c r="E239" s="14">
        <v>73</v>
      </c>
      <c r="F239" s="15">
        <v>1.08</v>
      </c>
      <c r="G239" s="15">
        <f t="shared" si="51"/>
        <v>0.92592592592592582</v>
      </c>
      <c r="H239" s="15">
        <f t="shared" si="52"/>
        <v>1.314828341855369</v>
      </c>
      <c r="I239" s="15">
        <f t="shared" si="53"/>
        <v>0.76054327976625269</v>
      </c>
      <c r="J239" s="15">
        <f t="shared" si="54"/>
        <v>-0.39489774604672023</v>
      </c>
      <c r="K239" s="15">
        <v>1.0109999999999999</v>
      </c>
      <c r="L239" s="14">
        <v>2</v>
      </c>
      <c r="M239" s="14" t="s">
        <v>894</v>
      </c>
      <c r="N239" s="14">
        <v>702</v>
      </c>
      <c r="O239" s="14">
        <v>0</v>
      </c>
      <c r="P239" s="14">
        <v>43</v>
      </c>
      <c r="Q239" s="14">
        <v>119512</v>
      </c>
      <c r="R239" s="15">
        <v>0.99239999999999995</v>
      </c>
      <c r="S239" s="15">
        <f t="shared" si="55"/>
        <v>1.0076582023377672</v>
      </c>
      <c r="T239" s="15">
        <f t="shared" si="56"/>
        <v>1.4337932529076065</v>
      </c>
      <c r="U239" s="15">
        <f t="shared" si="57"/>
        <v>0.69745062110849076</v>
      </c>
      <c r="V239" s="15">
        <f t="shared" si="58"/>
        <v>-0.51983701587193643</v>
      </c>
      <c r="W239" s="15">
        <v>1.028</v>
      </c>
      <c r="X239" s="14">
        <v>2</v>
      </c>
      <c r="Y239" s="14" t="s">
        <v>894</v>
      </c>
      <c r="Z239" s="14">
        <v>926</v>
      </c>
      <c r="AA239" s="14">
        <v>0</v>
      </c>
      <c r="AB239" s="14">
        <v>26</v>
      </c>
      <c r="AC239" s="14">
        <v>119512</v>
      </c>
      <c r="AD239" s="15">
        <v>0.74129999999999996</v>
      </c>
      <c r="AE239" s="15">
        <f t="shared" si="59"/>
        <v>1.3489815189531904</v>
      </c>
      <c r="AF239" s="15">
        <f t="shared" si="60"/>
        <v>1.3650676733265812</v>
      </c>
      <c r="AG239" s="15">
        <f t="shared" si="61"/>
        <v>0.73256366243228555</v>
      </c>
      <c r="AH239" s="15">
        <f t="shared" si="62"/>
        <v>-0.4489739544864268</v>
      </c>
      <c r="AI239" s="15">
        <v>1.079</v>
      </c>
      <c r="AJ239" s="14">
        <v>2</v>
      </c>
      <c r="AK239" s="16" t="s">
        <v>895</v>
      </c>
      <c r="AL239" s="35">
        <f t="shared" si="63"/>
        <v>-0.4545695721350278</v>
      </c>
      <c r="AM239" s="35">
        <f t="shared" si="64"/>
        <v>6.2657309938797603E-2</v>
      </c>
      <c r="AN239" s="35">
        <f t="shared" si="65"/>
        <v>0.72972785384960903</v>
      </c>
      <c r="AO239" s="35">
        <f t="shared" si="66"/>
        <v>1.0443876551424629</v>
      </c>
      <c r="AP239" s="48">
        <v>237</v>
      </c>
      <c r="AQ239" s="40">
        <f t="shared" si="67"/>
        <v>2</v>
      </c>
    </row>
    <row r="240" spans="1:43" x14ac:dyDescent="0.25">
      <c r="A240" s="14" t="s">
        <v>249</v>
      </c>
      <c r="B240" s="14">
        <v>32540</v>
      </c>
      <c r="C240" s="14">
        <v>84</v>
      </c>
      <c r="D240" s="14"/>
      <c r="E240" s="14">
        <v>799</v>
      </c>
      <c r="F240" s="15">
        <v>1.1399999999999999</v>
      </c>
      <c r="G240" s="15">
        <f t="shared" si="51"/>
        <v>0.87719298245614041</v>
      </c>
      <c r="H240" s="15">
        <f t="shared" si="52"/>
        <v>1.3878743608473336</v>
      </c>
      <c r="I240" s="15">
        <f t="shared" si="53"/>
        <v>0.72051468609434477</v>
      </c>
      <c r="J240" s="15">
        <f t="shared" si="54"/>
        <v>-0.47290025804799313</v>
      </c>
      <c r="K240" s="15">
        <v>1.286</v>
      </c>
      <c r="L240" s="14">
        <v>7</v>
      </c>
      <c r="M240" s="14" t="s">
        <v>249</v>
      </c>
      <c r="N240" s="14">
        <v>87</v>
      </c>
      <c r="O240" s="14">
        <v>0</v>
      </c>
      <c r="P240" s="14">
        <v>715</v>
      </c>
      <c r="Q240" s="14">
        <v>32540</v>
      </c>
      <c r="R240" s="15">
        <v>0.95779999999999998</v>
      </c>
      <c r="S240" s="15">
        <f t="shared" si="55"/>
        <v>1.044059302568386</v>
      </c>
      <c r="T240" s="15">
        <f t="shared" si="56"/>
        <v>1.3838040887090948</v>
      </c>
      <c r="U240" s="15">
        <f t="shared" si="57"/>
        <v>0.72264564250163521</v>
      </c>
      <c r="V240" s="15">
        <f t="shared" si="58"/>
        <v>-0.46863971621550671</v>
      </c>
      <c r="W240" s="15">
        <v>1.429</v>
      </c>
      <c r="X240" s="14">
        <v>6</v>
      </c>
      <c r="Y240" s="14" t="s">
        <v>249</v>
      </c>
      <c r="Z240" s="14">
        <v>97</v>
      </c>
      <c r="AA240" s="14">
        <v>1</v>
      </c>
      <c r="AB240" s="14">
        <v>752</v>
      </c>
      <c r="AC240" s="14">
        <v>32540</v>
      </c>
      <c r="AD240" s="15">
        <v>0.72950000000000004</v>
      </c>
      <c r="AE240" s="15">
        <f t="shared" si="59"/>
        <v>1.3708019191226868</v>
      </c>
      <c r="AF240" s="15">
        <f t="shared" si="60"/>
        <v>1.3433385507780131</v>
      </c>
      <c r="AG240" s="15">
        <f t="shared" si="61"/>
        <v>0.74441321858951781</v>
      </c>
      <c r="AH240" s="15">
        <f t="shared" si="62"/>
        <v>-0.42582442124173958</v>
      </c>
      <c r="AI240" s="15">
        <v>1.286</v>
      </c>
      <c r="AJ240" s="14">
        <v>7</v>
      </c>
      <c r="AK240" s="16" t="s">
        <v>250</v>
      </c>
      <c r="AL240" s="35">
        <f t="shared" si="63"/>
        <v>-0.45578813183507982</v>
      </c>
      <c r="AM240" s="35">
        <f t="shared" si="64"/>
        <v>2.6036628402457924E-2</v>
      </c>
      <c r="AN240" s="35">
        <f t="shared" si="65"/>
        <v>0.72911175585205834</v>
      </c>
      <c r="AO240" s="35">
        <f t="shared" si="66"/>
        <v>1.0182110506684177</v>
      </c>
      <c r="AP240" s="48">
        <v>238</v>
      </c>
      <c r="AQ240" s="40">
        <f t="shared" si="67"/>
        <v>6.666666666666667</v>
      </c>
    </row>
    <row r="241" spans="1:43" x14ac:dyDescent="0.25">
      <c r="A241" s="14" t="s">
        <v>59</v>
      </c>
      <c r="B241" s="14">
        <v>70827</v>
      </c>
      <c r="C241" s="14">
        <v>15</v>
      </c>
      <c r="D241" s="14">
        <v>1</v>
      </c>
      <c r="E241" s="14">
        <v>2541</v>
      </c>
      <c r="F241" s="15">
        <v>1.0880000000000001</v>
      </c>
      <c r="G241" s="15">
        <f t="shared" si="51"/>
        <v>0.91911764705882348</v>
      </c>
      <c r="H241" s="15">
        <f t="shared" si="52"/>
        <v>1.3245678110542976</v>
      </c>
      <c r="I241" s="15">
        <f t="shared" si="53"/>
        <v>0.75495104976797145</v>
      </c>
      <c r="J241" s="15">
        <f t="shared" si="54"/>
        <v>-0.4055449902462287</v>
      </c>
      <c r="K241" s="15">
        <v>1.0309999999999999</v>
      </c>
      <c r="L241" s="14">
        <v>20</v>
      </c>
      <c r="M241" s="14" t="s">
        <v>59</v>
      </c>
      <c r="N241" s="14">
        <v>23</v>
      </c>
      <c r="O241" s="14">
        <v>1</v>
      </c>
      <c r="P241" s="14">
        <v>1684</v>
      </c>
      <c r="Q241" s="14">
        <v>70827</v>
      </c>
      <c r="R241" s="15">
        <v>0.88519999999999999</v>
      </c>
      <c r="S241" s="15">
        <f t="shared" si="55"/>
        <v>1.1296882060551288</v>
      </c>
      <c r="T241" s="15">
        <f t="shared" si="56"/>
        <v>1.2789135303041248</v>
      </c>
      <c r="U241" s="15">
        <f t="shared" si="57"/>
        <v>0.78191368774069836</v>
      </c>
      <c r="V241" s="15">
        <f t="shared" si="58"/>
        <v>-0.3549187317805173</v>
      </c>
      <c r="W241" s="15">
        <v>1.53</v>
      </c>
      <c r="X241" s="14">
        <v>24</v>
      </c>
      <c r="Y241" s="14" t="s">
        <v>59</v>
      </c>
      <c r="Z241" s="14">
        <v>16</v>
      </c>
      <c r="AA241" s="14">
        <v>1</v>
      </c>
      <c r="AB241" s="14">
        <v>2496</v>
      </c>
      <c r="AC241" s="14">
        <v>70827</v>
      </c>
      <c r="AD241" s="15">
        <v>0.82820000000000005</v>
      </c>
      <c r="AE241" s="15">
        <f t="shared" si="59"/>
        <v>1.2074378169524269</v>
      </c>
      <c r="AF241" s="15">
        <f t="shared" si="60"/>
        <v>1.5250897707393425</v>
      </c>
      <c r="AG241" s="15">
        <f t="shared" si="61"/>
        <v>0.6556984339061257</v>
      </c>
      <c r="AH241" s="15">
        <f t="shared" si="62"/>
        <v>-0.60889564580636457</v>
      </c>
      <c r="AI241" s="15">
        <v>1.048</v>
      </c>
      <c r="AJ241" s="14">
        <v>28</v>
      </c>
      <c r="AK241" s="16" t="s">
        <v>60</v>
      </c>
      <c r="AL241" s="35">
        <f t="shared" si="63"/>
        <v>-0.45645312261103688</v>
      </c>
      <c r="AM241" s="35">
        <f t="shared" si="64"/>
        <v>0.13442394381276598</v>
      </c>
      <c r="AN241" s="35">
        <f t="shared" si="65"/>
        <v>0.72877575908726211</v>
      </c>
      <c r="AO241" s="35">
        <f t="shared" si="66"/>
        <v>1.0976544419414378</v>
      </c>
      <c r="AP241" s="48">
        <v>239</v>
      </c>
      <c r="AQ241" s="40">
        <f t="shared" si="67"/>
        <v>24</v>
      </c>
    </row>
    <row r="242" spans="1:43" x14ac:dyDescent="0.25">
      <c r="A242" s="14" t="s">
        <v>495</v>
      </c>
      <c r="B242" s="14">
        <v>34170</v>
      </c>
      <c r="C242" s="14">
        <v>186</v>
      </c>
      <c r="D242" s="14"/>
      <c r="E242" s="14">
        <v>403</v>
      </c>
      <c r="F242" s="15">
        <v>1.0049999999999999</v>
      </c>
      <c r="G242" s="15">
        <f t="shared" si="51"/>
        <v>0.99502487562189068</v>
      </c>
      <c r="H242" s="15">
        <f t="shared" si="52"/>
        <v>1.2235208181154125</v>
      </c>
      <c r="I242" s="15">
        <f t="shared" si="53"/>
        <v>0.81730024094283882</v>
      </c>
      <c r="J242" s="15">
        <f t="shared" si="54"/>
        <v>-0.29106193506218009</v>
      </c>
      <c r="K242" s="15">
        <v>1.089</v>
      </c>
      <c r="L242" s="14">
        <v>10</v>
      </c>
      <c r="M242" s="14" t="s">
        <v>495</v>
      </c>
      <c r="N242" s="14">
        <v>210</v>
      </c>
      <c r="O242" s="14">
        <v>0</v>
      </c>
      <c r="P242" s="14">
        <v>315</v>
      </c>
      <c r="Q242" s="14">
        <v>34170</v>
      </c>
      <c r="R242" s="15">
        <v>0.85340000000000005</v>
      </c>
      <c r="S242" s="15">
        <f t="shared" si="55"/>
        <v>1.1717834544176235</v>
      </c>
      <c r="T242" s="15">
        <f t="shared" si="56"/>
        <v>1.2329697319945099</v>
      </c>
      <c r="U242" s="15">
        <f t="shared" si="57"/>
        <v>0.81104991374275381</v>
      </c>
      <c r="V242" s="15">
        <f t="shared" si="58"/>
        <v>-0.30213739118061722</v>
      </c>
      <c r="W242" s="15">
        <v>1.073</v>
      </c>
      <c r="X242" s="14">
        <v>8</v>
      </c>
      <c r="Y242" s="14" t="s">
        <v>495</v>
      </c>
      <c r="Z242" s="14">
        <v>154</v>
      </c>
      <c r="AA242" s="14">
        <v>0</v>
      </c>
      <c r="AB242" s="14">
        <v>516</v>
      </c>
      <c r="AC242" s="14">
        <v>34170</v>
      </c>
      <c r="AD242" s="15">
        <v>0.93869999999999998</v>
      </c>
      <c r="AE242" s="15">
        <f t="shared" si="59"/>
        <v>1.0653030787258975</v>
      </c>
      <c r="AF242" s="15">
        <f t="shared" si="60"/>
        <v>1.7285701132492401</v>
      </c>
      <c r="AG242" s="15">
        <f t="shared" si="61"/>
        <v>0.57851224348679375</v>
      </c>
      <c r="AH242" s="15">
        <f t="shared" si="62"/>
        <v>-0.78958060239856409</v>
      </c>
      <c r="AI242" s="15">
        <v>1.032</v>
      </c>
      <c r="AJ242" s="14">
        <v>6</v>
      </c>
      <c r="AK242" s="16" t="s">
        <v>496</v>
      </c>
      <c r="AL242" s="35">
        <f t="shared" si="63"/>
        <v>-0.46092664288045376</v>
      </c>
      <c r="AM242" s="35">
        <f t="shared" si="64"/>
        <v>0.2846765449808899</v>
      </c>
      <c r="AN242" s="35">
        <f t="shared" si="65"/>
        <v>0.72651946538562118</v>
      </c>
      <c r="AO242" s="35">
        <f t="shared" si="66"/>
        <v>1.2181371243573449</v>
      </c>
      <c r="AP242" s="48">
        <v>240</v>
      </c>
      <c r="AQ242" s="40">
        <f t="shared" si="67"/>
        <v>8</v>
      </c>
    </row>
    <row r="243" spans="1:43" x14ac:dyDescent="0.25">
      <c r="A243" s="14" t="s">
        <v>185</v>
      </c>
      <c r="B243" s="14">
        <v>30310</v>
      </c>
      <c r="C243" s="14">
        <v>58</v>
      </c>
      <c r="D243" s="14"/>
      <c r="E243" s="14">
        <v>1072</v>
      </c>
      <c r="F243" s="15">
        <v>1.1359999999999999</v>
      </c>
      <c r="G243" s="15">
        <f t="shared" si="51"/>
        <v>0.88028169014084512</v>
      </c>
      <c r="H243" s="15">
        <f t="shared" si="52"/>
        <v>1.3830046262478692</v>
      </c>
      <c r="I243" s="15">
        <f t="shared" si="53"/>
        <v>0.72305170963693044</v>
      </c>
      <c r="J243" s="15">
        <f t="shared" si="54"/>
        <v>-0.46782926850057127</v>
      </c>
      <c r="K243" s="15">
        <v>1.089</v>
      </c>
      <c r="L243" s="14">
        <v>17</v>
      </c>
      <c r="M243" s="14" t="s">
        <v>185</v>
      </c>
      <c r="N243" s="14">
        <v>69</v>
      </c>
      <c r="O243" s="14">
        <v>0</v>
      </c>
      <c r="P243" s="14">
        <v>852</v>
      </c>
      <c r="Q243" s="14">
        <v>30310</v>
      </c>
      <c r="R243" s="15">
        <v>0.86470000000000002</v>
      </c>
      <c r="S243" s="15">
        <f t="shared" si="55"/>
        <v>1.1564704521799467</v>
      </c>
      <c r="T243" s="15">
        <f t="shared" si="56"/>
        <v>1.2492956729032723</v>
      </c>
      <c r="U243" s="15">
        <f t="shared" si="57"/>
        <v>0.80045101929925533</v>
      </c>
      <c r="V243" s="15">
        <f t="shared" si="58"/>
        <v>-0.32111496994225713</v>
      </c>
      <c r="W243" s="15">
        <v>1.107</v>
      </c>
      <c r="X243" s="14">
        <v>16</v>
      </c>
      <c r="Y243" s="14" t="s">
        <v>185</v>
      </c>
      <c r="Z243" s="14">
        <v>63</v>
      </c>
      <c r="AA243" s="14">
        <v>0</v>
      </c>
      <c r="AB243" s="14">
        <v>1095</v>
      </c>
      <c r="AC243" s="14">
        <v>30310</v>
      </c>
      <c r="AD243" s="15">
        <v>0.83179999999999998</v>
      </c>
      <c r="AE243" s="15">
        <f t="shared" si="59"/>
        <v>1.202212070209185</v>
      </c>
      <c r="AF243" s="15">
        <f t="shared" si="60"/>
        <v>1.5317189945677192</v>
      </c>
      <c r="AG243" s="15">
        <f t="shared" si="61"/>
        <v>0.65286059504815253</v>
      </c>
      <c r="AH243" s="15">
        <f t="shared" si="62"/>
        <v>-0.6151531280828425</v>
      </c>
      <c r="AI243" s="15">
        <v>1.0580000000000001</v>
      </c>
      <c r="AJ243" s="14">
        <v>18</v>
      </c>
      <c r="AK243" s="16" t="s">
        <v>186</v>
      </c>
      <c r="AL243" s="35">
        <f t="shared" si="63"/>
        <v>-0.46803245550855693</v>
      </c>
      <c r="AM243" s="35">
        <f t="shared" si="64"/>
        <v>0.1470191843753636</v>
      </c>
      <c r="AN243" s="35">
        <f t="shared" si="65"/>
        <v>0.72294988328818865</v>
      </c>
      <c r="AO243" s="35">
        <f t="shared" si="66"/>
        <v>1.107279308538953</v>
      </c>
      <c r="AP243" s="48">
        <v>241</v>
      </c>
      <c r="AQ243" s="40">
        <f t="shared" si="67"/>
        <v>17</v>
      </c>
    </row>
    <row r="244" spans="1:43" x14ac:dyDescent="0.25">
      <c r="A244" s="14" t="s">
        <v>243</v>
      </c>
      <c r="B244" s="14">
        <v>63908</v>
      </c>
      <c r="C244" s="14">
        <v>81</v>
      </c>
      <c r="D244" s="14">
        <v>2</v>
      </c>
      <c r="E244" s="14">
        <v>763</v>
      </c>
      <c r="F244" s="15">
        <v>1.123</v>
      </c>
      <c r="G244" s="15">
        <f t="shared" si="51"/>
        <v>0.89047195013357083</v>
      </c>
      <c r="H244" s="15">
        <f t="shared" si="52"/>
        <v>1.3671779887996103</v>
      </c>
      <c r="I244" s="15">
        <f t="shared" si="53"/>
        <v>0.73142185409399196</v>
      </c>
      <c r="J244" s="15">
        <f t="shared" si="54"/>
        <v>-0.45122436139649036</v>
      </c>
      <c r="K244" s="15">
        <v>1.0880000000000001</v>
      </c>
      <c r="L244" s="14">
        <v>11</v>
      </c>
      <c r="M244" s="14" t="s">
        <v>243</v>
      </c>
      <c r="N244" s="14">
        <v>70</v>
      </c>
      <c r="O244" s="14">
        <v>2</v>
      </c>
      <c r="P244" s="14">
        <v>710</v>
      </c>
      <c r="Q244" s="14">
        <v>63908</v>
      </c>
      <c r="R244" s="15">
        <v>0.88719999999999999</v>
      </c>
      <c r="S244" s="15">
        <f t="shared" si="55"/>
        <v>1.127141568981064</v>
      </c>
      <c r="T244" s="15">
        <f t="shared" si="56"/>
        <v>1.2818030773676226</v>
      </c>
      <c r="U244" s="15">
        <f t="shared" si="57"/>
        <v>0.78015103289908272</v>
      </c>
      <c r="V244" s="15">
        <f t="shared" si="58"/>
        <v>-0.35817464614121558</v>
      </c>
      <c r="W244" s="15">
        <v>1.083</v>
      </c>
      <c r="X244" s="14">
        <v>8</v>
      </c>
      <c r="Y244" s="14" t="s">
        <v>243</v>
      </c>
      <c r="Z244" s="14">
        <v>74</v>
      </c>
      <c r="AA244" s="14">
        <v>2</v>
      </c>
      <c r="AB244" s="14">
        <v>771</v>
      </c>
      <c r="AC244" s="14">
        <v>63908</v>
      </c>
      <c r="AD244" s="15">
        <v>0.83879999999999999</v>
      </c>
      <c r="AE244" s="15">
        <f t="shared" si="59"/>
        <v>1.1921793037672865</v>
      </c>
      <c r="AF244" s="15">
        <f t="shared" si="60"/>
        <v>1.5446091520117853</v>
      </c>
      <c r="AG244" s="15">
        <f t="shared" si="61"/>
        <v>0.64741230682052131</v>
      </c>
      <c r="AH244" s="15">
        <f t="shared" si="62"/>
        <v>-0.62724330453307875</v>
      </c>
      <c r="AI244" s="15">
        <v>1.0429999999999999</v>
      </c>
      <c r="AJ244" s="14">
        <v>12</v>
      </c>
      <c r="AK244" s="16" t="s">
        <v>244</v>
      </c>
      <c r="AL244" s="35">
        <f t="shared" si="63"/>
        <v>-0.47888077069026158</v>
      </c>
      <c r="AM244" s="35">
        <f t="shared" si="64"/>
        <v>0.13664971080638175</v>
      </c>
      <c r="AN244" s="35">
        <f t="shared" si="65"/>
        <v>0.71753406435072475</v>
      </c>
      <c r="AO244" s="35">
        <f t="shared" si="66"/>
        <v>1.0993491927607215</v>
      </c>
      <c r="AP244" s="48">
        <v>242</v>
      </c>
      <c r="AQ244" s="40">
        <f t="shared" si="67"/>
        <v>10.333333333333334</v>
      </c>
    </row>
    <row r="245" spans="1:43" x14ac:dyDescent="0.25">
      <c r="A245" s="14" t="s">
        <v>65</v>
      </c>
      <c r="B245" s="14">
        <v>70142</v>
      </c>
      <c r="C245" s="14">
        <v>15</v>
      </c>
      <c r="D245" s="14">
        <v>4</v>
      </c>
      <c r="E245" s="14">
        <v>702</v>
      </c>
      <c r="F245" s="15">
        <v>1.0509999999999999</v>
      </c>
      <c r="G245" s="15">
        <f t="shared" si="51"/>
        <v>0.95147478591817325</v>
      </c>
      <c r="H245" s="15">
        <f t="shared" si="52"/>
        <v>1.2795227660092523</v>
      </c>
      <c r="I245" s="15">
        <f t="shared" si="53"/>
        <v>0.78152877464086867</v>
      </c>
      <c r="J245" s="15">
        <f t="shared" si="54"/>
        <v>-0.3556291029580676</v>
      </c>
      <c r="K245" s="15">
        <v>1.484</v>
      </c>
      <c r="L245" s="14">
        <v>3</v>
      </c>
      <c r="M245" s="14" t="s">
        <v>65</v>
      </c>
      <c r="N245" s="14">
        <v>23</v>
      </c>
      <c r="O245" s="14">
        <v>4</v>
      </c>
      <c r="P245" s="14">
        <v>359</v>
      </c>
      <c r="Q245" s="14">
        <v>70142</v>
      </c>
      <c r="R245" s="15">
        <v>0.91220000000000001</v>
      </c>
      <c r="S245" s="15">
        <f t="shared" si="55"/>
        <v>1.0962508221881166</v>
      </c>
      <c r="T245" s="15">
        <f t="shared" si="56"/>
        <v>1.3179224156613449</v>
      </c>
      <c r="U245" s="15">
        <f t="shared" si="57"/>
        <v>0.75877000261791949</v>
      </c>
      <c r="V245" s="15">
        <f t="shared" si="58"/>
        <v>-0.39826545083726028</v>
      </c>
      <c r="W245" s="15">
        <v>1.2829999999999999</v>
      </c>
      <c r="X245" s="14">
        <v>3</v>
      </c>
      <c r="Y245" s="14" t="s">
        <v>65</v>
      </c>
      <c r="Z245" s="14">
        <v>16</v>
      </c>
      <c r="AA245" s="14">
        <v>4</v>
      </c>
      <c r="AB245" s="14">
        <v>375</v>
      </c>
      <c r="AC245" s="14">
        <v>70142</v>
      </c>
      <c r="AD245" s="15">
        <v>0.87170000000000003</v>
      </c>
      <c r="AE245" s="15">
        <f t="shared" si="59"/>
        <v>1.1471836641046231</v>
      </c>
      <c r="AF245" s="15">
        <f t="shared" si="60"/>
        <v>1.6051928919988951</v>
      </c>
      <c r="AG245" s="15">
        <f t="shared" si="61"/>
        <v>0.62297744976603564</v>
      </c>
      <c r="AH245" s="15">
        <f t="shared" si="62"/>
        <v>-0.68274815266459088</v>
      </c>
      <c r="AI245" s="15">
        <v>1.0389999999999999</v>
      </c>
      <c r="AJ245" s="14">
        <v>4</v>
      </c>
      <c r="AK245" s="16" t="s">
        <v>66</v>
      </c>
      <c r="AL245" s="35">
        <f t="shared" si="63"/>
        <v>-0.47888090215330625</v>
      </c>
      <c r="AM245" s="35">
        <f t="shared" si="64"/>
        <v>0.17783660032004675</v>
      </c>
      <c r="AN245" s="35">
        <f t="shared" si="65"/>
        <v>0.7175339989667</v>
      </c>
      <c r="AO245" s="35">
        <f t="shared" si="66"/>
        <v>1.1311863373946509</v>
      </c>
      <c r="AP245" s="48">
        <v>243</v>
      </c>
      <c r="AQ245" s="40">
        <f t="shared" si="67"/>
        <v>3.3333333333333335</v>
      </c>
    </row>
    <row r="246" spans="1:43" x14ac:dyDescent="0.25">
      <c r="A246" s="14" t="s">
        <v>87</v>
      </c>
      <c r="B246" s="14">
        <v>111840</v>
      </c>
      <c r="C246" s="14">
        <v>22</v>
      </c>
      <c r="D246" s="14"/>
      <c r="E246" s="14">
        <v>1896</v>
      </c>
      <c r="F246" s="15">
        <v>1.181</v>
      </c>
      <c r="G246" s="15">
        <f t="shared" si="51"/>
        <v>0.84674005080440307</v>
      </c>
      <c r="H246" s="15">
        <f t="shared" si="52"/>
        <v>1.4377891404918433</v>
      </c>
      <c r="I246" s="15">
        <f t="shared" si="53"/>
        <v>0.69550105177608212</v>
      </c>
      <c r="J246" s="15">
        <f t="shared" si="54"/>
        <v>-0.52387539839304642</v>
      </c>
      <c r="K246" s="15">
        <v>1.139</v>
      </c>
      <c r="L246" s="14">
        <v>31</v>
      </c>
      <c r="M246" s="14" t="s">
        <v>87</v>
      </c>
      <c r="N246" s="14">
        <v>38</v>
      </c>
      <c r="O246" s="14">
        <v>0</v>
      </c>
      <c r="P246" s="14">
        <v>1319</v>
      </c>
      <c r="Q246" s="14">
        <v>111840</v>
      </c>
      <c r="R246" s="15">
        <v>1.0289999999999999</v>
      </c>
      <c r="S246" s="15">
        <f t="shared" si="55"/>
        <v>0.97181729834791064</v>
      </c>
      <c r="T246" s="15">
        <f t="shared" si="56"/>
        <v>1.4866719641696162</v>
      </c>
      <c r="U246" s="15">
        <f t="shared" si="57"/>
        <v>0.67264333954136657</v>
      </c>
      <c r="V246" s="15">
        <f t="shared" si="58"/>
        <v>-0.57208635776083649</v>
      </c>
      <c r="W246" s="15">
        <v>1.0369999999999999</v>
      </c>
      <c r="X246" s="14">
        <v>24</v>
      </c>
      <c r="Y246" s="14" t="s">
        <v>87</v>
      </c>
      <c r="Z246" s="14">
        <v>45</v>
      </c>
      <c r="AA246" s="14">
        <v>0</v>
      </c>
      <c r="AB246" s="14">
        <v>1392</v>
      </c>
      <c r="AC246" s="14">
        <v>111840</v>
      </c>
      <c r="AD246" s="15">
        <v>0.6925</v>
      </c>
      <c r="AE246" s="15">
        <f t="shared" si="59"/>
        <v>1.4440433212996391</v>
      </c>
      <c r="AF246" s="15">
        <f t="shared" si="60"/>
        <v>1.2752048614308074</v>
      </c>
      <c r="AG246" s="15">
        <f t="shared" si="61"/>
        <v>0.78418692124339828</v>
      </c>
      <c r="AH246" s="15">
        <f t="shared" si="62"/>
        <v>-0.35073051426039914</v>
      </c>
      <c r="AI246" s="15">
        <v>1.0509999999999999</v>
      </c>
      <c r="AJ246" s="14">
        <v>24</v>
      </c>
      <c r="AK246" s="16" t="s">
        <v>88</v>
      </c>
      <c r="AL246" s="35">
        <f t="shared" si="63"/>
        <v>-0.48223075680476074</v>
      </c>
      <c r="AM246" s="35">
        <f t="shared" si="64"/>
        <v>0.11640579664565712</v>
      </c>
      <c r="AN246" s="35">
        <f t="shared" si="65"/>
        <v>0.71586985918378609</v>
      </c>
      <c r="AO246" s="35">
        <f t="shared" si="66"/>
        <v>1.0840308366920952</v>
      </c>
      <c r="AP246" s="48">
        <v>244</v>
      </c>
      <c r="AQ246" s="40">
        <f t="shared" si="67"/>
        <v>26.333333333333332</v>
      </c>
    </row>
    <row r="247" spans="1:43" x14ac:dyDescent="0.25">
      <c r="A247" s="14" t="s">
        <v>602</v>
      </c>
      <c r="B247" s="14">
        <v>24131</v>
      </c>
      <c r="C247" s="14">
        <v>239</v>
      </c>
      <c r="D247" s="14"/>
      <c r="E247" s="14">
        <v>299</v>
      </c>
      <c r="F247" s="15">
        <v>1.4810000000000001</v>
      </c>
      <c r="G247" s="15">
        <f t="shared" si="51"/>
        <v>0.67521944632005393</v>
      </c>
      <c r="H247" s="15">
        <f t="shared" si="52"/>
        <v>1.8030192354516679</v>
      </c>
      <c r="I247" s="15">
        <f t="shared" si="53"/>
        <v>0.55461630124750361</v>
      </c>
      <c r="J247" s="15">
        <f t="shared" si="54"/>
        <v>-0.85043807428473717</v>
      </c>
      <c r="K247" s="15">
        <v>1.208</v>
      </c>
      <c r="L247" s="14">
        <v>9</v>
      </c>
      <c r="M247" s="14" t="s">
        <v>602</v>
      </c>
      <c r="N247" s="14">
        <v>142</v>
      </c>
      <c r="O247" s="14">
        <v>0</v>
      </c>
      <c r="P247" s="14">
        <v>477</v>
      </c>
      <c r="Q247" s="14">
        <v>24131</v>
      </c>
      <c r="R247" s="15">
        <v>1.016</v>
      </c>
      <c r="S247" s="15">
        <f t="shared" si="55"/>
        <v>0.98425196850393704</v>
      </c>
      <c r="T247" s="15">
        <f t="shared" si="56"/>
        <v>1.4678899082568806</v>
      </c>
      <c r="U247" s="15">
        <f t="shared" si="57"/>
        <v>0.68124999644494699</v>
      </c>
      <c r="V247" s="15">
        <f t="shared" si="58"/>
        <v>-0.55374377763903393</v>
      </c>
      <c r="W247" s="15">
        <v>1.1970000000000001</v>
      </c>
      <c r="X247" s="14">
        <v>11</v>
      </c>
      <c r="Y247" s="14" t="s">
        <v>602</v>
      </c>
      <c r="Z247" s="14">
        <v>221</v>
      </c>
      <c r="AA247" s="14">
        <v>0</v>
      </c>
      <c r="AB247" s="14">
        <v>372</v>
      </c>
      <c r="AC247" s="14">
        <v>24131</v>
      </c>
      <c r="AD247" s="15">
        <v>0.56169999999999998</v>
      </c>
      <c r="AE247" s="15">
        <f t="shared" si="59"/>
        <v>1.7803097739006588</v>
      </c>
      <c r="AF247" s="15">
        <f t="shared" si="60"/>
        <v>1.0343430623331185</v>
      </c>
      <c r="AG247" s="15">
        <f t="shared" si="61"/>
        <v>0.96679623101487144</v>
      </c>
      <c r="AH247" s="15">
        <f t="shared" si="62"/>
        <v>-4.8716246015096581E-2</v>
      </c>
      <c r="AI247" s="15">
        <v>1.234</v>
      </c>
      <c r="AJ247" s="14">
        <v>6</v>
      </c>
      <c r="AK247" s="16" t="s">
        <v>603</v>
      </c>
      <c r="AL247" s="35">
        <f t="shared" si="63"/>
        <v>-0.48429936597962248</v>
      </c>
      <c r="AM247" s="35">
        <f t="shared" si="64"/>
        <v>0.40534721809091667</v>
      </c>
      <c r="AN247" s="35">
        <f t="shared" si="65"/>
        <v>0.71484414428104115</v>
      </c>
      <c r="AO247" s="35">
        <f t="shared" si="66"/>
        <v>1.3244076215155949</v>
      </c>
      <c r="AP247" s="48">
        <v>245</v>
      </c>
      <c r="AQ247" s="40">
        <f t="shared" si="67"/>
        <v>8.6666666666666661</v>
      </c>
    </row>
    <row r="248" spans="1:43" x14ac:dyDescent="0.25">
      <c r="A248" s="14" t="s">
        <v>271</v>
      </c>
      <c r="B248" s="14">
        <v>23451</v>
      </c>
      <c r="C248" s="14">
        <v>92</v>
      </c>
      <c r="D248" s="14"/>
      <c r="E248" s="14">
        <v>740</v>
      </c>
      <c r="F248" s="15">
        <v>1.3480000000000001</v>
      </c>
      <c r="G248" s="15">
        <f t="shared" si="51"/>
        <v>0.74183976261127593</v>
      </c>
      <c r="H248" s="15">
        <f t="shared" si="52"/>
        <v>1.641100560019479</v>
      </c>
      <c r="I248" s="15">
        <f t="shared" si="53"/>
        <v>0.60933734580679</v>
      </c>
      <c r="J248" s="15">
        <f t="shared" si="54"/>
        <v>-0.71468693017774776</v>
      </c>
      <c r="K248" s="15">
        <v>1.109</v>
      </c>
      <c r="L248" s="14">
        <v>4</v>
      </c>
      <c r="M248" s="14" t="s">
        <v>271</v>
      </c>
      <c r="N248" s="14">
        <v>128</v>
      </c>
      <c r="O248" s="14">
        <v>0</v>
      </c>
      <c r="P248" s="14">
        <v>528</v>
      </c>
      <c r="Q248" s="14">
        <v>23451</v>
      </c>
      <c r="R248" s="15">
        <v>0.86870000000000003</v>
      </c>
      <c r="S248" s="15">
        <f t="shared" si="55"/>
        <v>1.1511453896627144</v>
      </c>
      <c r="T248" s="15">
        <f t="shared" si="56"/>
        <v>1.255074767030268</v>
      </c>
      <c r="U248" s="15">
        <f t="shared" si="57"/>
        <v>0.79676527729718682</v>
      </c>
      <c r="V248" s="15">
        <f t="shared" si="58"/>
        <v>-0.32777331816746641</v>
      </c>
      <c r="W248" s="15">
        <v>1.0680000000000001</v>
      </c>
      <c r="X248" s="14">
        <v>4</v>
      </c>
      <c r="Y248" s="14" t="s">
        <v>271</v>
      </c>
      <c r="Z248" s="14">
        <v>137</v>
      </c>
      <c r="AA248" s="14">
        <v>0</v>
      </c>
      <c r="AB248" s="14">
        <v>576</v>
      </c>
      <c r="AC248" s="14">
        <v>23451</v>
      </c>
      <c r="AD248" s="15">
        <v>0.72740000000000005</v>
      </c>
      <c r="AE248" s="15">
        <f t="shared" si="59"/>
        <v>1.374759417102007</v>
      </c>
      <c r="AF248" s="15">
        <f t="shared" si="60"/>
        <v>1.3394715035447933</v>
      </c>
      <c r="AG248" s="15">
        <f t="shared" si="61"/>
        <v>0.74656233566270724</v>
      </c>
      <c r="AH248" s="15">
        <f t="shared" si="62"/>
        <v>-0.42166536889210315</v>
      </c>
      <c r="AI248" s="15">
        <v>1.236</v>
      </c>
      <c r="AJ248" s="14">
        <v>6</v>
      </c>
      <c r="AK248" s="16" t="s">
        <v>272</v>
      </c>
      <c r="AL248" s="35">
        <f t="shared" si="63"/>
        <v>-0.48804187241243913</v>
      </c>
      <c r="AM248" s="35">
        <f t="shared" si="64"/>
        <v>0.20181654033899069</v>
      </c>
      <c r="AN248" s="35">
        <f t="shared" si="65"/>
        <v>0.71299216467925564</v>
      </c>
      <c r="AO248" s="35">
        <f t="shared" si="66"/>
        <v>1.1501456263035168</v>
      </c>
      <c r="AP248" s="48">
        <v>246</v>
      </c>
      <c r="AQ248" s="40">
        <f t="shared" si="67"/>
        <v>4.666666666666667</v>
      </c>
    </row>
    <row r="249" spans="1:43" x14ac:dyDescent="0.25">
      <c r="A249" s="14" t="s">
        <v>183</v>
      </c>
      <c r="B249" s="14">
        <v>97256</v>
      </c>
      <c r="C249" s="14">
        <v>57</v>
      </c>
      <c r="D249" s="14"/>
      <c r="E249" s="14">
        <v>1075</v>
      </c>
      <c r="F249" s="15">
        <v>1.1819999999999999</v>
      </c>
      <c r="G249" s="15">
        <f t="shared" si="51"/>
        <v>0.84602368866328259</v>
      </c>
      <c r="H249" s="15">
        <f t="shared" si="52"/>
        <v>1.4390065741417091</v>
      </c>
      <c r="I249" s="15">
        <f t="shared" si="53"/>
        <v>0.69491264141078934</v>
      </c>
      <c r="J249" s="15">
        <f t="shared" si="54"/>
        <v>-0.52509646917342157</v>
      </c>
      <c r="K249" s="15">
        <v>1.04</v>
      </c>
      <c r="L249" s="14">
        <v>11</v>
      </c>
      <c r="M249" s="14" t="s">
        <v>183</v>
      </c>
      <c r="N249" s="14">
        <v>91</v>
      </c>
      <c r="O249" s="14">
        <v>0</v>
      </c>
      <c r="P249" s="14">
        <v>687</v>
      </c>
      <c r="Q249" s="14">
        <v>97256</v>
      </c>
      <c r="R249" s="15">
        <v>0.97219999999999995</v>
      </c>
      <c r="S249" s="15">
        <f t="shared" si="55"/>
        <v>1.0285949393128986</v>
      </c>
      <c r="T249" s="15">
        <f t="shared" si="56"/>
        <v>1.4046088275662789</v>
      </c>
      <c r="U249" s="15">
        <f t="shared" si="57"/>
        <v>0.71194198353020588</v>
      </c>
      <c r="V249" s="15">
        <f t="shared" si="58"/>
        <v>-0.49016841476808731</v>
      </c>
      <c r="W249" s="15">
        <v>1.0880000000000001</v>
      </c>
      <c r="X249" s="14">
        <v>8</v>
      </c>
      <c r="Y249" s="14" t="s">
        <v>183</v>
      </c>
      <c r="Z249" s="14">
        <v>101</v>
      </c>
      <c r="AA249" s="14">
        <v>0</v>
      </c>
      <c r="AB249" s="14">
        <v>736</v>
      </c>
      <c r="AC249" s="14">
        <v>97256</v>
      </c>
      <c r="AD249" s="15">
        <v>0.79649999999999999</v>
      </c>
      <c r="AE249" s="15">
        <f t="shared" si="59"/>
        <v>1.2554927809165097</v>
      </c>
      <c r="AF249" s="15">
        <f t="shared" si="60"/>
        <v>1.4667157720283581</v>
      </c>
      <c r="AG249" s="15">
        <f t="shared" si="61"/>
        <v>0.68179465531833428</v>
      </c>
      <c r="AH249" s="15">
        <f t="shared" si="62"/>
        <v>-0.55259080484915846</v>
      </c>
      <c r="AI249" s="15">
        <v>1.0349999999999999</v>
      </c>
      <c r="AJ249" s="14">
        <v>14</v>
      </c>
      <c r="AK249" s="16" t="s">
        <v>184</v>
      </c>
      <c r="AL249" s="35">
        <f t="shared" si="63"/>
        <v>-0.52261856293022246</v>
      </c>
      <c r="AM249" s="35">
        <f t="shared" si="64"/>
        <v>3.1284879900215633E-2</v>
      </c>
      <c r="AN249" s="35">
        <f t="shared" si="65"/>
        <v>0.69610721678743304</v>
      </c>
      <c r="AO249" s="35">
        <f t="shared" si="66"/>
        <v>1.0219218552625444</v>
      </c>
      <c r="AP249" s="48">
        <v>247</v>
      </c>
      <c r="AQ249" s="40">
        <f t="shared" si="67"/>
        <v>11</v>
      </c>
    </row>
    <row r="250" spans="1:43" x14ac:dyDescent="0.25">
      <c r="A250" s="14" t="s">
        <v>844</v>
      </c>
      <c r="B250" s="14">
        <v>36438</v>
      </c>
      <c r="C250" s="14">
        <v>457</v>
      </c>
      <c r="D250" s="14"/>
      <c r="E250" s="14">
        <v>115</v>
      </c>
      <c r="F250" s="15">
        <v>1.1000000000000001</v>
      </c>
      <c r="G250" s="15">
        <f t="shared" si="51"/>
        <v>0.90909090909090906</v>
      </c>
      <c r="H250" s="15">
        <f t="shared" si="52"/>
        <v>1.3391770148526907</v>
      </c>
      <c r="I250" s="15">
        <f t="shared" si="53"/>
        <v>0.74671522013413905</v>
      </c>
      <c r="J250" s="15">
        <f t="shared" si="54"/>
        <v>-0.42136995740791122</v>
      </c>
      <c r="K250" s="15">
        <v>1.1140000000000001</v>
      </c>
      <c r="L250" s="14">
        <v>3</v>
      </c>
      <c r="M250" s="14" t="s">
        <v>844</v>
      </c>
      <c r="N250" s="14">
        <v>308</v>
      </c>
      <c r="O250" s="14">
        <v>0</v>
      </c>
      <c r="P250" s="14">
        <v>211</v>
      </c>
      <c r="Q250" s="14">
        <v>36438</v>
      </c>
      <c r="R250" s="15">
        <v>0.73619999999999997</v>
      </c>
      <c r="S250" s="15">
        <f t="shared" si="55"/>
        <v>1.3583265417006249</v>
      </c>
      <c r="T250" s="15">
        <f t="shared" si="56"/>
        <v>1.063642274073539</v>
      </c>
      <c r="U250" s="15">
        <f t="shared" si="57"/>
        <v>0.94016571093190193</v>
      </c>
      <c r="V250" s="15">
        <f t="shared" si="58"/>
        <v>-8.9013030363566809E-2</v>
      </c>
      <c r="W250" s="15">
        <v>1.0269999999999999</v>
      </c>
      <c r="X250" s="14">
        <v>3</v>
      </c>
      <c r="Y250" s="14" t="s">
        <v>844</v>
      </c>
      <c r="Z250" s="14">
        <v>263</v>
      </c>
      <c r="AA250" s="14">
        <v>0</v>
      </c>
      <c r="AB250" s="14">
        <v>294</v>
      </c>
      <c r="AC250" s="14">
        <v>36438</v>
      </c>
      <c r="AD250" s="15">
        <v>1.131</v>
      </c>
      <c r="AE250" s="15">
        <f t="shared" si="59"/>
        <v>0.88417329796640143</v>
      </c>
      <c r="AF250" s="15">
        <f t="shared" si="60"/>
        <v>2.0826811527483655</v>
      </c>
      <c r="AG250" s="15">
        <f t="shared" si="61"/>
        <v>0.48014981694169168</v>
      </c>
      <c r="AH250" s="15">
        <f t="shared" si="62"/>
        <v>-1.0584434673136689</v>
      </c>
      <c r="AI250" s="15">
        <v>1.0249999999999999</v>
      </c>
      <c r="AJ250" s="14">
        <v>4</v>
      </c>
      <c r="AK250" s="16" t="s">
        <v>845</v>
      </c>
      <c r="AL250" s="35">
        <f t="shared" si="63"/>
        <v>-0.52294215169504898</v>
      </c>
      <c r="AM250" s="35">
        <f t="shared" si="64"/>
        <v>0.49263224215488016</v>
      </c>
      <c r="AN250" s="35">
        <f t="shared" si="65"/>
        <v>0.69595110117844361</v>
      </c>
      <c r="AO250" s="35">
        <f t="shared" si="66"/>
        <v>1.4070096683326689</v>
      </c>
      <c r="AP250" s="48">
        <v>248</v>
      </c>
      <c r="AQ250" s="40">
        <f t="shared" si="67"/>
        <v>3.3333333333333335</v>
      </c>
    </row>
    <row r="251" spans="1:43" x14ac:dyDescent="0.25">
      <c r="A251" s="14" t="s">
        <v>159</v>
      </c>
      <c r="B251" s="14">
        <v>78073</v>
      </c>
      <c r="C251" s="14">
        <v>47</v>
      </c>
      <c r="D251" s="14"/>
      <c r="E251" s="14">
        <v>1273</v>
      </c>
      <c r="F251" s="15">
        <v>1.085</v>
      </c>
      <c r="G251" s="15">
        <f t="shared" si="51"/>
        <v>0.92165898617511521</v>
      </c>
      <c r="H251" s="15">
        <f t="shared" si="52"/>
        <v>1.3209155101046992</v>
      </c>
      <c r="I251" s="15">
        <f t="shared" si="53"/>
        <v>0.75703847202539443</v>
      </c>
      <c r="J251" s="15">
        <f t="shared" si="54"/>
        <v>-0.40156147632773087</v>
      </c>
      <c r="K251" s="15">
        <v>1.0840000000000001</v>
      </c>
      <c r="L251" s="14">
        <v>11</v>
      </c>
      <c r="M251" s="14" t="s">
        <v>159</v>
      </c>
      <c r="N251" s="14">
        <v>36</v>
      </c>
      <c r="O251" s="14">
        <v>0</v>
      </c>
      <c r="P251" s="14">
        <v>1355</v>
      </c>
      <c r="Q251" s="14">
        <v>78073</v>
      </c>
      <c r="R251" s="15">
        <v>0.93520000000000003</v>
      </c>
      <c r="S251" s="15">
        <f t="shared" si="55"/>
        <v>1.0692899914456799</v>
      </c>
      <c r="T251" s="15">
        <f t="shared" si="56"/>
        <v>1.3511522068915698</v>
      </c>
      <c r="U251" s="15">
        <f t="shared" si="57"/>
        <v>0.74010906371692264</v>
      </c>
      <c r="V251" s="15">
        <f t="shared" si="58"/>
        <v>-0.43419021051116224</v>
      </c>
      <c r="W251" s="15">
        <v>1.1639999999999999</v>
      </c>
      <c r="X251" s="14">
        <v>12</v>
      </c>
      <c r="Y251" s="14" t="s">
        <v>159</v>
      </c>
      <c r="Z251" s="14">
        <v>69</v>
      </c>
      <c r="AA251" s="14">
        <v>0</v>
      </c>
      <c r="AB251" s="14">
        <v>1001</v>
      </c>
      <c r="AC251" s="14">
        <v>78073</v>
      </c>
      <c r="AD251" s="15">
        <v>0.90690000000000004</v>
      </c>
      <c r="AE251" s="15">
        <f t="shared" si="59"/>
        <v>1.1026574043444701</v>
      </c>
      <c r="AF251" s="15">
        <f t="shared" si="60"/>
        <v>1.6700119694319122</v>
      </c>
      <c r="AG251" s="15">
        <f t="shared" si="61"/>
        <v>0.59879748920614539</v>
      </c>
      <c r="AH251" s="15">
        <f t="shared" si="62"/>
        <v>-0.73985992278534973</v>
      </c>
      <c r="AI251" s="15">
        <v>1.06</v>
      </c>
      <c r="AJ251" s="14">
        <v>14</v>
      </c>
      <c r="AK251" s="16" t="s">
        <v>160</v>
      </c>
      <c r="AL251" s="35">
        <f t="shared" si="63"/>
        <v>-0.52520386987474765</v>
      </c>
      <c r="AM251" s="35">
        <f t="shared" si="64"/>
        <v>0.1866120959690786</v>
      </c>
      <c r="AN251" s="35">
        <f t="shared" si="65"/>
        <v>0.69486091091685087</v>
      </c>
      <c r="AO251" s="35">
        <f t="shared" si="66"/>
        <v>1.1380879849979137</v>
      </c>
      <c r="AP251" s="48">
        <v>249</v>
      </c>
      <c r="AQ251" s="40">
        <f t="shared" si="67"/>
        <v>12.333333333333334</v>
      </c>
    </row>
    <row r="252" spans="1:43" x14ac:dyDescent="0.25">
      <c r="A252" s="14" t="s">
        <v>261</v>
      </c>
      <c r="B252" s="14">
        <v>29926</v>
      </c>
      <c r="C252" s="14">
        <v>89</v>
      </c>
      <c r="D252" s="14"/>
      <c r="E252" s="14">
        <v>755</v>
      </c>
      <c r="F252" s="15">
        <v>1.077</v>
      </c>
      <c r="G252" s="15">
        <f t="shared" si="51"/>
        <v>0.92850510677808729</v>
      </c>
      <c r="H252" s="15">
        <f t="shared" si="52"/>
        <v>1.3111760409057704</v>
      </c>
      <c r="I252" s="15">
        <f t="shared" si="53"/>
        <v>0.76266178472381885</v>
      </c>
      <c r="J252" s="15">
        <f t="shared" si="54"/>
        <v>-0.39088468354009687</v>
      </c>
      <c r="K252" s="15">
        <v>1.1830000000000001</v>
      </c>
      <c r="L252" s="14">
        <v>15</v>
      </c>
      <c r="M252" s="14" t="s">
        <v>261</v>
      </c>
      <c r="N252" s="14">
        <v>76</v>
      </c>
      <c r="O252" s="14">
        <v>0</v>
      </c>
      <c r="P252" s="14">
        <v>805</v>
      </c>
      <c r="Q252" s="14">
        <v>29926</v>
      </c>
      <c r="R252" s="15">
        <v>0.99750000000000005</v>
      </c>
      <c r="S252" s="15">
        <f t="shared" si="55"/>
        <v>1.0025062656641603</v>
      </c>
      <c r="T252" s="15">
        <f t="shared" si="56"/>
        <v>1.441161597919526</v>
      </c>
      <c r="U252" s="15">
        <f t="shared" si="57"/>
        <v>0.69388470815846226</v>
      </c>
      <c r="V252" s="15">
        <f t="shared" si="58"/>
        <v>-0.52723212197657632</v>
      </c>
      <c r="W252" s="15">
        <v>1.171</v>
      </c>
      <c r="X252" s="14">
        <v>12</v>
      </c>
      <c r="Y252" s="14" t="s">
        <v>261</v>
      </c>
      <c r="Z252" s="14">
        <v>37</v>
      </c>
      <c r="AA252" s="14">
        <v>0</v>
      </c>
      <c r="AB252" s="14">
        <v>1576</v>
      </c>
      <c r="AC252" s="14">
        <v>29926</v>
      </c>
      <c r="AD252" s="15">
        <v>0.87780000000000002</v>
      </c>
      <c r="AE252" s="15">
        <f t="shared" si="59"/>
        <v>1.1392116655274549</v>
      </c>
      <c r="AF252" s="15">
        <f t="shared" si="60"/>
        <v>1.6164257434858669</v>
      </c>
      <c r="AG252" s="15">
        <f t="shared" si="61"/>
        <v>0.61864826037941811</v>
      </c>
      <c r="AH252" s="15">
        <f t="shared" si="62"/>
        <v>-0.69280871329612947</v>
      </c>
      <c r="AI252" s="15">
        <v>1.208</v>
      </c>
      <c r="AJ252" s="14">
        <v>18</v>
      </c>
      <c r="AK252" s="16" t="s">
        <v>262</v>
      </c>
      <c r="AL252" s="35">
        <f t="shared" si="63"/>
        <v>-0.53697517293760089</v>
      </c>
      <c r="AM252" s="35">
        <f t="shared" si="64"/>
        <v>0.15119763628295343</v>
      </c>
      <c r="AN252" s="35">
        <f t="shared" si="65"/>
        <v>0.68921443694488838</v>
      </c>
      <c r="AO252" s="35">
        <f t="shared" si="66"/>
        <v>1.1104909505107532</v>
      </c>
      <c r="AP252" s="48">
        <v>250</v>
      </c>
      <c r="AQ252" s="40">
        <f t="shared" si="67"/>
        <v>15</v>
      </c>
    </row>
    <row r="253" spans="1:43" x14ac:dyDescent="0.25">
      <c r="A253" s="14" t="s">
        <v>367</v>
      </c>
      <c r="B253" s="14">
        <v>79743</v>
      </c>
      <c r="C253" s="14">
        <v>129</v>
      </c>
      <c r="D253" s="14"/>
      <c r="E253" s="14">
        <v>559</v>
      </c>
      <c r="F253" s="15">
        <v>1.097</v>
      </c>
      <c r="G253" s="15">
        <f t="shared" si="51"/>
        <v>0.91157702825888787</v>
      </c>
      <c r="H253" s="15">
        <f t="shared" si="52"/>
        <v>1.3355247139030921</v>
      </c>
      <c r="I253" s="15">
        <f t="shared" si="53"/>
        <v>0.74875728545811571</v>
      </c>
      <c r="J253" s="15">
        <f t="shared" si="54"/>
        <v>-0.41742995939908217</v>
      </c>
      <c r="K253" s="15">
        <v>1.0429999999999999</v>
      </c>
      <c r="L253" s="14">
        <v>9</v>
      </c>
      <c r="M253" s="14" t="s">
        <v>367</v>
      </c>
      <c r="N253" s="14">
        <v>154</v>
      </c>
      <c r="O253" s="14">
        <v>0</v>
      </c>
      <c r="P253" s="14">
        <v>450</v>
      </c>
      <c r="Q253" s="14">
        <v>79743</v>
      </c>
      <c r="R253" s="15">
        <v>0.93269999999999997</v>
      </c>
      <c r="S253" s="15">
        <f t="shared" si="55"/>
        <v>1.0721561059290232</v>
      </c>
      <c r="T253" s="15">
        <f t="shared" si="56"/>
        <v>1.3475402730621975</v>
      </c>
      <c r="U253" s="15">
        <f t="shared" si="57"/>
        <v>0.74209284484621652</v>
      </c>
      <c r="V253" s="15">
        <f t="shared" si="58"/>
        <v>-0.43032839804172601</v>
      </c>
      <c r="W253" s="15">
        <v>1.0940000000000001</v>
      </c>
      <c r="X253" s="14">
        <v>11</v>
      </c>
      <c r="Y253" s="14" t="s">
        <v>367</v>
      </c>
      <c r="Z253" s="14">
        <v>129</v>
      </c>
      <c r="AA253" s="14">
        <v>0</v>
      </c>
      <c r="AB253" s="14">
        <v>606</v>
      </c>
      <c r="AC253" s="14">
        <v>79743</v>
      </c>
      <c r="AD253" s="15">
        <v>0.93540000000000001</v>
      </c>
      <c r="AE253" s="15">
        <f t="shared" si="59"/>
        <v>1.0690613641223006</v>
      </c>
      <c r="AF253" s="15">
        <f t="shared" si="60"/>
        <v>1.722493324739895</v>
      </c>
      <c r="AG253" s="15">
        <f t="shared" si="61"/>
        <v>0.58055317827779906</v>
      </c>
      <c r="AH253" s="15">
        <f t="shared" si="62"/>
        <v>-0.78449987185542713</v>
      </c>
      <c r="AI253" s="15">
        <v>1.036</v>
      </c>
      <c r="AJ253" s="14">
        <v>9</v>
      </c>
      <c r="AK253" s="16" t="s">
        <v>368</v>
      </c>
      <c r="AL253" s="35">
        <f t="shared" si="63"/>
        <v>-0.5440860764320784</v>
      </c>
      <c r="AM253" s="35">
        <f t="shared" si="64"/>
        <v>0.2083043139309633</v>
      </c>
      <c r="AN253" s="35">
        <f t="shared" si="65"/>
        <v>0.68582572421807886</v>
      </c>
      <c r="AO253" s="35">
        <f t="shared" si="66"/>
        <v>1.1553294575135435</v>
      </c>
      <c r="AP253" s="48">
        <v>251</v>
      </c>
      <c r="AQ253" s="40">
        <f t="shared" si="67"/>
        <v>9.6666666666666661</v>
      </c>
    </row>
    <row r="254" spans="1:43" x14ac:dyDescent="0.25">
      <c r="A254" s="14" t="s">
        <v>830</v>
      </c>
      <c r="B254" s="14">
        <v>116745</v>
      </c>
      <c r="C254" s="14">
        <v>440</v>
      </c>
      <c r="D254" s="14"/>
      <c r="E254" s="14">
        <v>124</v>
      </c>
      <c r="F254" s="15">
        <v>1.2370000000000001</v>
      </c>
      <c r="G254" s="15">
        <f t="shared" si="51"/>
        <v>0.80840743734842357</v>
      </c>
      <c r="H254" s="15">
        <f t="shared" si="52"/>
        <v>1.5059654248843439</v>
      </c>
      <c r="I254" s="15">
        <f t="shared" si="53"/>
        <v>0.6640151512914737</v>
      </c>
      <c r="J254" s="15">
        <f t="shared" si="54"/>
        <v>-0.59071193397225896</v>
      </c>
      <c r="K254" s="15">
        <v>1.121</v>
      </c>
      <c r="L254" s="14">
        <v>2</v>
      </c>
      <c r="M254" s="14" t="s">
        <v>830</v>
      </c>
      <c r="N254" s="14">
        <v>616</v>
      </c>
      <c r="O254" s="14">
        <v>0</v>
      </c>
      <c r="P254" s="14">
        <v>57</v>
      </c>
      <c r="Q254" s="14">
        <v>116745</v>
      </c>
      <c r="R254" s="15">
        <v>1.218</v>
      </c>
      <c r="S254" s="15">
        <f t="shared" si="55"/>
        <v>0.82101806239737274</v>
      </c>
      <c r="T254" s="15">
        <f t="shared" si="56"/>
        <v>1.7597341616701581</v>
      </c>
      <c r="U254" s="15">
        <f t="shared" si="57"/>
        <v>0.56826764892287862</v>
      </c>
      <c r="V254" s="15">
        <f t="shared" si="58"/>
        <v>-0.81535750877320046</v>
      </c>
      <c r="W254" s="15">
        <v>1.071</v>
      </c>
      <c r="X254" s="14">
        <v>2</v>
      </c>
      <c r="Y254" s="14" t="s">
        <v>830</v>
      </c>
      <c r="Z254" s="14">
        <v>331</v>
      </c>
      <c r="AA254" s="14">
        <v>0</v>
      </c>
      <c r="AB254" s="14">
        <v>219</v>
      </c>
      <c r="AC254" s="14">
        <v>116745</v>
      </c>
      <c r="AD254" s="15">
        <v>0.65649999999999997</v>
      </c>
      <c r="AE254" s="15">
        <f t="shared" si="59"/>
        <v>1.5232292460015233</v>
      </c>
      <c r="AF254" s="15">
        <f t="shared" si="60"/>
        <v>1.2089126231470397</v>
      </c>
      <c r="AG254" s="15">
        <f t="shared" si="61"/>
        <v>0.82718879354311248</v>
      </c>
      <c r="AH254" s="15">
        <f t="shared" si="62"/>
        <v>-0.27371145421673532</v>
      </c>
      <c r="AI254" s="15">
        <v>1.631</v>
      </c>
      <c r="AJ254" s="14">
        <v>2</v>
      </c>
      <c r="AK254" s="16" t="s">
        <v>831</v>
      </c>
      <c r="AL254" s="35">
        <f t="shared" si="63"/>
        <v>-0.55992696565406497</v>
      </c>
      <c r="AM254" s="35">
        <f t="shared" si="64"/>
        <v>0.27213213299776007</v>
      </c>
      <c r="AN254" s="35">
        <f t="shared" si="65"/>
        <v>0.67833650265716561</v>
      </c>
      <c r="AO254" s="35">
        <f t="shared" si="66"/>
        <v>1.2075911868183598</v>
      </c>
      <c r="AP254" s="48">
        <v>252</v>
      </c>
      <c r="AQ254" s="40">
        <f t="shared" si="67"/>
        <v>2</v>
      </c>
    </row>
    <row r="255" spans="1:43" x14ac:dyDescent="0.25">
      <c r="A255" s="14" t="s">
        <v>251</v>
      </c>
      <c r="B255" s="14">
        <v>124361</v>
      </c>
      <c r="C255" s="14">
        <v>85</v>
      </c>
      <c r="D255" s="14"/>
      <c r="E255" s="14">
        <v>782</v>
      </c>
      <c r="F255" s="15">
        <v>1.081</v>
      </c>
      <c r="G255" s="15">
        <f t="shared" si="51"/>
        <v>0.92506938020351526</v>
      </c>
      <c r="H255" s="15">
        <f t="shared" si="52"/>
        <v>1.3160457755052348</v>
      </c>
      <c r="I255" s="15">
        <f t="shared" si="53"/>
        <v>0.75983972446582138</v>
      </c>
      <c r="J255" s="15">
        <f t="shared" si="54"/>
        <v>-0.3962329567305396</v>
      </c>
      <c r="K255" s="15">
        <v>1.0389999999999999</v>
      </c>
      <c r="L255" s="14">
        <v>12</v>
      </c>
      <c r="M255" s="14" t="s">
        <v>251</v>
      </c>
      <c r="N255" s="14">
        <v>93</v>
      </c>
      <c r="O255" s="14">
        <v>0</v>
      </c>
      <c r="P255" s="14">
        <v>685</v>
      </c>
      <c r="Q255" s="14">
        <v>124361</v>
      </c>
      <c r="R255" s="15">
        <v>1.1339999999999999</v>
      </c>
      <c r="S255" s="15">
        <f t="shared" si="55"/>
        <v>0.88183421516754856</v>
      </c>
      <c r="T255" s="15">
        <f t="shared" si="56"/>
        <v>1.6383731850032506</v>
      </c>
      <c r="U255" s="15">
        <f t="shared" si="57"/>
        <v>0.61036154884309191</v>
      </c>
      <c r="V255" s="15">
        <f t="shared" si="58"/>
        <v>-0.71226401580909671</v>
      </c>
      <c r="W255" s="15">
        <v>1.4570000000000001</v>
      </c>
      <c r="X255" s="14">
        <v>6</v>
      </c>
      <c r="Y255" s="14" t="s">
        <v>251</v>
      </c>
      <c r="Z255" s="14">
        <v>50</v>
      </c>
      <c r="AA255" s="14">
        <v>0</v>
      </c>
      <c r="AB255" s="14">
        <v>1289</v>
      </c>
      <c r="AC255" s="14">
        <v>124361</v>
      </c>
      <c r="AD255" s="15">
        <v>0.83079999999999998</v>
      </c>
      <c r="AE255" s="15">
        <f t="shared" si="59"/>
        <v>1.203659123736158</v>
      </c>
      <c r="AF255" s="15">
        <f t="shared" si="60"/>
        <v>1.5298775435042813</v>
      </c>
      <c r="AG255" s="15">
        <f t="shared" si="61"/>
        <v>0.65364641665991008</v>
      </c>
      <c r="AH255" s="15">
        <f t="shared" si="62"/>
        <v>-0.61341765928113379</v>
      </c>
      <c r="AI255" s="15">
        <v>1.337</v>
      </c>
      <c r="AJ255" s="14">
        <v>12</v>
      </c>
      <c r="AK255" s="16" t="s">
        <v>252</v>
      </c>
      <c r="AL255" s="35">
        <f t="shared" si="63"/>
        <v>-0.57397154394025673</v>
      </c>
      <c r="AM255" s="35">
        <f t="shared" si="64"/>
        <v>0.16166602793163734</v>
      </c>
      <c r="AN255" s="35">
        <f t="shared" si="65"/>
        <v>0.67176496278170006</v>
      </c>
      <c r="AO255" s="35">
        <f t="shared" si="66"/>
        <v>1.1185781294000643</v>
      </c>
      <c r="AP255" s="48">
        <v>253</v>
      </c>
      <c r="AQ255" s="40">
        <f t="shared" si="67"/>
        <v>10</v>
      </c>
    </row>
    <row r="256" spans="1:43" x14ac:dyDescent="0.25">
      <c r="A256" s="14" t="s">
        <v>187</v>
      </c>
      <c r="B256" s="14">
        <v>28663</v>
      </c>
      <c r="C256" s="14">
        <v>59</v>
      </c>
      <c r="D256" s="14"/>
      <c r="E256" s="14">
        <v>1071</v>
      </c>
      <c r="F256" s="15">
        <v>1.4990000000000001</v>
      </c>
      <c r="G256" s="15">
        <f t="shared" si="51"/>
        <v>0.66711140760507004</v>
      </c>
      <c r="H256" s="15">
        <f t="shared" si="52"/>
        <v>1.8249330411492575</v>
      </c>
      <c r="I256" s="15">
        <f t="shared" si="53"/>
        <v>0.54795646574219681</v>
      </c>
      <c r="J256" s="15">
        <f t="shared" si="54"/>
        <v>-0.86786681694374879</v>
      </c>
      <c r="K256" s="15">
        <v>1.2450000000000001</v>
      </c>
      <c r="L256" s="14">
        <v>9</v>
      </c>
      <c r="M256" s="14" t="s">
        <v>187</v>
      </c>
      <c r="N256" s="14">
        <v>79</v>
      </c>
      <c r="O256" s="14">
        <v>0</v>
      </c>
      <c r="P256" s="14">
        <v>797</v>
      </c>
      <c r="Q256" s="14">
        <v>28663</v>
      </c>
      <c r="R256" s="15">
        <v>0.95109999999999995</v>
      </c>
      <c r="S256" s="15">
        <f t="shared" si="55"/>
        <v>1.0514141520344864</v>
      </c>
      <c r="T256" s="15">
        <f t="shared" si="56"/>
        <v>1.3741241060463771</v>
      </c>
      <c r="U256" s="15">
        <f t="shared" si="57"/>
        <v>0.72773630153303137</v>
      </c>
      <c r="V256" s="15">
        <f t="shared" si="58"/>
        <v>-0.45851231670058951</v>
      </c>
      <c r="W256" s="15">
        <v>1.093</v>
      </c>
      <c r="X256" s="14">
        <v>9</v>
      </c>
      <c r="Y256" s="14" t="s">
        <v>187</v>
      </c>
      <c r="Z256" s="14">
        <v>54</v>
      </c>
      <c r="AA256" s="14">
        <v>0</v>
      </c>
      <c r="AB256" s="14">
        <v>1236</v>
      </c>
      <c r="AC256" s="14">
        <v>28663</v>
      </c>
      <c r="AD256" s="15">
        <v>0.71450000000000002</v>
      </c>
      <c r="AE256" s="15">
        <f t="shared" si="59"/>
        <v>1.3995801259622114</v>
      </c>
      <c r="AF256" s="15">
        <f t="shared" si="60"/>
        <v>1.3157167848264433</v>
      </c>
      <c r="AG256" s="15">
        <f t="shared" si="61"/>
        <v>0.76004120778313966</v>
      </c>
      <c r="AH256" s="15">
        <f t="shared" si="62"/>
        <v>-0.39585045441966504</v>
      </c>
      <c r="AI256" s="15">
        <v>1.0629999999999999</v>
      </c>
      <c r="AJ256" s="14">
        <v>14</v>
      </c>
      <c r="AK256" s="16" t="s">
        <v>188</v>
      </c>
      <c r="AL256" s="35">
        <f t="shared" si="63"/>
        <v>-0.5740765293546678</v>
      </c>
      <c r="AM256" s="35">
        <f t="shared" si="64"/>
        <v>0.25635166677317428</v>
      </c>
      <c r="AN256" s="35">
        <f t="shared" si="65"/>
        <v>0.67171607999290228</v>
      </c>
      <c r="AO256" s="35">
        <f t="shared" si="66"/>
        <v>1.1944543079902614</v>
      </c>
      <c r="AP256" s="48">
        <v>254</v>
      </c>
      <c r="AQ256" s="40">
        <f t="shared" si="67"/>
        <v>10.666666666666666</v>
      </c>
    </row>
    <row r="257" spans="1:43" x14ac:dyDescent="0.25">
      <c r="A257" s="14" t="s">
        <v>365</v>
      </c>
      <c r="B257" s="14">
        <v>66175</v>
      </c>
      <c r="C257" s="14">
        <v>128</v>
      </c>
      <c r="D257" s="14"/>
      <c r="E257" s="14">
        <v>561</v>
      </c>
      <c r="F257" s="15">
        <v>1.02</v>
      </c>
      <c r="G257" s="15">
        <f t="shared" si="51"/>
        <v>0.98039215686274506</v>
      </c>
      <c r="H257" s="15">
        <f t="shared" si="52"/>
        <v>1.241782322863404</v>
      </c>
      <c r="I257" s="15">
        <f t="shared" si="53"/>
        <v>0.80528111975250283</v>
      </c>
      <c r="J257" s="15">
        <f t="shared" si="54"/>
        <v>-0.31243558585474729</v>
      </c>
      <c r="K257" s="15">
        <v>1.179</v>
      </c>
      <c r="L257" s="14">
        <v>8</v>
      </c>
      <c r="M257" s="14" t="s">
        <v>365</v>
      </c>
      <c r="N257" s="14">
        <v>124</v>
      </c>
      <c r="O257" s="14">
        <v>0</v>
      </c>
      <c r="P257" s="14">
        <v>538</v>
      </c>
      <c r="Q257" s="14">
        <v>66175</v>
      </c>
      <c r="R257" s="15">
        <v>1.046</v>
      </c>
      <c r="S257" s="15">
        <f t="shared" si="55"/>
        <v>0.95602294455066916</v>
      </c>
      <c r="T257" s="15">
        <f t="shared" si="56"/>
        <v>1.5112331142093476</v>
      </c>
      <c r="U257" s="15">
        <f t="shared" si="57"/>
        <v>0.66171127761765403</v>
      </c>
      <c r="V257" s="15">
        <f t="shared" si="58"/>
        <v>-0.59572622711380963</v>
      </c>
      <c r="W257" s="15">
        <v>1.0920000000000001</v>
      </c>
      <c r="X257" s="14">
        <v>6</v>
      </c>
      <c r="Y257" s="14" t="s">
        <v>365</v>
      </c>
      <c r="Z257" s="14">
        <v>85</v>
      </c>
      <c r="AA257" s="14">
        <v>0</v>
      </c>
      <c r="AB257" s="14">
        <v>830</v>
      </c>
      <c r="AC257" s="14">
        <v>66175</v>
      </c>
      <c r="AD257" s="15">
        <v>0.96209999999999996</v>
      </c>
      <c r="AE257" s="15">
        <f t="shared" si="59"/>
        <v>1.0393929944912172</v>
      </c>
      <c r="AF257" s="15">
        <f t="shared" si="60"/>
        <v>1.7716600681336891</v>
      </c>
      <c r="AG257" s="15">
        <f t="shared" si="61"/>
        <v>0.5644417866760767</v>
      </c>
      <c r="AH257" s="15">
        <f t="shared" si="62"/>
        <v>-0.82510329759928902</v>
      </c>
      <c r="AI257" s="15">
        <v>1.048</v>
      </c>
      <c r="AJ257" s="14">
        <v>6</v>
      </c>
      <c r="AK257" s="16" t="s">
        <v>366</v>
      </c>
      <c r="AL257" s="35">
        <f t="shared" si="63"/>
        <v>-0.57775503685594864</v>
      </c>
      <c r="AM257" s="35">
        <f t="shared" si="64"/>
        <v>0.2568058964000034</v>
      </c>
      <c r="AN257" s="35">
        <f t="shared" si="65"/>
        <v>0.67000555549293084</v>
      </c>
      <c r="AO257" s="35">
        <f t="shared" si="66"/>
        <v>1.1948304387313977</v>
      </c>
      <c r="AP257" s="48">
        <v>255</v>
      </c>
      <c r="AQ257" s="40">
        <f t="shared" si="67"/>
        <v>6.666666666666667</v>
      </c>
    </row>
    <row r="258" spans="1:43" x14ac:dyDescent="0.25">
      <c r="A258" s="14" t="s">
        <v>241</v>
      </c>
      <c r="B258" s="14">
        <v>66740</v>
      </c>
      <c r="C258" s="14">
        <v>81</v>
      </c>
      <c r="D258" s="14">
        <v>1</v>
      </c>
      <c r="E258" s="14">
        <v>832</v>
      </c>
      <c r="F258" s="15">
        <v>1.1539999999999999</v>
      </c>
      <c r="G258" s="15">
        <f t="shared" si="51"/>
        <v>0.86655112651646449</v>
      </c>
      <c r="H258" s="15">
        <f t="shared" si="52"/>
        <v>1.4049184319454588</v>
      </c>
      <c r="I258" s="15">
        <f t="shared" si="53"/>
        <v>0.71177360671365075</v>
      </c>
      <c r="J258" s="15">
        <f t="shared" si="54"/>
        <v>-0.49050965764137167</v>
      </c>
      <c r="K258" s="15">
        <v>1.0740000000000001</v>
      </c>
      <c r="L258" s="14">
        <v>12</v>
      </c>
      <c r="M258" s="14" t="s">
        <v>241</v>
      </c>
      <c r="N258" s="14">
        <v>70</v>
      </c>
      <c r="O258" s="14">
        <v>1</v>
      </c>
      <c r="P258" s="14">
        <v>831</v>
      </c>
      <c r="Q258" s="14">
        <v>66740</v>
      </c>
      <c r="R258" s="15">
        <v>0.97760000000000002</v>
      </c>
      <c r="S258" s="15">
        <f t="shared" si="55"/>
        <v>1.0229132569558101</v>
      </c>
      <c r="T258" s="15">
        <f t="shared" si="56"/>
        <v>1.4124106046377229</v>
      </c>
      <c r="U258" s="15">
        <f t="shared" si="57"/>
        <v>0.70800940710726901</v>
      </c>
      <c r="V258" s="15">
        <f t="shared" si="58"/>
        <v>-0.49815956579823523</v>
      </c>
      <c r="W258" s="15">
        <v>1.0760000000000001</v>
      </c>
      <c r="X258" s="14">
        <v>11</v>
      </c>
      <c r="Y258" s="14" t="s">
        <v>241</v>
      </c>
      <c r="Z258" s="14">
        <v>74</v>
      </c>
      <c r="AA258" s="14">
        <v>1</v>
      </c>
      <c r="AB258" s="14">
        <v>938</v>
      </c>
      <c r="AC258" s="14">
        <v>66740</v>
      </c>
      <c r="AD258" s="15">
        <v>0.91120000000000001</v>
      </c>
      <c r="AE258" s="15">
        <f t="shared" si="59"/>
        <v>1.0974539069359086</v>
      </c>
      <c r="AF258" s="15">
        <f t="shared" si="60"/>
        <v>1.6779302090046957</v>
      </c>
      <c r="AG258" s="15">
        <f t="shared" si="61"/>
        <v>0.5959717328369768</v>
      </c>
      <c r="AH258" s="15">
        <f t="shared" si="62"/>
        <v>-0.74668419014459808</v>
      </c>
      <c r="AI258" s="15">
        <v>1.0549999999999999</v>
      </c>
      <c r="AJ258" s="14">
        <v>11</v>
      </c>
      <c r="AK258" s="16" t="s">
        <v>242</v>
      </c>
      <c r="AL258" s="35">
        <f t="shared" si="63"/>
        <v>-0.57845113786140168</v>
      </c>
      <c r="AM258" s="35">
        <f t="shared" si="64"/>
        <v>0.14574429726096522</v>
      </c>
      <c r="AN258" s="35">
        <f t="shared" si="65"/>
        <v>0.66968235548970578</v>
      </c>
      <c r="AO258" s="35">
        <f t="shared" si="66"/>
        <v>1.1063012552865763</v>
      </c>
      <c r="AP258" s="48">
        <v>256</v>
      </c>
      <c r="AQ258" s="40">
        <f t="shared" si="67"/>
        <v>11.333333333333334</v>
      </c>
    </row>
    <row r="259" spans="1:43" x14ac:dyDescent="0.25">
      <c r="A259" s="14" t="s">
        <v>133</v>
      </c>
      <c r="B259" s="14">
        <v>418168</v>
      </c>
      <c r="C259" s="14">
        <v>35</v>
      </c>
      <c r="D259" s="14"/>
      <c r="E259" s="14">
        <v>1474</v>
      </c>
      <c r="F259" s="15">
        <v>1.1180000000000001</v>
      </c>
      <c r="G259" s="15">
        <f t="shared" ref="G259:G280" si="68">1/F259</f>
        <v>0.89445438282647571</v>
      </c>
      <c r="H259" s="15">
        <f t="shared" ref="H259:H280" si="69">F259/F$1</f>
        <v>1.3610908205502801</v>
      </c>
      <c r="I259" s="15">
        <f t="shared" ref="I259:I280" si="70">G259/G$1</f>
        <v>0.73469297150943902</v>
      </c>
      <c r="J259" s="15">
        <f t="shared" ref="J259:J280" si="71">LOG(I259,2)</f>
        <v>-0.44478662183907952</v>
      </c>
      <c r="K259" s="15">
        <v>1.117</v>
      </c>
      <c r="L259" s="14">
        <v>10</v>
      </c>
      <c r="M259" s="14" t="s">
        <v>133</v>
      </c>
      <c r="N259" s="14">
        <v>29</v>
      </c>
      <c r="O259" s="14">
        <v>1</v>
      </c>
      <c r="P259" s="14">
        <v>1488</v>
      </c>
      <c r="Q259" s="14">
        <v>418168</v>
      </c>
      <c r="R259" s="15">
        <v>1.3620000000000001</v>
      </c>
      <c r="S259" s="15">
        <f t="shared" ref="S259:S280" si="72">1/R259</f>
        <v>0.73421439060205573</v>
      </c>
      <c r="T259" s="15">
        <f t="shared" ref="T259:T280" si="73">R259/R$1</f>
        <v>1.9677815502419995</v>
      </c>
      <c r="U259" s="15">
        <f t="shared" ref="U259:U280" si="74">S259/S$1</f>
        <v>0.50818648780327913</v>
      </c>
      <c r="V259" s="15">
        <f t="shared" ref="V259:V280" si="75">LOG(U259,2)</f>
        <v>-0.97657007887893921</v>
      </c>
      <c r="W259" s="15">
        <v>1.198</v>
      </c>
      <c r="X259" s="14">
        <v>11</v>
      </c>
      <c r="Y259" s="14" t="s">
        <v>133</v>
      </c>
      <c r="Z259" s="14">
        <v>62</v>
      </c>
      <c r="AA259" s="14">
        <v>0</v>
      </c>
      <c r="AB259" s="14">
        <v>1100</v>
      </c>
      <c r="AC259" s="14">
        <v>418168</v>
      </c>
      <c r="AD259" s="15">
        <v>0.67730000000000001</v>
      </c>
      <c r="AE259" s="15">
        <f t="shared" ref="AE259:AE280" si="76">1/AD259</f>
        <v>1.4764506127270043</v>
      </c>
      <c r="AF259" s="15">
        <f t="shared" ref="AF259:AF280" si="77">AD259/AD$1</f>
        <v>1.2472148052665499</v>
      </c>
      <c r="AG259" s="15">
        <f t="shared" ref="AG259:AG280" si="78">AE259/AE$1</f>
        <v>0.80178568280090545</v>
      </c>
      <c r="AH259" s="15">
        <f t="shared" ref="AH259:AH280" si="79">LOG(AG259,2)</f>
        <v>-0.31871143885608666</v>
      </c>
      <c r="AI259" s="15">
        <v>1.1459999999999999</v>
      </c>
      <c r="AJ259" s="14">
        <v>5</v>
      </c>
      <c r="AK259" s="16" t="s">
        <v>134</v>
      </c>
      <c r="AL259" s="35">
        <f t="shared" ref="AL259:AL280" si="80">AVERAGE(J259,V259,AH259)</f>
        <v>-0.58002271319136856</v>
      </c>
      <c r="AM259" s="35">
        <f t="shared" ref="AM259:AM280" si="81">STDEV(J259,V259,AH259)</f>
        <v>0.34915769770457955</v>
      </c>
      <c r="AN259" s="35">
        <f t="shared" ref="AN259:AN280" si="82">2^AL259</f>
        <v>0.66895324558816438</v>
      </c>
      <c r="AO259" s="35">
        <f t="shared" ref="AO259:AO280" si="83">2^AM259</f>
        <v>1.2738167057158034</v>
      </c>
      <c r="AP259" s="48">
        <v>257</v>
      </c>
      <c r="AQ259" s="40">
        <f t="shared" ref="AQ259:AQ280" si="84">AVERAGE(L259,X259,AJ259)</f>
        <v>8.6666666666666661</v>
      </c>
    </row>
    <row r="260" spans="1:43" x14ac:dyDescent="0.25">
      <c r="A260" s="14" t="s">
        <v>369</v>
      </c>
      <c r="B260" s="14">
        <v>60769</v>
      </c>
      <c r="C260" s="14">
        <v>130</v>
      </c>
      <c r="D260" s="14"/>
      <c r="E260" s="14">
        <v>556</v>
      </c>
      <c r="F260" s="15">
        <v>1.3240000000000001</v>
      </c>
      <c r="G260" s="15">
        <f t="shared" si="68"/>
        <v>0.75528700906344404</v>
      </c>
      <c r="H260" s="15">
        <f t="shared" si="69"/>
        <v>1.6118821524226929</v>
      </c>
      <c r="I260" s="15">
        <f t="shared" si="70"/>
        <v>0.62038273576099157</v>
      </c>
      <c r="J260" s="15">
        <f t="shared" si="71"/>
        <v>-0.68876955580310717</v>
      </c>
      <c r="K260" s="15">
        <v>1.0660000000000001</v>
      </c>
      <c r="L260" s="14">
        <v>9</v>
      </c>
      <c r="M260" s="14" t="s">
        <v>369</v>
      </c>
      <c r="N260" s="14">
        <v>100</v>
      </c>
      <c r="O260" s="14">
        <v>0</v>
      </c>
      <c r="P260" s="14">
        <v>657</v>
      </c>
      <c r="Q260" s="14">
        <v>60769</v>
      </c>
      <c r="R260" s="15">
        <v>0.91779999999999995</v>
      </c>
      <c r="S260" s="15">
        <f t="shared" si="72"/>
        <v>1.0895619960775769</v>
      </c>
      <c r="T260" s="15">
        <f t="shared" si="73"/>
        <v>1.3260131474391388</v>
      </c>
      <c r="U260" s="15">
        <f t="shared" si="74"/>
        <v>0.75414033164966898</v>
      </c>
      <c r="V260" s="15">
        <f t="shared" si="75"/>
        <v>-0.40709508739177808</v>
      </c>
      <c r="W260" s="15">
        <v>1.034</v>
      </c>
      <c r="X260" s="14">
        <v>9</v>
      </c>
      <c r="Y260" s="14" t="s">
        <v>369</v>
      </c>
      <c r="Z260" s="14">
        <v>200</v>
      </c>
      <c r="AA260" s="14">
        <v>0</v>
      </c>
      <c r="AB260" s="14">
        <v>407</v>
      </c>
      <c r="AC260" s="14">
        <v>60769</v>
      </c>
      <c r="AD260" s="15">
        <v>0.88959999999999995</v>
      </c>
      <c r="AE260" s="15">
        <f t="shared" si="76"/>
        <v>1.1241007194244605</v>
      </c>
      <c r="AF260" s="15">
        <f t="shared" si="77"/>
        <v>1.6381548660344349</v>
      </c>
      <c r="AG260" s="15">
        <f t="shared" si="78"/>
        <v>0.61044226951557257</v>
      </c>
      <c r="AH260" s="15">
        <f t="shared" si="79"/>
        <v>-0.71207323115999344</v>
      </c>
      <c r="AI260" s="15">
        <v>1.0369999999999999</v>
      </c>
      <c r="AJ260" s="14">
        <v>13</v>
      </c>
      <c r="AK260" s="16" t="s">
        <v>370</v>
      </c>
      <c r="AL260" s="35">
        <f t="shared" si="80"/>
        <v>-0.60264595811829291</v>
      </c>
      <c r="AM260" s="35">
        <f t="shared" si="81"/>
        <v>0.16975238614731888</v>
      </c>
      <c r="AN260" s="35">
        <f t="shared" si="82"/>
        <v>0.65854505021952048</v>
      </c>
      <c r="AO260" s="35">
        <f t="shared" si="83"/>
        <v>1.1248654042715254</v>
      </c>
      <c r="AP260" s="48">
        <v>258</v>
      </c>
      <c r="AQ260" s="40">
        <f t="shared" si="84"/>
        <v>10.333333333333334</v>
      </c>
    </row>
    <row r="261" spans="1:43" x14ac:dyDescent="0.25">
      <c r="A261" s="14" t="s">
        <v>419</v>
      </c>
      <c r="B261" s="14">
        <v>53015</v>
      </c>
      <c r="C261" s="14">
        <v>153</v>
      </c>
      <c r="D261" s="14"/>
      <c r="E261" s="14">
        <v>479</v>
      </c>
      <c r="F261" s="15">
        <v>1.238</v>
      </c>
      <c r="G261" s="15">
        <f t="shared" si="68"/>
        <v>0.80775444264943463</v>
      </c>
      <c r="H261" s="15">
        <f t="shared" si="69"/>
        <v>1.5071828585342097</v>
      </c>
      <c r="I261" s="15">
        <f t="shared" si="70"/>
        <v>0.66347879010303146</v>
      </c>
      <c r="J261" s="15">
        <f t="shared" si="71"/>
        <v>-0.59187774821015393</v>
      </c>
      <c r="K261" s="15">
        <v>1.113</v>
      </c>
      <c r="L261" s="14">
        <v>6</v>
      </c>
      <c r="M261" s="14" t="s">
        <v>419</v>
      </c>
      <c r="N261" s="14">
        <v>174</v>
      </c>
      <c r="O261" s="14">
        <v>0</v>
      </c>
      <c r="P261" s="14">
        <v>376</v>
      </c>
      <c r="Q261" s="14">
        <v>53015</v>
      </c>
      <c r="R261" s="15">
        <v>0.95609999999999995</v>
      </c>
      <c r="S261" s="15">
        <f t="shared" si="72"/>
        <v>1.045915699194645</v>
      </c>
      <c r="T261" s="15">
        <f t="shared" si="73"/>
        <v>1.3813479737051215</v>
      </c>
      <c r="U261" s="15">
        <f t="shared" si="74"/>
        <v>0.72393054741979523</v>
      </c>
      <c r="V261" s="15">
        <f t="shared" si="75"/>
        <v>-0.46607680047851491</v>
      </c>
      <c r="W261" s="15">
        <v>1.135</v>
      </c>
      <c r="X261" s="14">
        <v>4</v>
      </c>
      <c r="Y261" s="14" t="s">
        <v>419</v>
      </c>
      <c r="Z261" s="14">
        <v>199</v>
      </c>
      <c r="AA261" s="14">
        <v>0</v>
      </c>
      <c r="AB261" s="14">
        <v>408</v>
      </c>
      <c r="AC261" s="14">
        <v>53015</v>
      </c>
      <c r="AD261" s="15">
        <v>0.91790000000000005</v>
      </c>
      <c r="AE261" s="15">
        <f t="shared" si="76"/>
        <v>1.0894432944765224</v>
      </c>
      <c r="AF261" s="15">
        <f t="shared" si="77"/>
        <v>1.6902679311297302</v>
      </c>
      <c r="AG261" s="15">
        <f t="shared" si="78"/>
        <v>0.59162157420313022</v>
      </c>
      <c r="AH261" s="15">
        <f t="shared" si="79"/>
        <v>-0.75725343185478555</v>
      </c>
      <c r="AI261" s="15">
        <v>1.0229999999999999</v>
      </c>
      <c r="AJ261" s="14">
        <v>4</v>
      </c>
      <c r="AK261" s="16" t="s">
        <v>420</v>
      </c>
      <c r="AL261" s="35">
        <f t="shared" si="80"/>
        <v>-0.60506932684781811</v>
      </c>
      <c r="AM261" s="35">
        <f t="shared" si="81"/>
        <v>0.14603585510114772</v>
      </c>
      <c r="AN261" s="35">
        <f t="shared" si="82"/>
        <v>0.65743978692318372</v>
      </c>
      <c r="AO261" s="35">
        <f t="shared" si="83"/>
        <v>1.1065248530603149</v>
      </c>
      <c r="AP261" s="48">
        <v>259</v>
      </c>
      <c r="AQ261" s="40">
        <f t="shared" si="84"/>
        <v>4.666666666666667</v>
      </c>
    </row>
    <row r="262" spans="1:43" x14ac:dyDescent="0.25">
      <c r="A262" s="14" t="s">
        <v>85</v>
      </c>
      <c r="B262" s="14">
        <v>70656</v>
      </c>
      <c r="C262" s="14">
        <v>21</v>
      </c>
      <c r="D262" s="14"/>
      <c r="E262" s="14">
        <v>1897</v>
      </c>
      <c r="F262" s="15">
        <v>1.18</v>
      </c>
      <c r="G262" s="15">
        <f t="shared" si="68"/>
        <v>0.84745762711864414</v>
      </c>
      <c r="H262" s="15">
        <f t="shared" si="69"/>
        <v>1.436571706841977</v>
      </c>
      <c r="I262" s="15">
        <f t="shared" si="70"/>
        <v>0.69609045944707881</v>
      </c>
      <c r="J262" s="15">
        <f t="shared" si="71"/>
        <v>-0.52265329324509269</v>
      </c>
      <c r="K262" s="15">
        <v>1.034</v>
      </c>
      <c r="L262" s="14">
        <v>29</v>
      </c>
      <c r="M262" s="14" t="s">
        <v>85</v>
      </c>
      <c r="N262" s="14">
        <v>20</v>
      </c>
      <c r="O262" s="14">
        <v>0</v>
      </c>
      <c r="P262" s="14">
        <v>1781</v>
      </c>
      <c r="Q262" s="14">
        <v>70656</v>
      </c>
      <c r="R262" s="15">
        <v>1.042</v>
      </c>
      <c r="S262" s="15">
        <f t="shared" si="72"/>
        <v>0.95969289827255277</v>
      </c>
      <c r="T262" s="15">
        <f t="shared" si="73"/>
        <v>1.5054540200823521</v>
      </c>
      <c r="U262" s="15">
        <f t="shared" si="74"/>
        <v>0.66425143607300019</v>
      </c>
      <c r="V262" s="15">
        <f t="shared" si="75"/>
        <v>-0.59019865314537623</v>
      </c>
      <c r="W262" s="15">
        <v>1.0900000000000001</v>
      </c>
      <c r="X262" s="14">
        <v>26</v>
      </c>
      <c r="Y262" s="14" t="s">
        <v>85</v>
      </c>
      <c r="Z262" s="14">
        <v>27</v>
      </c>
      <c r="AA262" s="14">
        <v>0</v>
      </c>
      <c r="AB262" s="14">
        <v>1856</v>
      </c>
      <c r="AC262" s="14">
        <v>70656</v>
      </c>
      <c r="AD262" s="15">
        <v>0.89510000000000001</v>
      </c>
      <c r="AE262" s="15">
        <f t="shared" si="76"/>
        <v>1.1171936096525528</v>
      </c>
      <c r="AF262" s="15">
        <f t="shared" si="77"/>
        <v>1.6482828468833439</v>
      </c>
      <c r="AG262" s="15">
        <f t="shared" si="78"/>
        <v>0.60669136740146712</v>
      </c>
      <c r="AH262" s="15">
        <f t="shared" si="79"/>
        <v>-0.72096531144746789</v>
      </c>
      <c r="AI262" s="15">
        <v>1.0309999999999999</v>
      </c>
      <c r="AJ262" s="14">
        <v>31</v>
      </c>
      <c r="AK262" s="16" t="s">
        <v>86</v>
      </c>
      <c r="AL262" s="35">
        <f t="shared" si="80"/>
        <v>-0.61127241927931231</v>
      </c>
      <c r="AM262" s="35">
        <f t="shared" si="81"/>
        <v>0.10082158427229618</v>
      </c>
      <c r="AN262" s="35">
        <f t="shared" si="82"/>
        <v>0.65461909033728061</v>
      </c>
      <c r="AO262" s="35">
        <f t="shared" si="83"/>
        <v>1.072383988649465</v>
      </c>
      <c r="AP262" s="48">
        <v>260</v>
      </c>
      <c r="AQ262" s="40">
        <f t="shared" si="84"/>
        <v>28.666666666666668</v>
      </c>
    </row>
    <row r="263" spans="1:43" x14ac:dyDescent="0.25">
      <c r="A263" s="14" t="s">
        <v>153</v>
      </c>
      <c r="B263" s="14">
        <v>98182</v>
      </c>
      <c r="C263" s="14">
        <v>45</v>
      </c>
      <c r="D263" s="14"/>
      <c r="E263" s="14">
        <v>1304</v>
      </c>
      <c r="F263" s="15">
        <v>1.3759999999999999</v>
      </c>
      <c r="G263" s="15">
        <f t="shared" si="68"/>
        <v>0.7267441860465117</v>
      </c>
      <c r="H263" s="15">
        <f t="shared" si="69"/>
        <v>1.675188702215729</v>
      </c>
      <c r="I263" s="15">
        <f t="shared" si="70"/>
        <v>0.59693803935141931</v>
      </c>
      <c r="J263" s="15">
        <f t="shared" si="71"/>
        <v>-0.74434690369798706</v>
      </c>
      <c r="K263" s="15">
        <v>1.173</v>
      </c>
      <c r="L263" s="14">
        <v>13</v>
      </c>
      <c r="M263" s="14" t="s">
        <v>153</v>
      </c>
      <c r="N263" s="14">
        <v>51</v>
      </c>
      <c r="O263" s="14">
        <v>0</v>
      </c>
      <c r="P263" s="14">
        <v>1005</v>
      </c>
      <c r="Q263" s="14">
        <v>98182</v>
      </c>
      <c r="R263" s="15">
        <v>0.90529999999999999</v>
      </c>
      <c r="S263" s="15">
        <f t="shared" si="72"/>
        <v>1.1046062078868883</v>
      </c>
      <c r="T263" s="15">
        <f t="shared" si="73"/>
        <v>1.3079534782922777</v>
      </c>
      <c r="U263" s="15">
        <f t="shared" si="74"/>
        <v>0.76455318279914519</v>
      </c>
      <c r="V263" s="15">
        <f t="shared" si="75"/>
        <v>-0.38731123503842874</v>
      </c>
      <c r="W263" s="15">
        <v>1.0489999999999999</v>
      </c>
      <c r="X263" s="14">
        <v>10</v>
      </c>
      <c r="Y263" s="14" t="s">
        <v>153</v>
      </c>
      <c r="Z263" s="14">
        <v>86</v>
      </c>
      <c r="AA263" s="14">
        <v>0</v>
      </c>
      <c r="AB263" s="14">
        <v>820</v>
      </c>
      <c r="AC263" s="14">
        <v>98182</v>
      </c>
      <c r="AD263" s="15">
        <v>0.8841</v>
      </c>
      <c r="AE263" s="15">
        <f t="shared" si="76"/>
        <v>1.1310937676733401</v>
      </c>
      <c r="AF263" s="15">
        <f t="shared" si="77"/>
        <v>1.6280268851855262</v>
      </c>
      <c r="AG263" s="15">
        <f t="shared" si="78"/>
        <v>0.61423984047172642</v>
      </c>
      <c r="AH263" s="15">
        <f t="shared" si="79"/>
        <v>-0.70312600428164251</v>
      </c>
      <c r="AI263" s="15">
        <v>1.0509999999999999</v>
      </c>
      <c r="AJ263" s="14">
        <v>7</v>
      </c>
      <c r="AK263" s="16" t="s">
        <v>154</v>
      </c>
      <c r="AL263" s="35">
        <f t="shared" si="80"/>
        <v>-0.61159471433935275</v>
      </c>
      <c r="AM263" s="35">
        <f t="shared" si="81"/>
        <v>0.19532562543780349</v>
      </c>
      <c r="AN263" s="35">
        <f t="shared" si="82"/>
        <v>0.65447286613292821</v>
      </c>
      <c r="AO263" s="35">
        <f t="shared" si="83"/>
        <v>1.1449825612757007</v>
      </c>
      <c r="AP263" s="48">
        <v>261</v>
      </c>
      <c r="AQ263" s="40">
        <f t="shared" si="84"/>
        <v>10</v>
      </c>
    </row>
    <row r="264" spans="1:43" x14ac:dyDescent="0.25">
      <c r="A264" s="14" t="s">
        <v>345</v>
      </c>
      <c r="B264" s="14">
        <v>83593</v>
      </c>
      <c r="C264" s="14">
        <v>118</v>
      </c>
      <c r="D264" s="14"/>
      <c r="E264" s="14">
        <v>612</v>
      </c>
      <c r="F264" s="15">
        <v>1.429</v>
      </c>
      <c r="G264" s="15">
        <f t="shared" si="68"/>
        <v>0.69979006298110569</v>
      </c>
      <c r="H264" s="15">
        <f t="shared" si="69"/>
        <v>1.7397126856586316</v>
      </c>
      <c r="I264" s="15">
        <f t="shared" si="70"/>
        <v>0.57479828001928124</v>
      </c>
      <c r="J264" s="15">
        <f t="shared" si="71"/>
        <v>-0.79887235009170587</v>
      </c>
      <c r="K264" s="15">
        <v>1.1599999999999999</v>
      </c>
      <c r="L264" s="14">
        <v>6</v>
      </c>
      <c r="M264" s="14" t="s">
        <v>345</v>
      </c>
      <c r="N264" s="14">
        <v>149</v>
      </c>
      <c r="O264" s="14">
        <v>0</v>
      </c>
      <c r="P264" s="14">
        <v>457</v>
      </c>
      <c r="Q264" s="14">
        <v>83593</v>
      </c>
      <c r="R264" s="15">
        <v>0.86709999999999998</v>
      </c>
      <c r="S264" s="15">
        <f t="shared" si="72"/>
        <v>1.1532695190866105</v>
      </c>
      <c r="T264" s="15">
        <f t="shared" si="73"/>
        <v>1.2527631293794697</v>
      </c>
      <c r="U264" s="15">
        <f t="shared" si="74"/>
        <v>0.79823549347026423</v>
      </c>
      <c r="V264" s="15">
        <f t="shared" si="75"/>
        <v>-0.32511366530518299</v>
      </c>
      <c r="W264" s="15">
        <v>1.147</v>
      </c>
      <c r="X264" s="14">
        <v>5</v>
      </c>
      <c r="Y264" s="14" t="s">
        <v>345</v>
      </c>
      <c r="Z264" s="14">
        <v>329</v>
      </c>
      <c r="AA264" s="14">
        <v>0</v>
      </c>
      <c r="AB264" s="14">
        <v>221</v>
      </c>
      <c r="AC264" s="14">
        <v>83593</v>
      </c>
      <c r="AD264" s="15">
        <v>0.90429999999999999</v>
      </c>
      <c r="AE264" s="15">
        <f t="shared" si="76"/>
        <v>1.1058277120424638</v>
      </c>
      <c r="AF264" s="15">
        <f t="shared" si="77"/>
        <v>1.6652241966669734</v>
      </c>
      <c r="AG264" s="15">
        <f t="shared" si="78"/>
        <v>0.60051912303555599</v>
      </c>
      <c r="AH264" s="15">
        <f t="shared" si="79"/>
        <v>-0.7357179067927746</v>
      </c>
      <c r="AI264" s="15">
        <v>1.0940000000000001</v>
      </c>
      <c r="AJ264" s="14">
        <v>3</v>
      </c>
      <c r="AK264" s="16" t="s">
        <v>346</v>
      </c>
      <c r="AL264" s="35">
        <f t="shared" si="80"/>
        <v>-0.61990130739655447</v>
      </c>
      <c r="AM264" s="35">
        <f t="shared" si="81"/>
        <v>0.25723906463529661</v>
      </c>
      <c r="AN264" s="35">
        <f t="shared" si="82"/>
        <v>0.65071544066552345</v>
      </c>
      <c r="AO264" s="35">
        <f t="shared" si="83"/>
        <v>1.1951892396454089</v>
      </c>
      <c r="AP264" s="48">
        <v>262</v>
      </c>
      <c r="AQ264" s="40">
        <f t="shared" si="84"/>
        <v>4.666666666666667</v>
      </c>
    </row>
    <row r="265" spans="1:43" x14ac:dyDescent="0.25">
      <c r="A265" s="14" t="s">
        <v>930</v>
      </c>
      <c r="B265" s="14">
        <v>43004</v>
      </c>
      <c r="C265" s="14">
        <v>750</v>
      </c>
      <c r="D265" s="14"/>
      <c r="E265" s="14">
        <v>36</v>
      </c>
      <c r="F265" s="15">
        <v>1.1359999999999999</v>
      </c>
      <c r="G265" s="15">
        <f t="shared" si="68"/>
        <v>0.88028169014084512</v>
      </c>
      <c r="H265" s="15">
        <f t="shared" si="69"/>
        <v>1.3830046262478692</v>
      </c>
      <c r="I265" s="15">
        <f t="shared" si="70"/>
        <v>0.72305170963693044</v>
      </c>
      <c r="J265" s="15">
        <f t="shared" si="71"/>
        <v>-0.46782926850057127</v>
      </c>
      <c r="K265" s="15">
        <v>1.43</v>
      </c>
      <c r="L265" s="14">
        <v>2</v>
      </c>
      <c r="M265" s="14" t="s">
        <v>930</v>
      </c>
      <c r="N265" s="14">
        <v>619</v>
      </c>
      <c r="O265" s="14">
        <v>0</v>
      </c>
      <c r="P265" s="14">
        <v>57</v>
      </c>
      <c r="Q265" s="14">
        <v>43004</v>
      </c>
      <c r="R265" s="15">
        <v>1.38</v>
      </c>
      <c r="S265" s="15">
        <f t="shared" si="72"/>
        <v>0.7246376811594204</v>
      </c>
      <c r="T265" s="15">
        <f t="shared" si="73"/>
        <v>1.9937874738134795</v>
      </c>
      <c r="U265" s="15">
        <f t="shared" si="74"/>
        <v>0.5015579683971495</v>
      </c>
      <c r="V265" s="15">
        <f t="shared" si="75"/>
        <v>-0.99551164253239921</v>
      </c>
      <c r="W265" s="15">
        <v>1.413</v>
      </c>
      <c r="X265" s="14">
        <v>3</v>
      </c>
      <c r="Y265" s="14" t="s">
        <v>930</v>
      </c>
      <c r="Z265" s="14">
        <v>671</v>
      </c>
      <c r="AA265" s="14">
        <v>0</v>
      </c>
      <c r="AB265" s="14">
        <v>65</v>
      </c>
      <c r="AC265" s="14">
        <v>43004</v>
      </c>
      <c r="AD265" s="15">
        <v>0.74690000000000001</v>
      </c>
      <c r="AE265" s="15">
        <f t="shared" si="76"/>
        <v>1.3388673182487616</v>
      </c>
      <c r="AF265" s="15">
        <f t="shared" si="77"/>
        <v>1.375379799281834</v>
      </c>
      <c r="AG265" s="15">
        <f t="shared" si="78"/>
        <v>0.72707115137374922</v>
      </c>
      <c r="AH265" s="15">
        <f t="shared" si="79"/>
        <v>-0.45983154131851522</v>
      </c>
      <c r="AI265" s="15">
        <v>1.2829999999999999</v>
      </c>
      <c r="AJ265" s="14">
        <v>4</v>
      </c>
      <c r="AK265" s="16" t="s">
        <v>931</v>
      </c>
      <c r="AL265" s="35">
        <f t="shared" si="80"/>
        <v>-0.6410574841171619</v>
      </c>
      <c r="AM265" s="35">
        <f t="shared" si="81"/>
        <v>0.30699235124577645</v>
      </c>
      <c r="AN265" s="35">
        <f t="shared" si="82"/>
        <v>0.64124275058436064</v>
      </c>
      <c r="AO265" s="35">
        <f t="shared" si="83"/>
        <v>1.2371259197839259</v>
      </c>
      <c r="AP265" s="48">
        <v>263</v>
      </c>
      <c r="AQ265" s="40">
        <f t="shared" si="84"/>
        <v>3</v>
      </c>
    </row>
    <row r="266" spans="1:43" x14ac:dyDescent="0.25">
      <c r="A266" s="14" t="s">
        <v>13</v>
      </c>
      <c r="B266" s="14">
        <v>299348</v>
      </c>
      <c r="C266" s="14">
        <v>2</v>
      </c>
      <c r="D266" s="14">
        <v>1</v>
      </c>
      <c r="E266" s="14">
        <v>19345</v>
      </c>
      <c r="F266" s="15">
        <v>1.169</v>
      </c>
      <c r="G266" s="15">
        <f t="shared" si="68"/>
        <v>0.85543199315654406</v>
      </c>
      <c r="H266" s="15">
        <f t="shared" si="69"/>
        <v>1.4231799366934503</v>
      </c>
      <c r="I266" s="15">
        <f t="shared" si="70"/>
        <v>0.7026404979876415</v>
      </c>
      <c r="J266" s="15">
        <f t="shared" si="71"/>
        <v>-0.50914136352754569</v>
      </c>
      <c r="K266" s="15">
        <v>1.0720000000000001</v>
      </c>
      <c r="L266" s="14">
        <v>131</v>
      </c>
      <c r="M266" s="14" t="s">
        <v>13</v>
      </c>
      <c r="N266" s="14">
        <v>2</v>
      </c>
      <c r="O266" s="14">
        <v>1</v>
      </c>
      <c r="P266" s="14">
        <v>15391</v>
      </c>
      <c r="Q266" s="14">
        <v>299348</v>
      </c>
      <c r="R266" s="15">
        <v>0.97060000000000002</v>
      </c>
      <c r="S266" s="15">
        <f t="shared" si="72"/>
        <v>1.030290541932825</v>
      </c>
      <c r="T266" s="15">
        <f t="shared" si="73"/>
        <v>1.4022971899154806</v>
      </c>
      <c r="U266" s="15">
        <f t="shared" si="74"/>
        <v>0.71311559487746357</v>
      </c>
      <c r="V266" s="15">
        <f t="shared" si="75"/>
        <v>-0.48779214074370375</v>
      </c>
      <c r="W266" s="15">
        <v>1.05</v>
      </c>
      <c r="X266" s="14">
        <v>129</v>
      </c>
      <c r="Y266" s="14" t="s">
        <v>13</v>
      </c>
      <c r="Z266" s="14">
        <v>2</v>
      </c>
      <c r="AA266" s="14">
        <v>1</v>
      </c>
      <c r="AB266" s="14">
        <v>17184</v>
      </c>
      <c r="AC266" s="14">
        <v>299348</v>
      </c>
      <c r="AD266" s="15">
        <v>1.0329999999999999</v>
      </c>
      <c r="AE266" s="15">
        <f t="shared" si="76"/>
        <v>0.96805421103581812</v>
      </c>
      <c r="AF266" s="15">
        <f t="shared" si="77"/>
        <v>1.9022189485314425</v>
      </c>
      <c r="AG266" s="15">
        <f t="shared" si="78"/>
        <v>0.52570130005910298</v>
      </c>
      <c r="AH266" s="15">
        <f t="shared" si="79"/>
        <v>-0.92768479218890776</v>
      </c>
      <c r="AI266" s="15">
        <v>1.0549999999999999</v>
      </c>
      <c r="AJ266" s="14">
        <v>145</v>
      </c>
      <c r="AK266" s="16" t="s">
        <v>14</v>
      </c>
      <c r="AL266" s="35">
        <f t="shared" si="80"/>
        <v>-0.64153943215338571</v>
      </c>
      <c r="AM266" s="35">
        <f t="shared" si="81"/>
        <v>0.24803895385757946</v>
      </c>
      <c r="AN266" s="35">
        <f t="shared" si="82"/>
        <v>0.64102857221586707</v>
      </c>
      <c r="AO266" s="35">
        <f t="shared" si="83"/>
        <v>1.1875917315157398</v>
      </c>
      <c r="AP266" s="48">
        <v>264</v>
      </c>
      <c r="AQ266" s="40">
        <f t="shared" si="84"/>
        <v>135</v>
      </c>
    </row>
    <row r="267" spans="1:43" x14ac:dyDescent="0.25">
      <c r="A267" s="14" t="s">
        <v>67</v>
      </c>
      <c r="B267" s="14">
        <v>191477</v>
      </c>
      <c r="C267" s="14">
        <v>16</v>
      </c>
      <c r="D267" s="14"/>
      <c r="E267" s="14">
        <v>2455</v>
      </c>
      <c r="F267" s="15">
        <v>1.202</v>
      </c>
      <c r="G267" s="15">
        <f t="shared" si="68"/>
        <v>0.83194675540765395</v>
      </c>
      <c r="H267" s="15">
        <f t="shared" si="69"/>
        <v>1.4633552471390308</v>
      </c>
      <c r="I267" s="15">
        <f t="shared" si="70"/>
        <v>0.68335003506451997</v>
      </c>
      <c r="J267" s="15">
        <f t="shared" si="71"/>
        <v>-0.54930332970707452</v>
      </c>
      <c r="K267" s="15">
        <v>1.0289999999999999</v>
      </c>
      <c r="L267" s="14">
        <v>38</v>
      </c>
      <c r="M267" s="14" t="s">
        <v>67</v>
      </c>
      <c r="N267" s="14">
        <v>27</v>
      </c>
      <c r="O267" s="14">
        <v>0</v>
      </c>
      <c r="P267" s="14">
        <v>1513</v>
      </c>
      <c r="Q267" s="14">
        <v>191477</v>
      </c>
      <c r="R267" s="15">
        <v>1.121</v>
      </c>
      <c r="S267" s="15">
        <f t="shared" si="72"/>
        <v>0.89206066012488849</v>
      </c>
      <c r="T267" s="15">
        <f t="shared" si="73"/>
        <v>1.6195911290905149</v>
      </c>
      <c r="U267" s="15">
        <f t="shared" si="74"/>
        <v>0.61743978268337751</v>
      </c>
      <c r="V267" s="15">
        <f t="shared" si="75"/>
        <v>-0.69562965367229479</v>
      </c>
      <c r="W267" s="15">
        <v>1.044</v>
      </c>
      <c r="X267" s="14">
        <v>34</v>
      </c>
      <c r="Y267" s="14" t="s">
        <v>67</v>
      </c>
      <c r="Z267" s="14">
        <v>22</v>
      </c>
      <c r="AA267" s="14">
        <v>0</v>
      </c>
      <c r="AB267" s="14">
        <v>2156</v>
      </c>
      <c r="AC267" s="14">
        <v>191477</v>
      </c>
      <c r="AD267" s="15">
        <v>0.91749999999999998</v>
      </c>
      <c r="AE267" s="15">
        <f t="shared" si="76"/>
        <v>1.0899182561307903</v>
      </c>
      <c r="AF267" s="15">
        <f t="shared" si="77"/>
        <v>1.689531350704355</v>
      </c>
      <c r="AG267" s="15">
        <f t="shared" si="78"/>
        <v>0.59187950186490823</v>
      </c>
      <c r="AH267" s="15">
        <f t="shared" si="79"/>
        <v>-0.75662460105442364</v>
      </c>
      <c r="AI267" s="15">
        <v>1.032</v>
      </c>
      <c r="AJ267" s="14">
        <v>28</v>
      </c>
      <c r="AK267" s="16" t="s">
        <v>68</v>
      </c>
      <c r="AL267" s="35">
        <f t="shared" si="80"/>
        <v>-0.66718586147793102</v>
      </c>
      <c r="AM267" s="35">
        <f t="shared" si="81"/>
        <v>0.10654724010535174</v>
      </c>
      <c r="AN267" s="35">
        <f t="shared" si="82"/>
        <v>0.62973385653829572</v>
      </c>
      <c r="AO267" s="35">
        <f t="shared" si="83"/>
        <v>1.0766484394023266</v>
      </c>
      <c r="AP267" s="48">
        <v>265</v>
      </c>
      <c r="AQ267" s="40">
        <f t="shared" si="84"/>
        <v>33.333333333333336</v>
      </c>
    </row>
    <row r="268" spans="1:43" x14ac:dyDescent="0.25">
      <c r="A268" s="14" t="s">
        <v>179</v>
      </c>
      <c r="B268" s="14">
        <v>141496</v>
      </c>
      <c r="C268" s="14">
        <v>55</v>
      </c>
      <c r="D268" s="14"/>
      <c r="E268" s="14">
        <v>1112</v>
      </c>
      <c r="F268" s="15">
        <v>1.286</v>
      </c>
      <c r="G268" s="15">
        <f t="shared" si="68"/>
        <v>0.77760497667185069</v>
      </c>
      <c r="H268" s="15">
        <f t="shared" si="69"/>
        <v>1.5656196737277819</v>
      </c>
      <c r="I268" s="15">
        <f t="shared" si="70"/>
        <v>0.63871441846621535</v>
      </c>
      <c r="J268" s="15">
        <f t="shared" si="71"/>
        <v>-0.6467570763238365</v>
      </c>
      <c r="K268" s="15">
        <v>1.05</v>
      </c>
      <c r="L268" s="14">
        <v>12</v>
      </c>
      <c r="M268" s="14" t="s">
        <v>179</v>
      </c>
      <c r="N268" s="14">
        <v>101</v>
      </c>
      <c r="O268" s="14">
        <v>0</v>
      </c>
      <c r="P268" s="14">
        <v>654</v>
      </c>
      <c r="Q268" s="14">
        <v>141496</v>
      </c>
      <c r="R268" s="15">
        <v>1.0660000000000001</v>
      </c>
      <c r="S268" s="15">
        <f t="shared" si="72"/>
        <v>0.9380863039399624</v>
      </c>
      <c r="T268" s="15">
        <f t="shared" si="73"/>
        <v>1.5401285848443256</v>
      </c>
      <c r="U268" s="15">
        <f t="shared" si="74"/>
        <v>0.64929643188373931</v>
      </c>
      <c r="V268" s="15">
        <f t="shared" si="75"/>
        <v>-0.62305081362604409</v>
      </c>
      <c r="W268" s="15">
        <v>1.0669999999999999</v>
      </c>
      <c r="X268" s="14">
        <v>13</v>
      </c>
      <c r="Y268" s="14" t="s">
        <v>179</v>
      </c>
      <c r="Z268" s="14">
        <v>56</v>
      </c>
      <c r="AA268" s="14">
        <v>0</v>
      </c>
      <c r="AB268" s="14">
        <v>1209</v>
      </c>
      <c r="AC268" s="14">
        <v>141496</v>
      </c>
      <c r="AD268" s="15">
        <v>0.90390000000000004</v>
      </c>
      <c r="AE268" s="15">
        <f t="shared" si="76"/>
        <v>1.1063170704723972</v>
      </c>
      <c r="AF268" s="15">
        <f t="shared" si="77"/>
        <v>1.6644876162415982</v>
      </c>
      <c r="AG268" s="15">
        <f t="shared" si="78"/>
        <v>0.60078486885833959</v>
      </c>
      <c r="AH268" s="15">
        <f t="shared" si="79"/>
        <v>-0.73507961675210587</v>
      </c>
      <c r="AI268" s="15">
        <v>1.0269999999999999</v>
      </c>
      <c r="AJ268" s="14">
        <v>20</v>
      </c>
      <c r="AK268" s="16" t="s">
        <v>180</v>
      </c>
      <c r="AL268" s="35">
        <f t="shared" si="80"/>
        <v>-0.66829583556732874</v>
      </c>
      <c r="AM268" s="35">
        <f t="shared" si="81"/>
        <v>5.9038561930117521E-2</v>
      </c>
      <c r="AN268" s="35">
        <f t="shared" si="82"/>
        <v>0.62924954112795184</v>
      </c>
      <c r="AO268" s="35">
        <f t="shared" si="83"/>
        <v>1.0417712742374983</v>
      </c>
      <c r="AP268" s="48">
        <v>266</v>
      </c>
      <c r="AQ268" s="40">
        <f t="shared" si="84"/>
        <v>15</v>
      </c>
    </row>
    <row r="269" spans="1:43" x14ac:dyDescent="0.25">
      <c r="A269" s="14" t="s">
        <v>678</v>
      </c>
      <c r="B269" s="14">
        <v>54072</v>
      </c>
      <c r="C269" s="14">
        <v>298</v>
      </c>
      <c r="D269" s="14"/>
      <c r="E269" s="14">
        <v>230</v>
      </c>
      <c r="F269" s="15">
        <v>1.278</v>
      </c>
      <c r="G269" s="15">
        <f t="shared" si="68"/>
        <v>0.78247261345852892</v>
      </c>
      <c r="H269" s="15">
        <f t="shared" si="69"/>
        <v>1.5558802045288531</v>
      </c>
      <c r="I269" s="15">
        <f t="shared" si="70"/>
        <v>0.64271263078838259</v>
      </c>
      <c r="J269" s="15">
        <f t="shared" si="71"/>
        <v>-0.63775426994288364</v>
      </c>
      <c r="K269" s="15">
        <v>1.1000000000000001</v>
      </c>
      <c r="L269" s="14">
        <v>6</v>
      </c>
      <c r="M269" s="14" t="s">
        <v>678</v>
      </c>
      <c r="N269" s="14">
        <v>285</v>
      </c>
      <c r="O269" s="14">
        <v>0</v>
      </c>
      <c r="P269" s="14">
        <v>231</v>
      </c>
      <c r="Q269" s="14">
        <v>54072</v>
      </c>
      <c r="R269" s="15">
        <v>1.2450000000000001</v>
      </c>
      <c r="S269" s="15">
        <f t="shared" si="72"/>
        <v>0.80321285140562237</v>
      </c>
      <c r="T269" s="15">
        <f t="shared" si="73"/>
        <v>1.7987430470273784</v>
      </c>
      <c r="U269" s="15">
        <f t="shared" si="74"/>
        <v>0.55594377219924984</v>
      </c>
      <c r="V269" s="15">
        <f t="shared" si="75"/>
        <v>-0.84698911782231157</v>
      </c>
      <c r="W269" s="15">
        <v>1.1020000000000001</v>
      </c>
      <c r="X269" s="14">
        <v>4</v>
      </c>
      <c r="Y269" s="14" t="s">
        <v>678</v>
      </c>
      <c r="Z269" s="14">
        <v>198</v>
      </c>
      <c r="AA269" s="14">
        <v>0</v>
      </c>
      <c r="AB269" s="14">
        <v>409</v>
      </c>
      <c r="AC269" s="14">
        <v>54072</v>
      </c>
      <c r="AD269" s="15">
        <v>0.98799999999999999</v>
      </c>
      <c r="AE269" s="15">
        <f t="shared" si="76"/>
        <v>1.0121457489878543</v>
      </c>
      <c r="AF269" s="15">
        <f t="shared" si="77"/>
        <v>1.8193536506767332</v>
      </c>
      <c r="AG269" s="15">
        <f t="shared" si="78"/>
        <v>0.54964518518325234</v>
      </c>
      <c r="AH269" s="15">
        <f t="shared" si="79"/>
        <v>-0.86342748490852617</v>
      </c>
      <c r="AI269" s="15">
        <v>1.1060000000000001</v>
      </c>
      <c r="AJ269" s="14">
        <v>8</v>
      </c>
      <c r="AK269" s="16" t="s">
        <v>679</v>
      </c>
      <c r="AL269" s="35">
        <f t="shared" si="80"/>
        <v>-0.78272362422457376</v>
      </c>
      <c r="AM269" s="35">
        <f t="shared" si="81"/>
        <v>0.12581589819554953</v>
      </c>
      <c r="AN269" s="35">
        <f t="shared" si="82"/>
        <v>0.58126839615125048</v>
      </c>
      <c r="AO269" s="35">
        <f t="shared" si="83"/>
        <v>1.0911246301419513</v>
      </c>
      <c r="AP269" s="48">
        <v>267</v>
      </c>
      <c r="AQ269" s="40">
        <f t="shared" si="84"/>
        <v>6</v>
      </c>
    </row>
    <row r="270" spans="1:43" x14ac:dyDescent="0.25">
      <c r="A270" s="14" t="s">
        <v>315</v>
      </c>
      <c r="B270" s="14">
        <v>313065</v>
      </c>
      <c r="C270" s="14">
        <v>107</v>
      </c>
      <c r="D270" s="14">
        <v>1</v>
      </c>
      <c r="E270" s="14">
        <v>659</v>
      </c>
      <c r="F270" s="15">
        <v>1.36</v>
      </c>
      <c r="G270" s="15">
        <f t="shared" si="68"/>
        <v>0.73529411764705876</v>
      </c>
      <c r="H270" s="15">
        <f t="shared" si="69"/>
        <v>1.6557097638178719</v>
      </c>
      <c r="I270" s="15">
        <f t="shared" si="70"/>
        <v>0.60396083981437709</v>
      </c>
      <c r="J270" s="15">
        <f t="shared" si="71"/>
        <v>-0.7274730851335911</v>
      </c>
      <c r="K270" s="15">
        <v>1.1299999999999999</v>
      </c>
      <c r="L270" s="14">
        <v>3</v>
      </c>
      <c r="M270" s="14" t="s">
        <v>315</v>
      </c>
      <c r="N270" s="14">
        <v>94</v>
      </c>
      <c r="O270" s="14">
        <v>1</v>
      </c>
      <c r="P270" s="14">
        <v>679</v>
      </c>
      <c r="Q270" s="14">
        <v>313065</v>
      </c>
      <c r="R270" s="15">
        <v>0.96699999999999997</v>
      </c>
      <c r="S270" s="15">
        <f t="shared" si="72"/>
        <v>1.0341261633919339</v>
      </c>
      <c r="T270" s="15">
        <f t="shared" si="73"/>
        <v>1.3970960052011845</v>
      </c>
      <c r="U270" s="15">
        <f t="shared" si="74"/>
        <v>0.7157704202565317</v>
      </c>
      <c r="V270" s="15">
        <f t="shared" si="75"/>
        <v>-0.48243117034370925</v>
      </c>
      <c r="W270" s="15">
        <v>1.03</v>
      </c>
      <c r="X270" s="14">
        <v>5</v>
      </c>
      <c r="Y270" s="14" t="s">
        <v>315</v>
      </c>
      <c r="Z270" s="14">
        <v>152</v>
      </c>
      <c r="AA270" s="14">
        <v>0</v>
      </c>
      <c r="AB270" s="14">
        <v>519</v>
      </c>
      <c r="AC270" s="14">
        <v>313065</v>
      </c>
      <c r="AD270" s="15">
        <v>1.2230000000000001</v>
      </c>
      <c r="AE270" s="15">
        <f t="shared" si="76"/>
        <v>0.81766148814390838</v>
      </c>
      <c r="AF270" s="15">
        <f t="shared" si="77"/>
        <v>2.2520946505846609</v>
      </c>
      <c r="AG270" s="15">
        <f t="shared" si="78"/>
        <v>0.44403061566725532</v>
      </c>
      <c r="AH270" s="15">
        <f t="shared" si="79"/>
        <v>-1.1712689418512352</v>
      </c>
      <c r="AI270" s="15">
        <v>1.0529999999999999</v>
      </c>
      <c r="AJ270" s="14">
        <v>5</v>
      </c>
      <c r="AK270" s="16" t="s">
        <v>316</v>
      </c>
      <c r="AL270" s="35">
        <f t="shared" si="80"/>
        <v>-0.79372439910951176</v>
      </c>
      <c r="AM270" s="35">
        <f t="shared" si="81"/>
        <v>0.34916514189780729</v>
      </c>
      <c r="AN270" s="35">
        <f t="shared" si="82"/>
        <v>0.57685298937391616</v>
      </c>
      <c r="AO270" s="35">
        <f t="shared" si="83"/>
        <v>1.2738232785270283</v>
      </c>
      <c r="AP270" s="48">
        <v>268</v>
      </c>
      <c r="AQ270" s="40">
        <f t="shared" si="84"/>
        <v>4.333333333333333</v>
      </c>
    </row>
    <row r="271" spans="1:43" x14ac:dyDescent="0.25">
      <c r="A271" s="14" t="s">
        <v>425</v>
      </c>
      <c r="B271" s="14">
        <v>140280</v>
      </c>
      <c r="C271" s="14">
        <v>156</v>
      </c>
      <c r="D271" s="14"/>
      <c r="E271" s="14">
        <v>469</v>
      </c>
      <c r="F271" s="15">
        <v>1.282</v>
      </c>
      <c r="G271" s="15">
        <f t="shared" si="68"/>
        <v>0.78003120124804992</v>
      </c>
      <c r="H271" s="15">
        <f t="shared" si="69"/>
        <v>1.5607499391283175</v>
      </c>
      <c r="I271" s="15">
        <f t="shared" si="70"/>
        <v>0.64070728716657799</v>
      </c>
      <c r="J271" s="15">
        <f t="shared" si="71"/>
        <v>-0.64226269561463023</v>
      </c>
      <c r="K271" s="15">
        <v>1.073</v>
      </c>
      <c r="L271" s="14">
        <v>4</v>
      </c>
      <c r="M271" s="14" t="s">
        <v>425</v>
      </c>
      <c r="N271" s="14">
        <v>199</v>
      </c>
      <c r="O271" s="14">
        <v>0</v>
      </c>
      <c r="P271" s="14">
        <v>329</v>
      </c>
      <c r="Q271" s="14">
        <v>140280</v>
      </c>
      <c r="R271" s="15">
        <v>1.1870000000000001</v>
      </c>
      <c r="S271" s="15">
        <f t="shared" si="72"/>
        <v>0.84245998315080028</v>
      </c>
      <c r="T271" s="15">
        <f t="shared" si="73"/>
        <v>1.7149461821859424</v>
      </c>
      <c r="U271" s="15">
        <f t="shared" si="74"/>
        <v>0.58310867429491675</v>
      </c>
      <c r="V271" s="15">
        <f t="shared" si="75"/>
        <v>-0.77816331050877474</v>
      </c>
      <c r="W271" s="15">
        <v>1.141</v>
      </c>
      <c r="X271" s="14">
        <v>4</v>
      </c>
      <c r="Y271" s="14" t="s">
        <v>425</v>
      </c>
      <c r="Z271" s="14">
        <v>119</v>
      </c>
      <c r="AA271" s="14">
        <v>1</v>
      </c>
      <c r="AB271" s="14">
        <v>626</v>
      </c>
      <c r="AC271" s="14">
        <v>140280</v>
      </c>
      <c r="AD271" s="15">
        <v>1.0760000000000001</v>
      </c>
      <c r="AE271" s="15">
        <f t="shared" si="76"/>
        <v>0.92936802973977695</v>
      </c>
      <c r="AF271" s="15">
        <f t="shared" si="77"/>
        <v>1.9814013442592764</v>
      </c>
      <c r="AG271" s="15">
        <f t="shared" si="78"/>
        <v>0.5046927908559975</v>
      </c>
      <c r="AH271" s="15">
        <f t="shared" si="79"/>
        <v>-0.98652261588047274</v>
      </c>
      <c r="AI271" s="15">
        <v>1.054</v>
      </c>
      <c r="AJ271" s="14">
        <v>3</v>
      </c>
      <c r="AK271" s="16" t="s">
        <v>426</v>
      </c>
      <c r="AL271" s="35">
        <f t="shared" si="80"/>
        <v>-0.80231620733462583</v>
      </c>
      <c r="AM271" s="35">
        <f t="shared" si="81"/>
        <v>0.17339620813089116</v>
      </c>
      <c r="AN271" s="35">
        <f t="shared" si="82"/>
        <v>0.57342781544929611</v>
      </c>
      <c r="AO271" s="35">
        <f t="shared" si="83"/>
        <v>1.1277100732586285</v>
      </c>
      <c r="AP271" s="48">
        <v>269</v>
      </c>
      <c r="AQ271" s="40">
        <f t="shared" si="84"/>
        <v>3.6666666666666665</v>
      </c>
    </row>
    <row r="272" spans="1:43" x14ac:dyDescent="0.25">
      <c r="A272" s="14" t="s">
        <v>273</v>
      </c>
      <c r="B272" s="14">
        <v>25461</v>
      </c>
      <c r="C272" s="14">
        <v>93</v>
      </c>
      <c r="D272" s="14"/>
      <c r="E272" s="14">
        <v>728</v>
      </c>
      <c r="F272" s="15">
        <v>1.5129999999999999</v>
      </c>
      <c r="G272" s="15">
        <f t="shared" si="68"/>
        <v>0.66093853271645742</v>
      </c>
      <c r="H272" s="15">
        <f t="shared" si="69"/>
        <v>1.8419771122473823</v>
      </c>
      <c r="I272" s="15">
        <f t="shared" si="70"/>
        <v>0.54288614814775482</v>
      </c>
      <c r="J272" s="15">
        <f t="shared" si="71"/>
        <v>-0.88127842121262623</v>
      </c>
      <c r="K272" s="15">
        <v>1.111</v>
      </c>
      <c r="L272" s="14">
        <v>3</v>
      </c>
      <c r="M272" s="14" t="s">
        <v>273</v>
      </c>
      <c r="N272" s="14">
        <v>146</v>
      </c>
      <c r="O272" s="14">
        <v>0</v>
      </c>
      <c r="P272" s="14">
        <v>470</v>
      </c>
      <c r="Q272" s="14">
        <v>25461</v>
      </c>
      <c r="R272" s="15">
        <v>1.0329999999999999</v>
      </c>
      <c r="S272" s="15">
        <f t="shared" si="72"/>
        <v>0.96805421103581812</v>
      </c>
      <c r="T272" s="15">
        <f t="shared" si="73"/>
        <v>1.4924510582966117</v>
      </c>
      <c r="U272" s="15">
        <f t="shared" si="74"/>
        <v>0.6700387186718938</v>
      </c>
      <c r="V272" s="15">
        <f t="shared" si="75"/>
        <v>-0.57768362973192733</v>
      </c>
      <c r="W272" s="15">
        <v>1.157</v>
      </c>
      <c r="X272" s="14">
        <v>3</v>
      </c>
      <c r="Y272" s="14" t="s">
        <v>273</v>
      </c>
      <c r="Z272" s="14">
        <v>153</v>
      </c>
      <c r="AA272" s="14">
        <v>0</v>
      </c>
      <c r="AB272" s="14">
        <v>516</v>
      </c>
      <c r="AC272" s="14">
        <v>25461</v>
      </c>
      <c r="AD272" s="15">
        <v>1.0589999999999999</v>
      </c>
      <c r="AE272" s="15">
        <f t="shared" si="76"/>
        <v>0.94428706326723333</v>
      </c>
      <c r="AF272" s="15">
        <f t="shared" si="77"/>
        <v>1.9500966761808303</v>
      </c>
      <c r="AG272" s="15">
        <f t="shared" si="78"/>
        <v>0.5127945637025999</v>
      </c>
      <c r="AH272" s="15">
        <f t="shared" si="79"/>
        <v>-0.96354712731618497</v>
      </c>
      <c r="AI272" s="15">
        <v>1.0940000000000001</v>
      </c>
      <c r="AJ272" s="14">
        <v>4</v>
      </c>
      <c r="AK272" s="16" t="s">
        <v>274</v>
      </c>
      <c r="AL272" s="35">
        <f t="shared" si="80"/>
        <v>-0.80750305942024614</v>
      </c>
      <c r="AM272" s="35">
        <f t="shared" si="81"/>
        <v>0.20323573184281982</v>
      </c>
      <c r="AN272" s="35">
        <f t="shared" si="82"/>
        <v>0.57136989958643547</v>
      </c>
      <c r="AO272" s="35">
        <f t="shared" si="83"/>
        <v>1.1512775911058168</v>
      </c>
      <c r="AP272" s="48">
        <v>270</v>
      </c>
      <c r="AQ272" s="40">
        <f t="shared" si="84"/>
        <v>3.3333333333333335</v>
      </c>
    </row>
    <row r="273" spans="1:43" x14ac:dyDescent="0.25">
      <c r="A273" s="14" t="s">
        <v>311</v>
      </c>
      <c r="B273" s="14">
        <v>149277</v>
      </c>
      <c r="C273" s="14">
        <v>105</v>
      </c>
      <c r="D273" s="14"/>
      <c r="E273" s="14">
        <v>678</v>
      </c>
      <c r="F273" s="15">
        <v>1.462</v>
      </c>
      <c r="G273" s="15">
        <f t="shared" si="68"/>
        <v>0.6839945280437757</v>
      </c>
      <c r="H273" s="15">
        <f t="shared" si="69"/>
        <v>1.7798879961042122</v>
      </c>
      <c r="I273" s="15">
        <f t="shared" si="70"/>
        <v>0.56182403703662998</v>
      </c>
      <c r="J273" s="15">
        <f t="shared" si="71"/>
        <v>-0.83180974494832638</v>
      </c>
      <c r="K273" s="15">
        <v>1.105</v>
      </c>
      <c r="L273" s="14">
        <v>7</v>
      </c>
      <c r="M273" s="14" t="s">
        <v>311</v>
      </c>
      <c r="N273" s="14">
        <v>95</v>
      </c>
      <c r="O273" s="14">
        <v>0</v>
      </c>
      <c r="P273" s="14">
        <v>670</v>
      </c>
      <c r="Q273" s="14">
        <v>149277</v>
      </c>
      <c r="R273" s="15">
        <v>1.2370000000000001</v>
      </c>
      <c r="S273" s="15">
        <f t="shared" si="72"/>
        <v>0.80840743734842357</v>
      </c>
      <c r="T273" s="15">
        <f t="shared" si="73"/>
        <v>1.7871848587733874</v>
      </c>
      <c r="U273" s="15">
        <f t="shared" si="74"/>
        <v>0.55953920484079722</v>
      </c>
      <c r="V273" s="15">
        <f t="shared" si="75"/>
        <v>-0.8376888758432377</v>
      </c>
      <c r="W273" s="15">
        <v>1.29</v>
      </c>
      <c r="X273" s="14">
        <v>4</v>
      </c>
      <c r="Y273" s="14" t="s">
        <v>311</v>
      </c>
      <c r="Z273" s="14">
        <v>91</v>
      </c>
      <c r="AA273" s="14">
        <v>1</v>
      </c>
      <c r="AB273" s="14">
        <v>791</v>
      </c>
      <c r="AC273" s="14">
        <v>149277</v>
      </c>
      <c r="AD273" s="15">
        <v>0.97050000000000003</v>
      </c>
      <c r="AE273" s="15">
        <f t="shared" si="76"/>
        <v>1.0303967027305512</v>
      </c>
      <c r="AF273" s="15">
        <f t="shared" si="77"/>
        <v>1.7871282570665683</v>
      </c>
      <c r="AG273" s="15">
        <f t="shared" si="78"/>
        <v>0.55955635544673177</v>
      </c>
      <c r="AH273" s="15">
        <f t="shared" si="79"/>
        <v>-0.83764465603751259</v>
      </c>
      <c r="AI273" s="15">
        <v>1.0609999999999999</v>
      </c>
      <c r="AJ273" s="14">
        <v>4</v>
      </c>
      <c r="AK273" s="16" t="s">
        <v>312</v>
      </c>
      <c r="AL273" s="35">
        <f t="shared" si="80"/>
        <v>-0.83571442560969222</v>
      </c>
      <c r="AM273" s="35">
        <f t="shared" si="81"/>
        <v>3.3816249271966725E-3</v>
      </c>
      <c r="AN273" s="35">
        <f t="shared" si="82"/>
        <v>0.56030550584092442</v>
      </c>
      <c r="AO273" s="35">
        <f t="shared" si="83"/>
        <v>1.0023467130147208</v>
      </c>
      <c r="AP273" s="48">
        <v>271</v>
      </c>
      <c r="AQ273" s="40">
        <f t="shared" si="84"/>
        <v>5</v>
      </c>
    </row>
    <row r="274" spans="1:43" x14ac:dyDescent="0.25">
      <c r="A274" s="14" t="s">
        <v>355</v>
      </c>
      <c r="B274" s="14">
        <v>105369</v>
      </c>
      <c r="C274" s="14">
        <v>122</v>
      </c>
      <c r="D274" s="14"/>
      <c r="E274" s="14">
        <v>594</v>
      </c>
      <c r="F274" s="15">
        <v>1.571</v>
      </c>
      <c r="G274" s="15">
        <f t="shared" si="68"/>
        <v>0.63653723742838964</v>
      </c>
      <c r="H274" s="15">
        <f t="shared" si="69"/>
        <v>1.9125882639396152</v>
      </c>
      <c r="I274" s="15">
        <f t="shared" si="70"/>
        <v>0.52284324770690838</v>
      </c>
      <c r="J274" s="15">
        <f t="shared" si="71"/>
        <v>-0.93554961429008543</v>
      </c>
      <c r="K274" s="15">
        <v>1.056</v>
      </c>
      <c r="L274" s="14">
        <v>7</v>
      </c>
      <c r="M274" s="14" t="s">
        <v>355</v>
      </c>
      <c r="N274" s="14">
        <v>137</v>
      </c>
      <c r="O274" s="14">
        <v>0</v>
      </c>
      <c r="P274" s="14">
        <v>498</v>
      </c>
      <c r="Q274" s="14">
        <v>105369</v>
      </c>
      <c r="R274" s="15">
        <v>1.4419999999999999</v>
      </c>
      <c r="S274" s="15">
        <f t="shared" si="72"/>
        <v>0.69348127600554788</v>
      </c>
      <c r="T274" s="15">
        <f t="shared" si="73"/>
        <v>2.0833634327819111</v>
      </c>
      <c r="U274" s="15">
        <f t="shared" si="74"/>
        <v>0.47999306268243147</v>
      </c>
      <c r="V274" s="15">
        <f t="shared" si="75"/>
        <v>-1.0589145401076905</v>
      </c>
      <c r="W274" s="15">
        <v>1.1339999999999999</v>
      </c>
      <c r="X274" s="14">
        <v>6</v>
      </c>
      <c r="Y274" s="14" t="s">
        <v>355</v>
      </c>
      <c r="Z274" s="14">
        <v>139</v>
      </c>
      <c r="AA274" s="14">
        <v>0</v>
      </c>
      <c r="AB274" s="14">
        <v>571</v>
      </c>
      <c r="AC274" s="14">
        <v>105369</v>
      </c>
      <c r="AD274" s="15">
        <v>0.78510000000000002</v>
      </c>
      <c r="AE274" s="15">
        <f t="shared" si="76"/>
        <v>1.2737230925996688</v>
      </c>
      <c r="AF274" s="15">
        <f t="shared" si="77"/>
        <v>1.4457232299051652</v>
      </c>
      <c r="AG274" s="15">
        <f t="shared" si="78"/>
        <v>0.69169461592288017</v>
      </c>
      <c r="AH274" s="15">
        <f t="shared" si="79"/>
        <v>-0.53179286820567728</v>
      </c>
      <c r="AI274" s="15">
        <v>1.097</v>
      </c>
      <c r="AJ274" s="14">
        <v>8</v>
      </c>
      <c r="AK274" s="16" t="s">
        <v>356</v>
      </c>
      <c r="AL274" s="35">
        <f t="shared" si="80"/>
        <v>-0.84208567420115099</v>
      </c>
      <c r="AM274" s="35">
        <f t="shared" si="81"/>
        <v>0.27570989340229435</v>
      </c>
      <c r="AN274" s="35">
        <f t="shared" si="82"/>
        <v>0.55783653315060855</v>
      </c>
      <c r="AO274" s="35">
        <f t="shared" si="83"/>
        <v>1.2105896261574098</v>
      </c>
      <c r="AP274" s="48">
        <v>272</v>
      </c>
      <c r="AQ274" s="40">
        <f t="shared" si="84"/>
        <v>7</v>
      </c>
    </row>
    <row r="275" spans="1:43" x14ac:dyDescent="0.25">
      <c r="A275" s="14" t="s">
        <v>698</v>
      </c>
      <c r="B275" s="14">
        <v>34088</v>
      </c>
      <c r="C275" s="14">
        <v>312</v>
      </c>
      <c r="D275" s="14"/>
      <c r="E275" s="14">
        <v>212</v>
      </c>
      <c r="F275" s="15">
        <v>0.93759999999999999</v>
      </c>
      <c r="G275" s="15">
        <f t="shared" si="68"/>
        <v>1.0665529010238908</v>
      </c>
      <c r="H275" s="15">
        <f t="shared" si="69"/>
        <v>1.1414657901144387</v>
      </c>
      <c r="I275" s="15">
        <f t="shared" si="70"/>
        <v>0.87605241270003509</v>
      </c>
      <c r="J275" s="15">
        <f t="shared" si="71"/>
        <v>-0.19091090853077486</v>
      </c>
      <c r="K275" s="15">
        <v>1.121</v>
      </c>
      <c r="L275" s="14">
        <v>5</v>
      </c>
      <c r="M275" s="14" t="s">
        <v>698</v>
      </c>
      <c r="N275" s="14">
        <v>255</v>
      </c>
      <c r="O275" s="14">
        <v>0</v>
      </c>
      <c r="P275" s="14">
        <v>262</v>
      </c>
      <c r="Q275" s="14">
        <v>34088</v>
      </c>
      <c r="R275" s="15">
        <v>3.1190000000000002</v>
      </c>
      <c r="S275" s="15">
        <f t="shared" si="72"/>
        <v>0.32061558191728118</v>
      </c>
      <c r="T275" s="15">
        <f t="shared" si="73"/>
        <v>4.5062486455248143</v>
      </c>
      <c r="U275" s="15">
        <f t="shared" si="74"/>
        <v>0.2219140738660039</v>
      </c>
      <c r="V275" s="15">
        <f t="shared" si="75"/>
        <v>-2.1719269282410201</v>
      </c>
      <c r="W275" s="15">
        <v>1.621</v>
      </c>
      <c r="X275" s="14">
        <v>6</v>
      </c>
      <c r="Y275" s="14" t="s">
        <v>698</v>
      </c>
      <c r="Z275" s="14">
        <v>401</v>
      </c>
      <c r="AA275" s="14">
        <v>0</v>
      </c>
      <c r="AB275" s="14">
        <v>165</v>
      </c>
      <c r="AC275" s="14">
        <v>34088</v>
      </c>
      <c r="AD275" s="15">
        <v>0.7198</v>
      </c>
      <c r="AE275" s="15">
        <f t="shared" si="76"/>
        <v>1.3892747985551541</v>
      </c>
      <c r="AF275" s="15">
        <f t="shared" si="77"/>
        <v>1.3254764754626644</v>
      </c>
      <c r="AG275" s="15">
        <f t="shared" si="78"/>
        <v>0.75444490547520593</v>
      </c>
      <c r="AH275" s="15">
        <f t="shared" si="79"/>
        <v>-0.4065125453612139</v>
      </c>
      <c r="AI275" s="15">
        <v>1.0629999999999999</v>
      </c>
      <c r="AJ275" s="14">
        <v>4</v>
      </c>
      <c r="AK275" s="16" t="s">
        <v>699</v>
      </c>
      <c r="AL275" s="35">
        <f t="shared" si="80"/>
        <v>-0.92311679404433622</v>
      </c>
      <c r="AM275" s="35">
        <f t="shared" si="81"/>
        <v>1.0868606533982383</v>
      </c>
      <c r="AN275" s="35">
        <f t="shared" si="82"/>
        <v>0.52736846344796762</v>
      </c>
      <c r="AO275" s="35">
        <f t="shared" si="83"/>
        <v>2.1241131998650129</v>
      </c>
      <c r="AP275" s="48">
        <v>273</v>
      </c>
      <c r="AQ275" s="40">
        <f t="shared" si="84"/>
        <v>5</v>
      </c>
    </row>
    <row r="276" spans="1:43" x14ac:dyDescent="0.25">
      <c r="A276" s="14" t="s">
        <v>193</v>
      </c>
      <c r="B276" s="14">
        <v>87257</v>
      </c>
      <c r="C276" s="14">
        <v>62</v>
      </c>
      <c r="D276" s="14"/>
      <c r="E276" s="14">
        <v>1034</v>
      </c>
      <c r="F276" s="15">
        <v>2.484</v>
      </c>
      <c r="G276" s="15">
        <f t="shared" si="68"/>
        <v>0.40257648953301128</v>
      </c>
      <c r="H276" s="15">
        <f t="shared" si="69"/>
        <v>3.0241051862673483</v>
      </c>
      <c r="I276" s="15">
        <f t="shared" si="70"/>
        <v>0.33067099120271859</v>
      </c>
      <c r="J276" s="15">
        <f t="shared" si="71"/>
        <v>-1.5965316072163709</v>
      </c>
      <c r="K276" s="15">
        <v>1.913</v>
      </c>
      <c r="L276" s="14">
        <v>12</v>
      </c>
      <c r="M276" s="14" t="s">
        <v>193</v>
      </c>
      <c r="N276" s="14">
        <v>85</v>
      </c>
      <c r="O276" s="14">
        <v>0</v>
      </c>
      <c r="P276" s="14">
        <v>735</v>
      </c>
      <c r="Q276" s="14">
        <v>87257</v>
      </c>
      <c r="R276" s="15">
        <v>0.9234</v>
      </c>
      <c r="S276" s="15">
        <f t="shared" si="72"/>
        <v>1.0829542993285683</v>
      </c>
      <c r="T276" s="15">
        <f t="shared" si="73"/>
        <v>1.3341038792169326</v>
      </c>
      <c r="U276" s="15">
        <f t="shared" si="74"/>
        <v>0.74956681436870931</v>
      </c>
      <c r="V276" s="15">
        <f t="shared" si="75"/>
        <v>-0.41587101302887208</v>
      </c>
      <c r="W276" s="15">
        <v>1.371</v>
      </c>
      <c r="X276" s="14">
        <v>11</v>
      </c>
      <c r="Y276" s="14" t="s">
        <v>193</v>
      </c>
      <c r="Z276" s="14">
        <v>138</v>
      </c>
      <c r="AA276" s="14">
        <v>0</v>
      </c>
      <c r="AB276" s="14">
        <v>573</v>
      </c>
      <c r="AC276" s="14">
        <v>87257</v>
      </c>
      <c r="AD276" s="15">
        <v>0.98799999999999999</v>
      </c>
      <c r="AE276" s="15">
        <f t="shared" si="76"/>
        <v>1.0121457489878543</v>
      </c>
      <c r="AF276" s="15">
        <f t="shared" si="77"/>
        <v>1.8193536506767332</v>
      </c>
      <c r="AG276" s="15">
        <f t="shared" si="78"/>
        <v>0.54964518518325234</v>
      </c>
      <c r="AH276" s="15">
        <f t="shared" si="79"/>
        <v>-0.86342748490852617</v>
      </c>
      <c r="AI276" s="15">
        <v>1.2010000000000001</v>
      </c>
      <c r="AJ276" s="14">
        <v>12</v>
      </c>
      <c r="AK276" s="16" t="s">
        <v>194</v>
      </c>
      <c r="AL276" s="35">
        <f t="shared" si="80"/>
        <v>-0.9586100350512563</v>
      </c>
      <c r="AM276" s="35">
        <f t="shared" si="81"/>
        <v>0.59605758786844543</v>
      </c>
      <c r="AN276" s="35">
        <f t="shared" si="82"/>
        <v>0.51455242026766124</v>
      </c>
      <c r="AO276" s="35">
        <f t="shared" si="83"/>
        <v>1.511580264662874</v>
      </c>
      <c r="AP276" s="48">
        <v>274</v>
      </c>
      <c r="AQ276" s="40">
        <f t="shared" si="84"/>
        <v>11.666666666666666</v>
      </c>
    </row>
    <row r="277" spans="1:43" x14ac:dyDescent="0.25">
      <c r="A277" s="14" t="s">
        <v>303</v>
      </c>
      <c r="B277" s="14">
        <v>163097</v>
      </c>
      <c r="C277" s="14">
        <v>101</v>
      </c>
      <c r="D277" s="14"/>
      <c r="E277" s="14">
        <v>694</v>
      </c>
      <c r="F277" s="15">
        <v>1.6619999999999999</v>
      </c>
      <c r="G277" s="15">
        <f t="shared" si="68"/>
        <v>0.60168471720818295</v>
      </c>
      <c r="H277" s="15">
        <f t="shared" si="69"/>
        <v>2.0233747260774289</v>
      </c>
      <c r="I277" s="15">
        <f t="shared" si="70"/>
        <v>0.49421584966760107</v>
      </c>
      <c r="J277" s="15">
        <f t="shared" si="71"/>
        <v>-1.0167868157662336</v>
      </c>
      <c r="K277" s="15">
        <v>1.038</v>
      </c>
      <c r="L277" s="14">
        <v>12</v>
      </c>
      <c r="M277" s="14" t="s">
        <v>303</v>
      </c>
      <c r="N277" s="14">
        <v>115</v>
      </c>
      <c r="O277" s="14">
        <v>0</v>
      </c>
      <c r="P277" s="14">
        <v>576</v>
      </c>
      <c r="Q277" s="14">
        <v>163097</v>
      </c>
      <c r="R277" s="15">
        <v>1.6020000000000001</v>
      </c>
      <c r="S277" s="15">
        <f t="shared" si="72"/>
        <v>0.62421972534332082</v>
      </c>
      <c r="T277" s="15">
        <f t="shared" si="73"/>
        <v>2.314527197861735</v>
      </c>
      <c r="U277" s="15">
        <f t="shared" si="74"/>
        <v>0.43205368064173916</v>
      </c>
      <c r="V277" s="15">
        <f t="shared" si="75"/>
        <v>-1.2107175232755782</v>
      </c>
      <c r="W277" s="15">
        <v>1.036</v>
      </c>
      <c r="X277" s="14">
        <v>14</v>
      </c>
      <c r="Y277" s="14" t="s">
        <v>303</v>
      </c>
      <c r="Z277" s="14">
        <v>65</v>
      </c>
      <c r="AA277" s="14">
        <v>0</v>
      </c>
      <c r="AB277" s="14">
        <v>1067</v>
      </c>
      <c r="AC277" s="14">
        <v>163097</v>
      </c>
      <c r="AD277" s="15">
        <v>1.254</v>
      </c>
      <c r="AE277" s="15">
        <f t="shared" si="76"/>
        <v>0.79744816586921852</v>
      </c>
      <c r="AF277" s="15">
        <f t="shared" si="77"/>
        <v>2.3091796335512385</v>
      </c>
      <c r="AG277" s="15">
        <f t="shared" si="78"/>
        <v>0.43305378226559271</v>
      </c>
      <c r="AH277" s="15">
        <f t="shared" si="79"/>
        <v>-1.2073818861258876</v>
      </c>
      <c r="AI277" s="15">
        <v>1.0429999999999999</v>
      </c>
      <c r="AJ277" s="14">
        <v>21</v>
      </c>
      <c r="AK277" s="16" t="s">
        <v>304</v>
      </c>
      <c r="AL277" s="35">
        <f t="shared" si="80"/>
        <v>-1.1449620750559</v>
      </c>
      <c r="AM277" s="35">
        <f t="shared" si="81"/>
        <v>0.11101555944676615</v>
      </c>
      <c r="AN277" s="35">
        <f t="shared" si="82"/>
        <v>0.45220157590401211</v>
      </c>
      <c r="AO277" s="35">
        <f t="shared" si="83"/>
        <v>1.0799882074284795</v>
      </c>
      <c r="AP277" s="48">
        <v>275</v>
      </c>
      <c r="AQ277" s="40">
        <f t="shared" si="84"/>
        <v>15.666666666666666</v>
      </c>
    </row>
    <row r="278" spans="1:43" x14ac:dyDescent="0.25">
      <c r="A278" s="14" t="s">
        <v>305</v>
      </c>
      <c r="B278" s="14">
        <v>90854</v>
      </c>
      <c r="C278" s="14">
        <v>102</v>
      </c>
      <c r="D278" s="14"/>
      <c r="E278" s="14">
        <v>693</v>
      </c>
      <c r="F278" s="15">
        <v>2.169</v>
      </c>
      <c r="G278" s="15">
        <f t="shared" si="68"/>
        <v>0.4610419548178884</v>
      </c>
      <c r="H278" s="15">
        <f t="shared" si="69"/>
        <v>2.6406135865595326</v>
      </c>
      <c r="I278" s="15">
        <f t="shared" si="70"/>
        <v>0.37869374926120464</v>
      </c>
      <c r="J278" s="15">
        <f t="shared" si="71"/>
        <v>-1.4008964866681635</v>
      </c>
      <c r="K278" s="15">
        <v>1.1859999999999999</v>
      </c>
      <c r="L278" s="14">
        <v>8</v>
      </c>
      <c r="M278" s="14" t="s">
        <v>305</v>
      </c>
      <c r="N278" s="14">
        <v>349</v>
      </c>
      <c r="O278" s="14">
        <v>0</v>
      </c>
      <c r="P278" s="14">
        <v>167</v>
      </c>
      <c r="Q278" s="14">
        <v>90854</v>
      </c>
      <c r="R278" s="15">
        <v>1.7090000000000001</v>
      </c>
      <c r="S278" s="15">
        <f t="shared" si="72"/>
        <v>0.58513750731421876</v>
      </c>
      <c r="T278" s="15">
        <f t="shared" si="73"/>
        <v>2.4691179657588673</v>
      </c>
      <c r="U278" s="15">
        <f t="shared" si="74"/>
        <v>0.40500292357405854</v>
      </c>
      <c r="V278" s="15">
        <f t="shared" si="75"/>
        <v>-1.3039957725430076</v>
      </c>
      <c r="W278" s="15">
        <v>1.2969999999999999</v>
      </c>
      <c r="X278" s="14">
        <v>4</v>
      </c>
      <c r="Y278" s="14" t="s">
        <v>305</v>
      </c>
      <c r="Z278" s="14">
        <v>239</v>
      </c>
      <c r="AA278" s="14">
        <v>0</v>
      </c>
      <c r="AB278" s="14">
        <v>337</v>
      </c>
      <c r="AC278" s="14">
        <v>90854</v>
      </c>
      <c r="AD278" s="15">
        <v>1.2989999999999999</v>
      </c>
      <c r="AE278" s="15">
        <f t="shared" si="76"/>
        <v>0.76982294072363355</v>
      </c>
      <c r="AF278" s="15">
        <f t="shared" si="77"/>
        <v>2.3920449314059478</v>
      </c>
      <c r="AG278" s="15">
        <f t="shared" si="78"/>
        <v>0.41805191913860912</v>
      </c>
      <c r="AH278" s="15">
        <f t="shared" si="79"/>
        <v>-1.2582459687717298</v>
      </c>
      <c r="AI278" s="15">
        <v>1.3620000000000001</v>
      </c>
      <c r="AJ278" s="14">
        <v>5</v>
      </c>
      <c r="AK278" s="16" t="s">
        <v>306</v>
      </c>
      <c r="AL278" s="35">
        <f t="shared" si="80"/>
        <v>-1.3210460759943004</v>
      </c>
      <c r="AM278" s="35">
        <f t="shared" si="81"/>
        <v>7.2837677062534467E-2</v>
      </c>
      <c r="AN278" s="35">
        <f t="shared" si="82"/>
        <v>0.40024462233319563</v>
      </c>
      <c r="AO278" s="35">
        <f t="shared" si="83"/>
        <v>1.0517834325148525</v>
      </c>
      <c r="AP278" s="48">
        <v>276</v>
      </c>
      <c r="AQ278" s="40">
        <f t="shared" si="84"/>
        <v>5.666666666666667</v>
      </c>
    </row>
    <row r="279" spans="1:43" x14ac:dyDescent="0.25">
      <c r="A279" s="14" t="s">
        <v>257</v>
      </c>
      <c r="B279" s="14">
        <v>133347</v>
      </c>
      <c r="C279" s="14">
        <v>88</v>
      </c>
      <c r="D279" s="14">
        <v>1</v>
      </c>
      <c r="E279" s="14">
        <v>764</v>
      </c>
      <c r="F279" s="15">
        <v>1.9159999999999999</v>
      </c>
      <c r="G279" s="15">
        <f t="shared" si="68"/>
        <v>0.52192066805845516</v>
      </c>
      <c r="H279" s="15">
        <f t="shared" si="69"/>
        <v>2.3326028731434136</v>
      </c>
      <c r="I279" s="15">
        <f t="shared" si="70"/>
        <v>0.42869871719600888</v>
      </c>
      <c r="J279" s="15">
        <f t="shared" si="71"/>
        <v>-1.2219639947320695</v>
      </c>
      <c r="K279" s="15">
        <v>1.159</v>
      </c>
      <c r="L279" s="14">
        <v>8</v>
      </c>
      <c r="M279" s="14" t="s">
        <v>257</v>
      </c>
      <c r="N279" s="14">
        <v>98</v>
      </c>
      <c r="O279" s="14">
        <v>1</v>
      </c>
      <c r="P279" s="14">
        <v>659</v>
      </c>
      <c r="Q279" s="14">
        <v>133347</v>
      </c>
      <c r="R279" s="15">
        <v>1.6639999999999999</v>
      </c>
      <c r="S279" s="15">
        <f t="shared" si="72"/>
        <v>0.60096153846153844</v>
      </c>
      <c r="T279" s="15">
        <f t="shared" si="73"/>
        <v>2.4041031568301667</v>
      </c>
      <c r="U279" s="15">
        <f t="shared" si="74"/>
        <v>0.41595552667552049</v>
      </c>
      <c r="V279" s="15">
        <f t="shared" si="75"/>
        <v>-1.2654988090079604</v>
      </c>
      <c r="W279" s="15">
        <v>1.06</v>
      </c>
      <c r="X279" s="14">
        <v>5</v>
      </c>
      <c r="Y279" s="14" t="s">
        <v>257</v>
      </c>
      <c r="Z279" s="14">
        <v>71</v>
      </c>
      <c r="AA279" s="14">
        <v>1</v>
      </c>
      <c r="AB279" s="14">
        <v>972</v>
      </c>
      <c r="AC279" s="14">
        <v>133347</v>
      </c>
      <c r="AD279" s="15">
        <v>1.6639999999999999</v>
      </c>
      <c r="AE279" s="15">
        <f t="shared" si="76"/>
        <v>0.60096153846153844</v>
      </c>
      <c r="AF279" s="15">
        <f t="shared" si="77"/>
        <v>3.0641745695608136</v>
      </c>
      <c r="AG279" s="15">
        <f t="shared" si="78"/>
        <v>0.32635182870255602</v>
      </c>
      <c r="AH279" s="15">
        <f t="shared" si="79"/>
        <v>-1.615499971464941</v>
      </c>
      <c r="AI279" s="15">
        <v>1.026</v>
      </c>
      <c r="AJ279" s="14">
        <v>11</v>
      </c>
      <c r="AK279" s="16" t="s">
        <v>258</v>
      </c>
      <c r="AL279" s="35">
        <f t="shared" si="80"/>
        <v>-1.3676542584016571</v>
      </c>
      <c r="AM279" s="35">
        <f t="shared" si="81"/>
        <v>0.21574161194909769</v>
      </c>
      <c r="AN279" s="35">
        <f t="shared" si="82"/>
        <v>0.38752082364576435</v>
      </c>
      <c r="AO279" s="35">
        <f t="shared" si="83"/>
        <v>1.1613007232374262</v>
      </c>
      <c r="AP279" s="48">
        <v>277</v>
      </c>
      <c r="AQ279" s="40">
        <f t="shared" si="84"/>
        <v>8</v>
      </c>
    </row>
    <row r="280" spans="1:43" x14ac:dyDescent="0.25">
      <c r="A280" s="14" t="s">
        <v>213</v>
      </c>
      <c r="B280" s="14">
        <v>117105</v>
      </c>
      <c r="C280" s="14">
        <v>70</v>
      </c>
      <c r="D280" s="14"/>
      <c r="E280" s="14">
        <v>971</v>
      </c>
      <c r="F280" s="15">
        <v>1.4850000000000001</v>
      </c>
      <c r="G280" s="15">
        <f t="shared" si="68"/>
        <v>0.67340067340067333</v>
      </c>
      <c r="H280" s="15">
        <f t="shared" si="69"/>
        <v>1.8078889700511322</v>
      </c>
      <c r="I280" s="15">
        <f t="shared" si="70"/>
        <v>0.55312238528454738</v>
      </c>
      <c r="J280" s="15">
        <f t="shared" si="71"/>
        <v>-0.85432936468401766</v>
      </c>
      <c r="K280" s="15">
        <v>1.038</v>
      </c>
      <c r="L280" s="14">
        <v>5</v>
      </c>
      <c r="M280" s="14" t="s">
        <v>213</v>
      </c>
      <c r="N280" s="14">
        <v>46</v>
      </c>
      <c r="O280" s="14">
        <v>0</v>
      </c>
      <c r="P280" s="14">
        <v>1200</v>
      </c>
      <c r="Q280" s="14">
        <v>117105</v>
      </c>
      <c r="R280" s="15">
        <v>4.4800000000000004</v>
      </c>
      <c r="S280" s="15">
        <f t="shared" si="72"/>
        <v>0.2232142857142857</v>
      </c>
      <c r="T280" s="15">
        <f t="shared" si="73"/>
        <v>6.4725854222350652</v>
      </c>
      <c r="U280" s="15">
        <f t="shared" si="74"/>
        <v>0.15449776705090762</v>
      </c>
      <c r="V280" s="15">
        <f t="shared" si="75"/>
        <v>-2.6943421078118348</v>
      </c>
      <c r="W280" s="15">
        <v>1.25</v>
      </c>
      <c r="X280" s="14">
        <v>6</v>
      </c>
      <c r="Y280" s="14" t="s">
        <v>213</v>
      </c>
      <c r="Z280" s="14">
        <v>25</v>
      </c>
      <c r="AA280" s="14">
        <v>0</v>
      </c>
      <c r="AB280" s="14">
        <v>1962</v>
      </c>
      <c r="AC280" s="14">
        <v>117105</v>
      </c>
      <c r="AD280" s="15">
        <v>2.742</v>
      </c>
      <c r="AE280" s="15">
        <f t="shared" si="76"/>
        <v>0.36469730123997085</v>
      </c>
      <c r="AF280" s="15">
        <f t="shared" si="77"/>
        <v>5.049258815946966</v>
      </c>
      <c r="AG280" s="15">
        <f t="shared" si="78"/>
        <v>0.1980486662877656</v>
      </c>
      <c r="AH280" s="15">
        <f t="shared" si="79"/>
        <v>-2.3360731091030749</v>
      </c>
      <c r="AI280" s="15">
        <v>1.4890000000000001</v>
      </c>
      <c r="AJ280" s="14">
        <v>11</v>
      </c>
      <c r="AK280" s="16" t="s">
        <v>214</v>
      </c>
      <c r="AL280" s="35">
        <f t="shared" si="80"/>
        <v>-1.9615815271996422</v>
      </c>
      <c r="AM280" s="35">
        <f t="shared" si="81"/>
        <v>0.97549714628264883</v>
      </c>
      <c r="AN280" s="35">
        <f t="shared" si="82"/>
        <v>0.25674684845329071</v>
      </c>
      <c r="AO280" s="35">
        <f t="shared" si="83"/>
        <v>1.9663186650079141</v>
      </c>
      <c r="AP280" s="48">
        <v>278</v>
      </c>
      <c r="AQ280" s="40">
        <f t="shared" si="84"/>
        <v>7.333333333333333</v>
      </c>
    </row>
    <row r="281" spans="1:43" x14ac:dyDescent="0.25">
      <c r="A281" s="14"/>
      <c r="B281" s="14"/>
      <c r="C281" s="14"/>
      <c r="D281" s="14"/>
      <c r="E281" s="14"/>
      <c r="F281" s="15"/>
      <c r="G281" s="15"/>
      <c r="H281" s="15"/>
      <c r="I281" s="15"/>
      <c r="J281" s="15"/>
      <c r="K281" s="15"/>
      <c r="L281" s="14"/>
      <c r="M281" s="14"/>
      <c r="N281" s="14"/>
      <c r="O281" s="14"/>
      <c r="P281" s="14"/>
      <c r="Q281" s="14"/>
      <c r="R281" s="15"/>
      <c r="S281" s="15"/>
      <c r="T281" s="15"/>
      <c r="U281" s="15"/>
      <c r="V281" s="15"/>
      <c r="W281" s="15"/>
      <c r="X281" s="14"/>
      <c r="Y281" s="14"/>
      <c r="Z281" s="14"/>
      <c r="AA281" s="14"/>
      <c r="AB281" s="14"/>
      <c r="AC281" s="14"/>
      <c r="AD281" s="15"/>
      <c r="AE281" s="15"/>
      <c r="AF281" s="15"/>
      <c r="AG281" s="15"/>
      <c r="AH281" s="15"/>
      <c r="AI281" s="15"/>
      <c r="AJ281" s="14"/>
      <c r="AK281" s="16"/>
      <c r="AL281" s="35"/>
      <c r="AM281" s="35"/>
      <c r="AN281" s="35"/>
      <c r="AO281" s="35"/>
      <c r="AP281" s="48"/>
      <c r="AQ281" s="40"/>
    </row>
  </sheetData>
  <autoFilter ref="A2:AQ280">
    <sortState ref="A3:AQ280">
      <sortCondition descending="1" ref="AN2:AN280"/>
    </sortState>
  </autoFilter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42" sqref="H42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4"/>
  <sheetViews>
    <sheetView tabSelected="1" zoomScale="80" zoomScaleNormal="80" workbookViewId="0">
      <pane ySplit="5" topLeftCell="A258" activePane="bottomLeft" state="frozen"/>
      <selection pane="bottomLeft" sqref="A1:H3"/>
    </sheetView>
  </sheetViews>
  <sheetFormatPr baseColWidth="10" defaultRowHeight="15" x14ac:dyDescent="0.25"/>
  <cols>
    <col min="1" max="1" width="16.85546875" style="54" bestFit="1" customWidth="1"/>
    <col min="2" max="2" width="17.42578125" style="5" bestFit="1" customWidth="1"/>
    <col min="3" max="3" width="22" style="46" bestFit="1" customWidth="1"/>
    <col min="4" max="4" width="18.7109375" style="33" bestFit="1" customWidth="1"/>
    <col min="5" max="5" width="13.5703125" style="33" customWidth="1"/>
    <col min="6" max="6" width="18" style="33" bestFit="1" customWidth="1"/>
    <col min="7" max="7" width="12.5703125" style="39" bestFit="1" customWidth="1"/>
    <col min="8" max="8" width="148.140625" bestFit="1" customWidth="1"/>
    <col min="9" max="9" width="16.7109375" style="5" bestFit="1" customWidth="1"/>
    <col min="10" max="10" width="17.140625" style="5" bestFit="1" customWidth="1"/>
    <col min="11" max="11" width="16.42578125" style="5" bestFit="1" customWidth="1"/>
    <col min="12" max="12" width="20.5703125" style="7" bestFit="1" customWidth="1"/>
    <col min="13" max="13" width="18.7109375" style="7" bestFit="1" customWidth="1"/>
    <col min="14" max="14" width="16.85546875" style="5" bestFit="1" customWidth="1"/>
    <col min="15" max="15" width="16.7109375" style="5" bestFit="1" customWidth="1"/>
    <col min="16" max="16" width="17.140625" style="5" bestFit="1" customWidth="1"/>
    <col min="17" max="17" width="16.42578125" style="5" bestFit="1" customWidth="1"/>
    <col min="18" max="18" width="20.5703125" style="7" bestFit="1" customWidth="1"/>
    <col min="19" max="19" width="18.7109375" style="7" bestFit="1" customWidth="1"/>
    <col min="20" max="20" width="16.85546875" style="5" bestFit="1" customWidth="1"/>
    <col min="21" max="21" width="16.7109375" style="5" bestFit="1" customWidth="1"/>
    <col min="22" max="22" width="17.140625" style="5" bestFit="1" customWidth="1"/>
    <col min="23" max="23" width="16.42578125" style="5" bestFit="1" customWidth="1"/>
    <col min="24" max="24" width="20.5703125" style="7" bestFit="1" customWidth="1"/>
    <col min="25" max="25" width="18.7109375" style="7" bestFit="1" customWidth="1"/>
    <col min="26" max="26" width="16.85546875" style="5" bestFit="1" customWidth="1"/>
  </cols>
  <sheetData>
    <row r="1" spans="1:26" x14ac:dyDescent="0.25">
      <c r="A1" s="116" t="s">
        <v>1006</v>
      </c>
      <c r="B1" s="116"/>
      <c r="C1" s="116"/>
      <c r="D1" s="116"/>
      <c r="E1" s="116"/>
      <c r="F1" s="116"/>
      <c r="G1" s="116"/>
      <c r="H1" s="116"/>
    </row>
    <row r="2" spans="1:26" x14ac:dyDescent="0.25">
      <c r="A2" s="116"/>
      <c r="B2" s="116"/>
      <c r="C2" s="116"/>
      <c r="D2" s="116"/>
      <c r="E2" s="116"/>
      <c r="F2" s="116"/>
      <c r="G2" s="116"/>
      <c r="H2" s="116"/>
    </row>
    <row r="3" spans="1:26" ht="74.25" customHeight="1" thickBot="1" x14ac:dyDescent="0.3">
      <c r="A3" s="117"/>
      <c r="B3" s="117"/>
      <c r="C3" s="117"/>
      <c r="D3" s="117"/>
      <c r="E3" s="117"/>
      <c r="F3" s="117"/>
      <c r="G3" s="117"/>
      <c r="H3" s="117"/>
    </row>
    <row r="4" spans="1:26" ht="15.75" thickBot="1" x14ac:dyDescent="0.3">
      <c r="A4" s="118" t="s">
        <v>999</v>
      </c>
      <c r="B4" s="119"/>
      <c r="C4" s="119"/>
      <c r="D4" s="119"/>
      <c r="E4" s="119"/>
      <c r="F4" s="119"/>
      <c r="G4" s="119"/>
      <c r="H4" s="120"/>
      <c r="I4" s="107" t="s">
        <v>995</v>
      </c>
      <c r="J4" s="108"/>
      <c r="K4" s="108"/>
      <c r="L4" s="108"/>
      <c r="M4" s="108"/>
      <c r="N4" s="109"/>
      <c r="O4" s="113" t="s">
        <v>996</v>
      </c>
      <c r="P4" s="114"/>
      <c r="Q4" s="114"/>
      <c r="R4" s="114"/>
      <c r="S4" s="114"/>
      <c r="T4" s="115"/>
      <c r="U4" s="110" t="s">
        <v>997</v>
      </c>
      <c r="V4" s="111"/>
      <c r="W4" s="111"/>
      <c r="X4" s="111"/>
      <c r="Y4" s="111"/>
      <c r="Z4" s="112"/>
    </row>
    <row r="5" spans="1:26" ht="60.75" thickBot="1" x14ac:dyDescent="0.3">
      <c r="A5" s="96" t="s">
        <v>983</v>
      </c>
      <c r="B5" s="97" t="s">
        <v>984</v>
      </c>
      <c r="C5" s="97" t="s">
        <v>1000</v>
      </c>
      <c r="D5" s="97" t="s">
        <v>985</v>
      </c>
      <c r="E5" s="97" t="s">
        <v>998</v>
      </c>
      <c r="F5" s="97" t="s">
        <v>988</v>
      </c>
      <c r="G5" s="98" t="s">
        <v>994</v>
      </c>
      <c r="H5" s="99" t="s">
        <v>989</v>
      </c>
      <c r="I5" s="91" t="s">
        <v>992</v>
      </c>
      <c r="J5" s="92" t="s">
        <v>991</v>
      </c>
      <c r="K5" s="92" t="s">
        <v>990</v>
      </c>
      <c r="L5" s="93" t="s">
        <v>986</v>
      </c>
      <c r="M5" s="94" t="s">
        <v>987</v>
      </c>
      <c r="N5" s="95" t="s">
        <v>993</v>
      </c>
      <c r="O5" s="81" t="s">
        <v>992</v>
      </c>
      <c r="P5" s="82" t="s">
        <v>991</v>
      </c>
      <c r="Q5" s="82" t="s">
        <v>990</v>
      </c>
      <c r="R5" s="83" t="s">
        <v>986</v>
      </c>
      <c r="S5" s="84" t="s">
        <v>987</v>
      </c>
      <c r="T5" s="85" t="s">
        <v>993</v>
      </c>
      <c r="U5" s="86" t="s">
        <v>992</v>
      </c>
      <c r="V5" s="87" t="s">
        <v>991</v>
      </c>
      <c r="W5" s="87" t="s">
        <v>990</v>
      </c>
      <c r="X5" s="88" t="s">
        <v>986</v>
      </c>
      <c r="Y5" s="89" t="s">
        <v>987</v>
      </c>
      <c r="Z5" s="90" t="s">
        <v>993</v>
      </c>
    </row>
    <row r="6" spans="1:26" x14ac:dyDescent="0.25">
      <c r="A6" s="55" t="s">
        <v>541</v>
      </c>
      <c r="B6" s="56">
        <v>91111</v>
      </c>
      <c r="C6" s="57">
        <v>1</v>
      </c>
      <c r="D6" s="58">
        <v>11.940150241604071</v>
      </c>
      <c r="E6" s="58">
        <v>3.5777490848781404</v>
      </c>
      <c r="F6" s="58">
        <v>1.1521973367904681</v>
      </c>
      <c r="G6" s="59">
        <v>3.3333333333333335</v>
      </c>
      <c r="H6" s="60" t="s">
        <v>542</v>
      </c>
      <c r="I6" s="61">
        <v>208</v>
      </c>
      <c r="J6" s="56"/>
      <c r="K6" s="56">
        <v>340</v>
      </c>
      <c r="L6" s="62">
        <v>12.362834770432766</v>
      </c>
      <c r="M6" s="62">
        <v>1.5009999999999999</v>
      </c>
      <c r="N6" s="63">
        <v>4</v>
      </c>
      <c r="O6" s="61">
        <v>197</v>
      </c>
      <c r="P6" s="56"/>
      <c r="Q6" s="56">
        <v>332</v>
      </c>
      <c r="R6" s="62">
        <v>13.476440739643031</v>
      </c>
      <c r="S6" s="62">
        <v>1.6459999999999999</v>
      </c>
      <c r="T6" s="63">
        <v>4</v>
      </c>
      <c r="U6" s="61">
        <v>339</v>
      </c>
      <c r="V6" s="56"/>
      <c r="W6" s="56">
        <v>212</v>
      </c>
      <c r="X6" s="62">
        <v>10.217299020904106</v>
      </c>
      <c r="Y6" s="62">
        <v>1.1359999999999999</v>
      </c>
      <c r="Z6" s="63">
        <v>2</v>
      </c>
    </row>
    <row r="7" spans="1:26" x14ac:dyDescent="0.25">
      <c r="A7" s="55" t="s">
        <v>648</v>
      </c>
      <c r="B7" s="56">
        <v>33401</v>
      </c>
      <c r="C7" s="57">
        <v>2</v>
      </c>
      <c r="D7" s="58">
        <v>7.5464345005840148</v>
      </c>
      <c r="E7" s="58">
        <v>2.9157951685009738</v>
      </c>
      <c r="F7" s="58">
        <v>1.0862353637356463</v>
      </c>
      <c r="G7" s="59">
        <v>2.3333333333333335</v>
      </c>
      <c r="H7" s="60" t="s">
        <v>649</v>
      </c>
      <c r="I7" s="61">
        <v>272</v>
      </c>
      <c r="J7" s="56"/>
      <c r="K7" s="56">
        <v>255</v>
      </c>
      <c r="L7" s="62">
        <v>6.9668086696145286</v>
      </c>
      <c r="M7" s="62">
        <v>1.181</v>
      </c>
      <c r="N7" s="63">
        <v>2</v>
      </c>
      <c r="O7" s="61">
        <v>206</v>
      </c>
      <c r="P7" s="56"/>
      <c r="Q7" s="56">
        <v>319</v>
      </c>
      <c r="R7" s="62">
        <v>7.5062357270151416</v>
      </c>
      <c r="S7" s="62">
        <v>1.7929999999999999</v>
      </c>
      <c r="T7" s="63">
        <v>2</v>
      </c>
      <c r="U7" s="61">
        <v>296</v>
      </c>
      <c r="V7" s="56"/>
      <c r="W7" s="56">
        <v>257</v>
      </c>
      <c r="X7" s="62">
        <v>8.2180605774977806</v>
      </c>
      <c r="Y7" s="62">
        <v>1.28</v>
      </c>
      <c r="Z7" s="63">
        <v>3</v>
      </c>
    </row>
    <row r="8" spans="1:26" x14ac:dyDescent="0.25">
      <c r="A8" s="55" t="s">
        <v>756</v>
      </c>
      <c r="B8" s="56">
        <v>48285</v>
      </c>
      <c r="C8" s="57">
        <v>3</v>
      </c>
      <c r="D8" s="58">
        <v>7.0149943494369769</v>
      </c>
      <c r="E8" s="58">
        <v>2.8104419417578566</v>
      </c>
      <c r="F8" s="58">
        <v>1.8227888922748519</v>
      </c>
      <c r="G8" s="59">
        <v>3.6666666666666665</v>
      </c>
      <c r="H8" s="60" t="s">
        <v>757</v>
      </c>
      <c r="I8" s="61">
        <v>364</v>
      </c>
      <c r="J8" s="56"/>
      <c r="K8" s="56">
        <v>169</v>
      </c>
      <c r="L8" s="62">
        <v>4.3276435308090253</v>
      </c>
      <c r="M8" s="62">
        <v>1.417</v>
      </c>
      <c r="N8" s="63">
        <v>4</v>
      </c>
      <c r="O8" s="61">
        <v>537</v>
      </c>
      <c r="P8" s="56"/>
      <c r="Q8" s="56">
        <v>77</v>
      </c>
      <c r="R8" s="62">
        <v>13.738586669076343</v>
      </c>
      <c r="S8" s="62">
        <v>1.823</v>
      </c>
      <c r="T8" s="63">
        <v>3</v>
      </c>
      <c r="U8" s="61">
        <v>519</v>
      </c>
      <c r="V8" s="56"/>
      <c r="W8" s="56">
        <v>107</v>
      </c>
      <c r="X8" s="62">
        <v>5.80615249610877</v>
      </c>
      <c r="Y8" s="62">
        <v>1.669</v>
      </c>
      <c r="Z8" s="63">
        <v>4</v>
      </c>
    </row>
    <row r="9" spans="1:26" x14ac:dyDescent="0.25">
      <c r="A9" s="55" t="s">
        <v>507</v>
      </c>
      <c r="B9" s="56">
        <v>63687</v>
      </c>
      <c r="C9" s="57">
        <v>4</v>
      </c>
      <c r="D9" s="58">
        <v>6.3065812301741717</v>
      </c>
      <c r="E9" s="58">
        <v>2.6568581385033028</v>
      </c>
      <c r="F9" s="58">
        <v>1.3156586763133777</v>
      </c>
      <c r="G9" s="59">
        <v>2.3333333333333335</v>
      </c>
      <c r="H9" s="60" t="s">
        <v>508</v>
      </c>
      <c r="I9" s="61">
        <v>194</v>
      </c>
      <c r="J9" s="56"/>
      <c r="K9" s="56">
        <v>390</v>
      </c>
      <c r="L9" s="62">
        <v>7.8152877464086865</v>
      </c>
      <c r="M9" s="62">
        <v>1.232</v>
      </c>
      <c r="N9" s="63">
        <v>3</v>
      </c>
      <c r="O9" s="61">
        <v>207</v>
      </c>
      <c r="P9" s="56"/>
      <c r="Q9" s="56">
        <v>317</v>
      </c>
      <c r="R9" s="62">
        <v>6.9325921112586748</v>
      </c>
      <c r="S9" s="62">
        <v>1.3280000000000001</v>
      </c>
      <c r="T9" s="63">
        <v>2</v>
      </c>
      <c r="U9" s="61">
        <v>276</v>
      </c>
      <c r="V9" s="56"/>
      <c r="W9" s="56">
        <v>284</v>
      </c>
      <c r="X9" s="62">
        <v>4.6295775188495591</v>
      </c>
      <c r="Y9" s="62">
        <v>1.0660000000000001</v>
      </c>
      <c r="Z9" s="63">
        <v>2</v>
      </c>
    </row>
    <row r="10" spans="1:26" x14ac:dyDescent="0.25">
      <c r="A10" s="55" t="s">
        <v>503</v>
      </c>
      <c r="B10" s="56">
        <v>80406</v>
      </c>
      <c r="C10" s="57">
        <v>5</v>
      </c>
      <c r="D10" s="58">
        <v>5.6651688694301638</v>
      </c>
      <c r="E10" s="58">
        <v>2.5021189610693315</v>
      </c>
      <c r="F10" s="58">
        <v>1.6714724604292761</v>
      </c>
      <c r="G10" s="59">
        <v>2.6666666666666665</v>
      </c>
      <c r="H10" s="60" t="s">
        <v>504</v>
      </c>
      <c r="I10" s="61">
        <v>192</v>
      </c>
      <c r="J10" s="56">
        <v>1</v>
      </c>
      <c r="K10" s="56">
        <v>391</v>
      </c>
      <c r="L10" s="62">
        <v>9.4466560338994015</v>
      </c>
      <c r="M10" s="62">
        <v>1.1459999999999999</v>
      </c>
      <c r="N10" s="63">
        <v>2</v>
      </c>
      <c r="O10" s="61">
        <v>192</v>
      </c>
      <c r="P10" s="56">
        <v>1</v>
      </c>
      <c r="Q10" s="56">
        <v>341</v>
      </c>
      <c r="R10" s="62">
        <v>5.6920229966123861</v>
      </c>
      <c r="S10" s="62">
        <v>1.6020000000000001</v>
      </c>
      <c r="T10" s="63">
        <v>3</v>
      </c>
      <c r="U10" s="61">
        <v>194</v>
      </c>
      <c r="V10" s="56">
        <v>1</v>
      </c>
      <c r="W10" s="56">
        <v>431</v>
      </c>
      <c r="X10" s="62">
        <v>3.3813788478272309</v>
      </c>
      <c r="Y10" s="62">
        <v>1.28</v>
      </c>
      <c r="Z10" s="63">
        <v>3</v>
      </c>
    </row>
    <row r="11" spans="1:26" x14ac:dyDescent="0.25">
      <c r="A11" s="55" t="s">
        <v>361</v>
      </c>
      <c r="B11" s="56">
        <v>33814</v>
      </c>
      <c r="C11" s="57">
        <v>6</v>
      </c>
      <c r="D11" s="58">
        <v>5.0464367123082372</v>
      </c>
      <c r="E11" s="58">
        <v>2.3352650607373309</v>
      </c>
      <c r="F11" s="58">
        <v>1.3071451850559714</v>
      </c>
      <c r="G11" s="59">
        <v>7.666666666666667</v>
      </c>
      <c r="H11" s="60" t="s">
        <v>362</v>
      </c>
      <c r="I11" s="61">
        <v>125</v>
      </c>
      <c r="J11" s="56"/>
      <c r="K11" s="56">
        <v>582</v>
      </c>
      <c r="L11" s="62">
        <v>3.7268001004879898</v>
      </c>
      <c r="M11" s="62">
        <v>1.1279999999999999</v>
      </c>
      <c r="N11" s="63">
        <v>8</v>
      </c>
      <c r="O11" s="61">
        <v>109</v>
      </c>
      <c r="P11" s="56"/>
      <c r="Q11" s="56">
        <v>617</v>
      </c>
      <c r="R11" s="62">
        <v>5.5683829154309423</v>
      </c>
      <c r="S11" s="62">
        <v>1.129</v>
      </c>
      <c r="T11" s="63">
        <v>7</v>
      </c>
      <c r="U11" s="61">
        <v>145</v>
      </c>
      <c r="V11" s="56"/>
      <c r="W11" s="56">
        <v>558</v>
      </c>
      <c r="X11" s="62">
        <v>6.1928320556625982</v>
      </c>
      <c r="Y11" s="62">
        <v>1.21</v>
      </c>
      <c r="Z11" s="63">
        <v>8</v>
      </c>
    </row>
    <row r="12" spans="1:26" x14ac:dyDescent="0.25">
      <c r="A12" s="55" t="s">
        <v>331</v>
      </c>
      <c r="B12" s="56">
        <v>35411</v>
      </c>
      <c r="C12" s="57">
        <v>7</v>
      </c>
      <c r="D12" s="58">
        <v>4.7392629861109601</v>
      </c>
      <c r="E12" s="58">
        <v>2.2446627196814313</v>
      </c>
      <c r="F12" s="58">
        <v>1.1485577444848478</v>
      </c>
      <c r="G12" s="59">
        <v>10</v>
      </c>
      <c r="H12" s="60" t="s">
        <v>332</v>
      </c>
      <c r="I12" s="61">
        <v>114</v>
      </c>
      <c r="J12" s="56">
        <v>1</v>
      </c>
      <c r="K12" s="56">
        <v>628</v>
      </c>
      <c r="L12" s="62">
        <v>4.3004541473693871</v>
      </c>
      <c r="M12" s="62">
        <v>1.1180000000000001</v>
      </c>
      <c r="N12" s="63">
        <v>9</v>
      </c>
      <c r="O12" s="61">
        <v>72</v>
      </c>
      <c r="P12" s="56">
        <v>1</v>
      </c>
      <c r="Q12" s="56">
        <v>825</v>
      </c>
      <c r="R12" s="62">
        <v>4.4568576715265049</v>
      </c>
      <c r="S12" s="62">
        <v>1.127</v>
      </c>
      <c r="T12" s="63">
        <v>11</v>
      </c>
      <c r="U12" s="61">
        <v>105</v>
      </c>
      <c r="V12" s="56">
        <v>1</v>
      </c>
      <c r="W12" s="56">
        <v>695</v>
      </c>
      <c r="X12" s="62">
        <v>5.5537885350895202</v>
      </c>
      <c r="Y12" s="62">
        <v>1.2030000000000001</v>
      </c>
      <c r="Z12" s="63">
        <v>10</v>
      </c>
    </row>
    <row r="13" spans="1:26" x14ac:dyDescent="0.25">
      <c r="A13" s="55" t="s">
        <v>31</v>
      </c>
      <c r="B13" s="56">
        <v>32880</v>
      </c>
      <c r="C13" s="57">
        <v>8</v>
      </c>
      <c r="D13" s="58">
        <v>3.9276229498675872</v>
      </c>
      <c r="E13" s="58">
        <v>1.9736564381898443</v>
      </c>
      <c r="F13" s="58">
        <v>1.2412671240990254</v>
      </c>
      <c r="G13" s="59">
        <v>21</v>
      </c>
      <c r="H13" s="60" t="s">
        <v>32</v>
      </c>
      <c r="I13" s="61">
        <v>9</v>
      </c>
      <c r="J13" s="56">
        <v>1</v>
      </c>
      <c r="K13" s="56">
        <v>4494</v>
      </c>
      <c r="L13" s="62">
        <v>3.3147164735575183</v>
      </c>
      <c r="M13" s="62">
        <v>1.077</v>
      </c>
      <c r="N13" s="63">
        <v>21</v>
      </c>
      <c r="O13" s="61">
        <v>9</v>
      </c>
      <c r="P13" s="56">
        <v>1</v>
      </c>
      <c r="Q13" s="56">
        <v>3926</v>
      </c>
      <c r="R13" s="62">
        <v>3.6486557532317669</v>
      </c>
      <c r="S13" s="62">
        <v>1.1220000000000001</v>
      </c>
      <c r="T13" s="63">
        <v>20</v>
      </c>
      <c r="U13" s="61">
        <v>8</v>
      </c>
      <c r="V13" s="56">
        <v>1</v>
      </c>
      <c r="W13" s="56">
        <v>4319</v>
      </c>
      <c r="X13" s="62">
        <v>5.0096812081277982</v>
      </c>
      <c r="Y13" s="62">
        <v>1.1459999999999999</v>
      </c>
      <c r="Z13" s="63">
        <v>22</v>
      </c>
    </row>
    <row r="14" spans="1:26" x14ac:dyDescent="0.25">
      <c r="A14" s="55" t="s">
        <v>33</v>
      </c>
      <c r="B14" s="56">
        <v>32968</v>
      </c>
      <c r="C14" s="57">
        <v>9</v>
      </c>
      <c r="D14" s="58">
        <v>3.7910143448711646</v>
      </c>
      <c r="E14" s="58">
        <v>1.9225839155524338</v>
      </c>
      <c r="F14" s="58">
        <v>1.2363780698838838</v>
      </c>
      <c r="G14" s="59">
        <v>17.666666666666668</v>
      </c>
      <c r="H14" s="60" t="s">
        <v>34</v>
      </c>
      <c r="I14" s="61">
        <v>9</v>
      </c>
      <c r="J14" s="56">
        <v>2</v>
      </c>
      <c r="K14" s="56">
        <v>4287</v>
      </c>
      <c r="L14" s="62">
        <v>3.2198617881127127</v>
      </c>
      <c r="M14" s="62">
        <v>1.0720000000000001</v>
      </c>
      <c r="N14" s="63">
        <v>18</v>
      </c>
      <c r="O14" s="61">
        <v>9</v>
      </c>
      <c r="P14" s="56">
        <v>2</v>
      </c>
      <c r="Q14" s="56">
        <v>3431</v>
      </c>
      <c r="R14" s="62">
        <v>3.5116691851246378</v>
      </c>
      <c r="S14" s="62">
        <v>1.123</v>
      </c>
      <c r="T14" s="63">
        <v>18</v>
      </c>
      <c r="U14" s="61">
        <v>8</v>
      </c>
      <c r="V14" s="56">
        <v>2</v>
      </c>
      <c r="W14" s="56">
        <v>3210</v>
      </c>
      <c r="X14" s="62">
        <v>4.8185398665577042</v>
      </c>
      <c r="Y14" s="62">
        <v>1.0980000000000001</v>
      </c>
      <c r="Z14" s="63">
        <v>17</v>
      </c>
    </row>
    <row r="15" spans="1:26" x14ac:dyDescent="0.25">
      <c r="A15" s="55" t="s">
        <v>391</v>
      </c>
      <c r="B15" s="56">
        <v>63933</v>
      </c>
      <c r="C15" s="57">
        <v>10</v>
      </c>
      <c r="D15" s="58">
        <v>3.5947549370584646</v>
      </c>
      <c r="E15" s="58">
        <v>1.8458934220856047</v>
      </c>
      <c r="F15" s="58">
        <v>1.2643243712406547</v>
      </c>
      <c r="G15" s="59">
        <v>5.333333333333333</v>
      </c>
      <c r="H15" s="60" t="s">
        <v>392</v>
      </c>
      <c r="I15" s="61">
        <v>140</v>
      </c>
      <c r="J15" s="56">
        <v>1</v>
      </c>
      <c r="K15" s="56">
        <v>529</v>
      </c>
      <c r="L15" s="62">
        <v>3.0489485603101452</v>
      </c>
      <c r="M15" s="62">
        <v>1.252</v>
      </c>
      <c r="N15" s="63">
        <v>6</v>
      </c>
      <c r="O15" s="61">
        <v>127</v>
      </c>
      <c r="P15" s="56">
        <v>1</v>
      </c>
      <c r="Q15" s="56">
        <v>533</v>
      </c>
      <c r="R15" s="62">
        <v>4.7021059537232759</v>
      </c>
      <c r="S15" s="62">
        <v>1.111</v>
      </c>
      <c r="T15" s="63">
        <v>5</v>
      </c>
      <c r="U15" s="61">
        <v>151</v>
      </c>
      <c r="V15" s="56">
        <v>1</v>
      </c>
      <c r="W15" s="56">
        <v>520</v>
      </c>
      <c r="X15" s="62">
        <v>3.2401518076435161</v>
      </c>
      <c r="Y15" s="62">
        <v>1.17</v>
      </c>
      <c r="Z15" s="63">
        <v>5</v>
      </c>
    </row>
    <row r="16" spans="1:26" x14ac:dyDescent="0.25">
      <c r="A16" s="55" t="s">
        <v>423</v>
      </c>
      <c r="B16" s="56">
        <v>37281</v>
      </c>
      <c r="C16" s="57">
        <v>11</v>
      </c>
      <c r="D16" s="58">
        <v>3.4585669171757387</v>
      </c>
      <c r="E16" s="58">
        <v>1.7901743702993198</v>
      </c>
      <c r="F16" s="58">
        <v>1.3680309625248308</v>
      </c>
      <c r="G16" s="59">
        <v>4.333333333333333</v>
      </c>
      <c r="H16" s="60" t="s">
        <v>424</v>
      </c>
      <c r="I16" s="61">
        <v>155</v>
      </c>
      <c r="J16" s="56"/>
      <c r="K16" s="56">
        <v>473</v>
      </c>
      <c r="L16" s="62">
        <v>2.935620951206408</v>
      </c>
      <c r="M16" s="62">
        <v>1.33</v>
      </c>
      <c r="N16" s="63">
        <v>3</v>
      </c>
      <c r="O16" s="61">
        <v>165</v>
      </c>
      <c r="P16" s="56"/>
      <c r="Q16" s="56">
        <v>417</v>
      </c>
      <c r="R16" s="62">
        <v>2.8390073682857513</v>
      </c>
      <c r="S16" s="62">
        <v>1.327</v>
      </c>
      <c r="T16" s="63">
        <v>5</v>
      </c>
      <c r="U16" s="61">
        <v>189</v>
      </c>
      <c r="V16" s="56"/>
      <c r="W16" s="56">
        <v>440</v>
      </c>
      <c r="X16" s="62">
        <v>4.9638888753295554</v>
      </c>
      <c r="Y16" s="62">
        <v>1.238</v>
      </c>
      <c r="Z16" s="63">
        <v>5</v>
      </c>
    </row>
    <row r="17" spans="1:26" x14ac:dyDescent="0.25">
      <c r="A17" s="55" t="s">
        <v>399</v>
      </c>
      <c r="B17" s="56">
        <v>67526</v>
      </c>
      <c r="C17" s="57">
        <v>12</v>
      </c>
      <c r="D17" s="58">
        <v>3.3384167982671316</v>
      </c>
      <c r="E17" s="58">
        <v>1.7391640850944019</v>
      </c>
      <c r="F17" s="58">
        <v>1.6117281964613386</v>
      </c>
      <c r="G17" s="59">
        <v>3.3333333333333335</v>
      </c>
      <c r="H17" s="60" t="s">
        <v>400</v>
      </c>
      <c r="I17" s="61">
        <v>143</v>
      </c>
      <c r="J17" s="56"/>
      <c r="K17" s="56">
        <v>513</v>
      </c>
      <c r="L17" s="62">
        <v>2.0033822979208606</v>
      </c>
      <c r="M17" s="62">
        <v>1.163</v>
      </c>
      <c r="N17" s="63">
        <v>4</v>
      </c>
      <c r="O17" s="61">
        <v>158</v>
      </c>
      <c r="P17" s="56"/>
      <c r="Q17" s="56">
        <v>435</v>
      </c>
      <c r="R17" s="62">
        <v>3.6011966513426961</v>
      </c>
      <c r="S17" s="62">
        <v>1.2350000000000001</v>
      </c>
      <c r="T17" s="63">
        <v>4</v>
      </c>
      <c r="U17" s="61">
        <v>164</v>
      </c>
      <c r="V17" s="56"/>
      <c r="W17" s="56">
        <v>484</v>
      </c>
      <c r="X17" s="62">
        <v>5.1571647004848362</v>
      </c>
      <c r="Y17" s="62">
        <v>1.823</v>
      </c>
      <c r="Z17" s="63">
        <v>2</v>
      </c>
    </row>
    <row r="18" spans="1:26" x14ac:dyDescent="0.25">
      <c r="A18" s="55" t="s">
        <v>447</v>
      </c>
      <c r="B18" s="56">
        <v>39419</v>
      </c>
      <c r="C18" s="57">
        <v>13</v>
      </c>
      <c r="D18" s="58">
        <v>3.0006489742067224</v>
      </c>
      <c r="E18" s="58">
        <v>1.5852745575927973</v>
      </c>
      <c r="F18" s="58">
        <v>1.2675498460619949</v>
      </c>
      <c r="G18" s="59">
        <v>5.333333333333333</v>
      </c>
      <c r="H18" s="60" t="s">
        <v>448</v>
      </c>
      <c r="I18" s="61">
        <v>166</v>
      </c>
      <c r="J18" s="56"/>
      <c r="K18" s="56">
        <v>434</v>
      </c>
      <c r="L18" s="62">
        <v>2.5813536836818134</v>
      </c>
      <c r="M18" s="62">
        <v>1.2869999999999999</v>
      </c>
      <c r="N18" s="63">
        <v>6</v>
      </c>
      <c r="O18" s="61">
        <v>195</v>
      </c>
      <c r="P18" s="56"/>
      <c r="Q18" s="56">
        <v>336</v>
      </c>
      <c r="R18" s="62">
        <v>2.6539493726536283</v>
      </c>
      <c r="S18" s="62">
        <v>1.2529999999999999</v>
      </c>
      <c r="T18" s="63">
        <v>5</v>
      </c>
      <c r="U18" s="61">
        <v>272</v>
      </c>
      <c r="V18" s="56"/>
      <c r="W18" s="56">
        <v>288</v>
      </c>
      <c r="X18" s="62">
        <v>3.9437141827236988</v>
      </c>
      <c r="Y18" s="62">
        <v>1.1870000000000001</v>
      </c>
      <c r="Z18" s="63">
        <v>5</v>
      </c>
    </row>
    <row r="19" spans="1:26" x14ac:dyDescent="0.25">
      <c r="A19" s="55" t="s">
        <v>463</v>
      </c>
      <c r="B19" s="56">
        <v>66718</v>
      </c>
      <c r="C19" s="57">
        <v>14</v>
      </c>
      <c r="D19" s="58">
        <v>2.8024077200821202</v>
      </c>
      <c r="E19" s="58">
        <v>1.486666867599191</v>
      </c>
      <c r="F19" s="58">
        <v>1.1069257145669198</v>
      </c>
      <c r="G19" s="59">
        <v>4.666666666666667</v>
      </c>
      <c r="H19" s="60" t="s">
        <v>464</v>
      </c>
      <c r="I19" s="61">
        <v>174</v>
      </c>
      <c r="J19" s="56"/>
      <c r="K19" s="56">
        <v>420</v>
      </c>
      <c r="L19" s="62">
        <v>2.9241251055448663</v>
      </c>
      <c r="M19" s="62">
        <v>1.0940000000000001</v>
      </c>
      <c r="N19" s="63">
        <v>6</v>
      </c>
      <c r="O19" s="61">
        <v>291</v>
      </c>
      <c r="P19" s="56"/>
      <c r="Q19" s="56">
        <v>225</v>
      </c>
      <c r="R19" s="62">
        <v>3.0159041236952775</v>
      </c>
      <c r="S19" s="62">
        <v>1.1160000000000001</v>
      </c>
      <c r="T19" s="63">
        <v>3</v>
      </c>
      <c r="U19" s="61">
        <v>210</v>
      </c>
      <c r="V19" s="56"/>
      <c r="W19" s="56">
        <v>391</v>
      </c>
      <c r="X19" s="62">
        <v>2.4956316312548403</v>
      </c>
      <c r="Y19" s="62">
        <v>1.103</v>
      </c>
      <c r="Z19" s="63">
        <v>5</v>
      </c>
    </row>
    <row r="20" spans="1:26" x14ac:dyDescent="0.25">
      <c r="A20" s="55" t="s">
        <v>353</v>
      </c>
      <c r="B20" s="56">
        <v>59076</v>
      </c>
      <c r="C20" s="57">
        <v>15</v>
      </c>
      <c r="D20" s="58">
        <v>2.6582284146460466</v>
      </c>
      <c r="E20" s="58">
        <v>1.410465076968779</v>
      </c>
      <c r="F20" s="58">
        <v>1.0864230552948584</v>
      </c>
      <c r="G20" s="59">
        <v>5.333333333333333</v>
      </c>
      <c r="H20" s="60" t="s">
        <v>354</v>
      </c>
      <c r="I20" s="61">
        <v>121</v>
      </c>
      <c r="J20" s="56">
        <v>2</v>
      </c>
      <c r="K20" s="56">
        <v>515</v>
      </c>
      <c r="L20" s="62">
        <v>2.781533159998486</v>
      </c>
      <c r="M20" s="62">
        <v>1.071</v>
      </c>
      <c r="N20" s="63">
        <v>6</v>
      </c>
      <c r="O20" s="61">
        <v>117</v>
      </c>
      <c r="P20" s="56">
        <v>2</v>
      </c>
      <c r="Q20" s="56">
        <v>483</v>
      </c>
      <c r="R20" s="62">
        <v>2.7954361728112533</v>
      </c>
      <c r="S20" s="62">
        <v>1.0780000000000001</v>
      </c>
      <c r="T20" s="63">
        <v>6</v>
      </c>
      <c r="U20" s="61">
        <v>132</v>
      </c>
      <c r="V20" s="56">
        <v>2</v>
      </c>
      <c r="W20" s="56">
        <v>581</v>
      </c>
      <c r="X20" s="62">
        <v>2.4157003690438312</v>
      </c>
      <c r="Y20" s="62">
        <v>1.097</v>
      </c>
      <c r="Z20" s="63">
        <v>4</v>
      </c>
    </row>
    <row r="21" spans="1:26" x14ac:dyDescent="0.25">
      <c r="A21" s="55" t="s">
        <v>351</v>
      </c>
      <c r="B21" s="56">
        <v>58606</v>
      </c>
      <c r="C21" s="57">
        <v>16</v>
      </c>
      <c r="D21" s="58">
        <v>2.6071296713458421</v>
      </c>
      <c r="E21" s="58">
        <v>1.3824623402786058</v>
      </c>
      <c r="F21" s="58">
        <v>1.1170959545163746</v>
      </c>
      <c r="G21" s="59">
        <v>4</v>
      </c>
      <c r="H21" s="60" t="s">
        <v>352</v>
      </c>
      <c r="I21" s="61">
        <v>121</v>
      </c>
      <c r="J21" s="56">
        <v>1</v>
      </c>
      <c r="K21" s="56">
        <v>596</v>
      </c>
      <c r="L21" s="62">
        <v>2.8043248280899724</v>
      </c>
      <c r="M21" s="62">
        <v>1.2290000000000001</v>
      </c>
      <c r="N21" s="63">
        <v>4</v>
      </c>
      <c r="O21" s="61">
        <v>117</v>
      </c>
      <c r="P21" s="56">
        <v>1</v>
      </c>
      <c r="Q21" s="56">
        <v>560</v>
      </c>
      <c r="R21" s="62">
        <v>2.7531821654258799</v>
      </c>
      <c r="S21" s="62">
        <v>1.1240000000000001</v>
      </c>
      <c r="T21" s="63">
        <v>6</v>
      </c>
      <c r="U21" s="61">
        <v>132</v>
      </c>
      <c r="V21" s="56">
        <v>1</v>
      </c>
      <c r="W21" s="56">
        <v>591</v>
      </c>
      <c r="X21" s="62">
        <v>2.2952216524135811</v>
      </c>
      <c r="Y21" s="62">
        <v>1.085</v>
      </c>
      <c r="Z21" s="63">
        <v>2</v>
      </c>
    </row>
    <row r="22" spans="1:26" x14ac:dyDescent="0.25">
      <c r="A22" s="55" t="s">
        <v>770</v>
      </c>
      <c r="B22" s="56">
        <v>43199</v>
      </c>
      <c r="C22" s="57">
        <v>17</v>
      </c>
      <c r="D22" s="58">
        <v>2.6014731213988722</v>
      </c>
      <c r="E22" s="58">
        <v>1.3793288013661607</v>
      </c>
      <c r="F22" s="58">
        <v>1.1431796300445995</v>
      </c>
      <c r="G22" s="59">
        <v>2.6666666666666665</v>
      </c>
      <c r="H22" s="60" t="s">
        <v>771</v>
      </c>
      <c r="I22" s="61">
        <v>373</v>
      </c>
      <c r="J22" s="56"/>
      <c r="K22" s="56">
        <v>163</v>
      </c>
      <c r="L22" s="62">
        <v>2.8649694529039169</v>
      </c>
      <c r="M22" s="62">
        <v>1.3340000000000001</v>
      </c>
      <c r="N22" s="63">
        <v>2</v>
      </c>
      <c r="O22" s="61">
        <v>313</v>
      </c>
      <c r="P22" s="56"/>
      <c r="Q22" s="56">
        <v>203</v>
      </c>
      <c r="R22" s="62">
        <v>2.7520874607875396</v>
      </c>
      <c r="S22" s="62">
        <v>1.3540000000000001</v>
      </c>
      <c r="T22" s="63">
        <v>3</v>
      </c>
      <c r="U22" s="61">
        <v>298</v>
      </c>
      <c r="V22" s="56"/>
      <c r="W22" s="56">
        <v>256</v>
      </c>
      <c r="X22" s="62">
        <v>2.2329335648069621</v>
      </c>
      <c r="Y22" s="62">
        <v>1.2290000000000001</v>
      </c>
      <c r="Z22" s="63">
        <v>3</v>
      </c>
    </row>
    <row r="23" spans="1:26" x14ac:dyDescent="0.25">
      <c r="A23" s="55" t="s">
        <v>818</v>
      </c>
      <c r="B23" s="56">
        <v>67697</v>
      </c>
      <c r="C23" s="57">
        <v>18</v>
      </c>
      <c r="D23" s="58">
        <v>2.5580097093361864</v>
      </c>
      <c r="E23" s="58">
        <v>1.3550217402103955</v>
      </c>
      <c r="F23" s="58">
        <v>1.3660626418440347</v>
      </c>
      <c r="G23" s="59">
        <v>2.6666666666666665</v>
      </c>
      <c r="H23" s="60" t="s">
        <v>819</v>
      </c>
      <c r="I23" s="61">
        <v>428</v>
      </c>
      <c r="J23" s="56"/>
      <c r="K23" s="56">
        <v>128</v>
      </c>
      <c r="L23" s="62">
        <v>2.5508905035638292</v>
      </c>
      <c r="M23" s="62">
        <v>1.2709999999999999</v>
      </c>
      <c r="N23" s="63">
        <v>2</v>
      </c>
      <c r="O23" s="61">
        <v>357</v>
      </c>
      <c r="P23" s="56"/>
      <c r="Q23" s="56">
        <v>164</v>
      </c>
      <c r="R23" s="62">
        <v>3.4992416399801121</v>
      </c>
      <c r="S23" s="62">
        <v>1.2190000000000001</v>
      </c>
      <c r="T23" s="63">
        <v>3</v>
      </c>
      <c r="U23" s="61">
        <v>394</v>
      </c>
      <c r="V23" s="56"/>
      <c r="W23" s="56">
        <v>172</v>
      </c>
      <c r="X23" s="62">
        <v>1.8751707284566754</v>
      </c>
      <c r="Y23" s="62">
        <v>1.194</v>
      </c>
      <c r="Z23" s="63">
        <v>3</v>
      </c>
    </row>
    <row r="24" spans="1:26" x14ac:dyDescent="0.25">
      <c r="A24" s="55" t="s">
        <v>664</v>
      </c>
      <c r="B24" s="56">
        <v>36099</v>
      </c>
      <c r="C24" s="57">
        <v>19</v>
      </c>
      <c r="D24" s="58">
        <v>2.4970489266607365</v>
      </c>
      <c r="E24" s="58">
        <v>1.3202240894116122</v>
      </c>
      <c r="F24" s="58">
        <v>1.3723576176548082</v>
      </c>
      <c r="G24" s="59">
        <v>4.333333333333333</v>
      </c>
      <c r="H24" s="60" t="s">
        <v>665</v>
      </c>
      <c r="I24" s="61">
        <v>282</v>
      </c>
      <c r="J24" s="56"/>
      <c r="K24" s="56">
        <v>246</v>
      </c>
      <c r="L24" s="62">
        <v>3.0433002673121639</v>
      </c>
      <c r="M24" s="62">
        <v>1.3080000000000001</v>
      </c>
      <c r="N24" s="63">
        <v>3</v>
      </c>
      <c r="O24" s="61">
        <v>246</v>
      </c>
      <c r="P24" s="56"/>
      <c r="Q24" s="56">
        <v>271</v>
      </c>
      <c r="R24" s="62">
        <v>2.9515991317188321</v>
      </c>
      <c r="S24" s="62">
        <v>1.2350000000000001</v>
      </c>
      <c r="T24" s="63">
        <v>5</v>
      </c>
      <c r="U24" s="61">
        <v>328</v>
      </c>
      <c r="V24" s="56"/>
      <c r="W24" s="56">
        <v>221</v>
      </c>
      <c r="X24" s="62">
        <v>1.733320915930588</v>
      </c>
      <c r="Y24" s="62">
        <v>1.4870000000000001</v>
      </c>
      <c r="Z24" s="63">
        <v>5</v>
      </c>
    </row>
    <row r="25" spans="1:26" x14ac:dyDescent="0.25">
      <c r="A25" s="55" t="s">
        <v>227</v>
      </c>
      <c r="B25" s="56">
        <v>103523</v>
      </c>
      <c r="C25" s="57">
        <v>20</v>
      </c>
      <c r="D25" s="58">
        <v>2.4824940798997392</v>
      </c>
      <c r="E25" s="58">
        <v>1.311790277306732</v>
      </c>
      <c r="F25" s="58">
        <v>1.0947652063573459</v>
      </c>
      <c r="G25" s="59">
        <v>10</v>
      </c>
      <c r="H25" s="60" t="s">
        <v>228</v>
      </c>
      <c r="I25" s="61">
        <v>75</v>
      </c>
      <c r="J25" s="56">
        <v>1</v>
      </c>
      <c r="K25" s="56">
        <v>892</v>
      </c>
      <c r="L25" s="62">
        <v>2.6633811353682004</v>
      </c>
      <c r="M25" s="62">
        <v>1.0580000000000001</v>
      </c>
      <c r="N25" s="63">
        <v>7</v>
      </c>
      <c r="O25" s="61">
        <v>97</v>
      </c>
      <c r="P25" s="56"/>
      <c r="Q25" s="56">
        <v>662</v>
      </c>
      <c r="R25" s="62">
        <v>2.2414183820857065</v>
      </c>
      <c r="S25" s="62">
        <v>1.167</v>
      </c>
      <c r="T25" s="63">
        <v>11</v>
      </c>
      <c r="U25" s="61">
        <v>79</v>
      </c>
      <c r="V25" s="56"/>
      <c r="W25" s="56">
        <v>902</v>
      </c>
      <c r="X25" s="62">
        <v>2.5627628266212987</v>
      </c>
      <c r="Y25" s="62">
        <v>1.121</v>
      </c>
      <c r="Z25" s="63">
        <v>12</v>
      </c>
    </row>
    <row r="26" spans="1:26" x14ac:dyDescent="0.25">
      <c r="A26" s="55" t="s">
        <v>231</v>
      </c>
      <c r="B26" s="56">
        <v>105522</v>
      </c>
      <c r="C26" s="57">
        <v>21</v>
      </c>
      <c r="D26" s="58">
        <v>2.4669755108609936</v>
      </c>
      <c r="E26" s="58">
        <v>1.302743394383574</v>
      </c>
      <c r="F26" s="58">
        <v>1.8009947151385728</v>
      </c>
      <c r="G26" s="59">
        <v>4</v>
      </c>
      <c r="H26" s="60" t="s">
        <v>232</v>
      </c>
      <c r="I26" s="61">
        <v>76</v>
      </c>
      <c r="J26" s="56"/>
      <c r="K26" s="56">
        <v>885</v>
      </c>
      <c r="L26" s="62">
        <v>4.7151936977471474</v>
      </c>
      <c r="M26" s="62">
        <v>1.4159999999999999</v>
      </c>
      <c r="N26" s="63">
        <v>4</v>
      </c>
      <c r="O26" s="61">
        <v>83</v>
      </c>
      <c r="P26" s="56"/>
      <c r="Q26" s="56">
        <v>749</v>
      </c>
      <c r="R26" s="62">
        <v>1.4946015901275451</v>
      </c>
      <c r="S26" s="62">
        <v>1.399</v>
      </c>
      <c r="T26" s="63">
        <v>4</v>
      </c>
      <c r="U26" s="61">
        <v>58</v>
      </c>
      <c r="V26" s="56"/>
      <c r="W26" s="56">
        <v>1165</v>
      </c>
      <c r="X26" s="62">
        <v>2.1304411257789457</v>
      </c>
      <c r="Y26" s="62">
        <v>1.042</v>
      </c>
      <c r="Z26" s="63">
        <v>4</v>
      </c>
    </row>
    <row r="27" spans="1:26" x14ac:dyDescent="0.25">
      <c r="A27" s="55" t="s">
        <v>89</v>
      </c>
      <c r="B27" s="56">
        <v>85130</v>
      </c>
      <c r="C27" s="57">
        <v>22</v>
      </c>
      <c r="D27" s="58">
        <v>2.3503385903139167</v>
      </c>
      <c r="E27" s="58">
        <v>1.2328686067390562</v>
      </c>
      <c r="F27" s="58">
        <v>1.069466814378321</v>
      </c>
      <c r="G27" s="59">
        <v>22.666666666666668</v>
      </c>
      <c r="H27" s="60" t="s">
        <v>90</v>
      </c>
      <c r="I27" s="61">
        <v>23</v>
      </c>
      <c r="J27" s="56">
        <v>1</v>
      </c>
      <c r="K27" s="56">
        <v>1889</v>
      </c>
      <c r="L27" s="62">
        <v>2.474056452251665</v>
      </c>
      <c r="M27" s="62">
        <v>1.08</v>
      </c>
      <c r="N27" s="63">
        <v>22</v>
      </c>
      <c r="O27" s="61">
        <v>34</v>
      </c>
      <c r="P27" s="56">
        <v>1</v>
      </c>
      <c r="Q27" s="56">
        <v>1418</v>
      </c>
      <c r="R27" s="62">
        <v>2.4091541816500737</v>
      </c>
      <c r="S27" s="62">
        <v>1.0720000000000001</v>
      </c>
      <c r="T27" s="63">
        <v>23</v>
      </c>
      <c r="U27" s="61">
        <v>38</v>
      </c>
      <c r="V27" s="56">
        <v>1</v>
      </c>
      <c r="W27" s="56">
        <v>1573</v>
      </c>
      <c r="X27" s="62">
        <v>2.178297003453884</v>
      </c>
      <c r="Y27" s="62">
        <v>1.109</v>
      </c>
      <c r="Z27" s="63">
        <v>23</v>
      </c>
    </row>
    <row r="28" spans="1:26" x14ac:dyDescent="0.25">
      <c r="A28" s="55" t="s">
        <v>97</v>
      </c>
      <c r="B28" s="56">
        <v>40534</v>
      </c>
      <c r="C28" s="57">
        <v>23</v>
      </c>
      <c r="D28" s="58">
        <v>2.3438332346820929</v>
      </c>
      <c r="E28" s="58">
        <v>1.228869924685051</v>
      </c>
      <c r="F28" s="58">
        <v>1.3305703604644474</v>
      </c>
      <c r="G28" s="59">
        <v>2.3333333333333335</v>
      </c>
      <c r="H28" s="60" t="s">
        <v>98</v>
      </c>
      <c r="I28" s="61">
        <v>24</v>
      </c>
      <c r="J28" s="56">
        <v>3</v>
      </c>
      <c r="K28" s="56">
        <v>207</v>
      </c>
      <c r="L28" s="62">
        <v>1.8731738703478973</v>
      </c>
      <c r="M28" s="62">
        <v>1.1830000000000001</v>
      </c>
      <c r="N28" s="63">
        <v>2</v>
      </c>
      <c r="O28" s="61">
        <v>16</v>
      </c>
      <c r="P28" s="56">
        <v>3</v>
      </c>
      <c r="Q28" s="56">
        <v>310</v>
      </c>
      <c r="R28" s="62">
        <v>3.2328351069036252</v>
      </c>
      <c r="S28" s="62">
        <v>1.347</v>
      </c>
      <c r="T28" s="63">
        <v>3</v>
      </c>
      <c r="U28" s="61">
        <v>23</v>
      </c>
      <c r="V28" s="56">
        <v>3</v>
      </c>
      <c r="W28" s="56">
        <v>237</v>
      </c>
      <c r="X28" s="62">
        <v>2.1262703326587835</v>
      </c>
      <c r="Y28" s="62">
        <v>1.4450000000000001</v>
      </c>
      <c r="Z28" s="63">
        <v>2</v>
      </c>
    </row>
    <row r="29" spans="1:26" x14ac:dyDescent="0.25">
      <c r="A29" s="55" t="s">
        <v>91</v>
      </c>
      <c r="B29" s="56">
        <v>81403</v>
      </c>
      <c r="C29" s="57">
        <v>24</v>
      </c>
      <c r="D29" s="58">
        <v>2.3316895233029329</v>
      </c>
      <c r="E29" s="58">
        <v>1.2213756989108329</v>
      </c>
      <c r="F29" s="58">
        <v>1.0850215141420771</v>
      </c>
      <c r="G29" s="59">
        <v>8.3333333333333339</v>
      </c>
      <c r="H29" s="60" t="s">
        <v>92</v>
      </c>
      <c r="I29" s="61">
        <v>23</v>
      </c>
      <c r="J29" s="56">
        <v>2</v>
      </c>
      <c r="K29" s="56">
        <v>365</v>
      </c>
      <c r="L29" s="62">
        <v>2.5477256270085387</v>
      </c>
      <c r="M29" s="62">
        <v>1.21</v>
      </c>
      <c r="N29" s="63">
        <v>9</v>
      </c>
      <c r="O29" s="61">
        <v>34</v>
      </c>
      <c r="P29" s="56">
        <v>2</v>
      </c>
      <c r="Q29" s="56">
        <v>327</v>
      </c>
      <c r="R29" s="62">
        <v>2.2934062173229495</v>
      </c>
      <c r="S29" s="62">
        <v>1.085</v>
      </c>
      <c r="T29" s="63">
        <v>8</v>
      </c>
      <c r="U29" s="61">
        <v>38</v>
      </c>
      <c r="V29" s="56">
        <v>2</v>
      </c>
      <c r="W29" s="56">
        <v>434</v>
      </c>
      <c r="X29" s="62">
        <v>2.1695942587337322</v>
      </c>
      <c r="Y29" s="62">
        <v>1.1579999999999999</v>
      </c>
      <c r="Z29" s="63">
        <v>8</v>
      </c>
    </row>
    <row r="30" spans="1:26" x14ac:dyDescent="0.25">
      <c r="A30" s="55" t="s">
        <v>560</v>
      </c>
      <c r="B30" s="56">
        <v>30172</v>
      </c>
      <c r="C30" s="57">
        <v>25</v>
      </c>
      <c r="D30" s="58">
        <v>2.2711629661303352</v>
      </c>
      <c r="E30" s="58">
        <v>1.1834312295995131</v>
      </c>
      <c r="F30" s="58">
        <v>1.3901535199604573</v>
      </c>
      <c r="G30" s="59">
        <v>4.666666666666667</v>
      </c>
      <c r="H30" s="60" t="s">
        <v>561</v>
      </c>
      <c r="I30" s="61">
        <v>215</v>
      </c>
      <c r="J30" s="56"/>
      <c r="K30" s="56">
        <v>329</v>
      </c>
      <c r="L30" s="62">
        <v>1.6239358286823902</v>
      </c>
      <c r="M30" s="62">
        <v>1.0860000000000001</v>
      </c>
      <c r="N30" s="63">
        <v>4</v>
      </c>
      <c r="O30" s="61">
        <v>157</v>
      </c>
      <c r="P30" s="56"/>
      <c r="Q30" s="56">
        <v>437</v>
      </c>
      <c r="R30" s="62">
        <v>2.2995016491297879</v>
      </c>
      <c r="S30" s="62">
        <v>1.103</v>
      </c>
      <c r="T30" s="63">
        <v>4</v>
      </c>
      <c r="U30" s="61">
        <v>201</v>
      </c>
      <c r="V30" s="56"/>
      <c r="W30" s="56">
        <v>404</v>
      </c>
      <c r="X30" s="62">
        <v>3.1372007103469279</v>
      </c>
      <c r="Y30" s="62">
        <v>1.3049999999999999</v>
      </c>
      <c r="Z30" s="63">
        <v>6</v>
      </c>
    </row>
    <row r="31" spans="1:26" x14ac:dyDescent="0.25">
      <c r="A31" s="55" t="s">
        <v>93</v>
      </c>
      <c r="B31" s="56">
        <v>83964</v>
      </c>
      <c r="C31" s="57">
        <v>26</v>
      </c>
      <c r="D31" s="58">
        <v>2.2378070129390735</v>
      </c>
      <c r="E31" s="58">
        <v>1.1620856245712974</v>
      </c>
      <c r="F31" s="58">
        <v>1.2110574947764674</v>
      </c>
      <c r="G31" s="59">
        <v>20.666666666666668</v>
      </c>
      <c r="H31" s="60" t="s">
        <v>94</v>
      </c>
      <c r="I31" s="61">
        <v>24</v>
      </c>
      <c r="J31" s="56">
        <v>1</v>
      </c>
      <c r="K31" s="56">
        <v>1872</v>
      </c>
      <c r="L31" s="62">
        <v>2.229000657116833</v>
      </c>
      <c r="M31" s="62">
        <v>1.0669999999999999</v>
      </c>
      <c r="N31" s="63">
        <v>21</v>
      </c>
      <c r="O31" s="61">
        <v>16</v>
      </c>
      <c r="P31" s="56">
        <v>1</v>
      </c>
      <c r="Q31" s="56">
        <v>2092</v>
      </c>
      <c r="R31" s="62">
        <v>2.7153785656652261</v>
      </c>
      <c r="S31" s="62">
        <v>1.1060000000000001</v>
      </c>
      <c r="T31" s="63">
        <v>19</v>
      </c>
      <c r="U31" s="61">
        <v>23</v>
      </c>
      <c r="V31" s="56">
        <v>1</v>
      </c>
      <c r="W31" s="56">
        <v>2078</v>
      </c>
      <c r="X31" s="62">
        <v>1.8515153186534377</v>
      </c>
      <c r="Y31" s="62">
        <v>1.073</v>
      </c>
      <c r="Z31" s="63">
        <v>22</v>
      </c>
    </row>
    <row r="32" spans="1:26" x14ac:dyDescent="0.25">
      <c r="A32" s="55" t="s">
        <v>53</v>
      </c>
      <c r="B32" s="56">
        <v>49769</v>
      </c>
      <c r="C32" s="57">
        <v>27</v>
      </c>
      <c r="D32" s="58">
        <v>2.2068091019699789</v>
      </c>
      <c r="E32" s="58">
        <v>1.1419618359823533</v>
      </c>
      <c r="F32" s="58">
        <v>1.3589045089500249</v>
      </c>
      <c r="G32" s="59">
        <v>4.333333333333333</v>
      </c>
      <c r="H32" s="60" t="s">
        <v>54</v>
      </c>
      <c r="I32" s="61">
        <v>14</v>
      </c>
      <c r="J32" s="56">
        <v>3</v>
      </c>
      <c r="K32" s="56">
        <v>2336</v>
      </c>
      <c r="L32" s="62">
        <v>1.647716634197699</v>
      </c>
      <c r="M32" s="62">
        <v>1.133</v>
      </c>
      <c r="N32" s="63">
        <v>5</v>
      </c>
      <c r="O32" s="61">
        <v>15</v>
      </c>
      <c r="P32" s="56">
        <v>2</v>
      </c>
      <c r="Q32" s="56">
        <v>2098</v>
      </c>
      <c r="R32" s="62">
        <v>2.1475333428112511</v>
      </c>
      <c r="S32" s="62">
        <v>1.1599999999999999</v>
      </c>
      <c r="T32" s="63">
        <v>3</v>
      </c>
      <c r="U32" s="61">
        <v>12</v>
      </c>
      <c r="V32" s="56">
        <v>2</v>
      </c>
      <c r="W32" s="56">
        <v>2852</v>
      </c>
      <c r="X32" s="62">
        <v>3.0371892783056671</v>
      </c>
      <c r="Y32" s="62">
        <v>1.222</v>
      </c>
      <c r="Z32" s="63">
        <v>5</v>
      </c>
    </row>
    <row r="33" spans="1:26" x14ac:dyDescent="0.25">
      <c r="A33" s="55" t="s">
        <v>49</v>
      </c>
      <c r="B33" s="56">
        <v>49921</v>
      </c>
      <c r="C33" s="57">
        <v>28</v>
      </c>
      <c r="D33" s="58">
        <v>2.1951279057993842</v>
      </c>
      <c r="E33" s="58">
        <v>1.1343050052213601</v>
      </c>
      <c r="F33" s="58">
        <v>1.3117174312521893</v>
      </c>
      <c r="G33" s="59">
        <v>6.666666666666667</v>
      </c>
      <c r="H33" s="60" t="s">
        <v>50</v>
      </c>
      <c r="I33" s="61">
        <v>14</v>
      </c>
      <c r="J33" s="56">
        <v>1</v>
      </c>
      <c r="K33" s="56">
        <v>2600</v>
      </c>
      <c r="L33" s="62">
        <v>1.6556878495213727</v>
      </c>
      <c r="M33" s="62">
        <v>1.117</v>
      </c>
      <c r="N33" s="63">
        <v>8</v>
      </c>
      <c r="O33" s="61">
        <v>15</v>
      </c>
      <c r="P33" s="56">
        <v>1</v>
      </c>
      <c r="Q33" s="56">
        <v>2348</v>
      </c>
      <c r="R33" s="62">
        <v>2.2457819480469379</v>
      </c>
      <c r="S33" s="62">
        <v>1.2749999999999999</v>
      </c>
      <c r="T33" s="63">
        <v>6</v>
      </c>
      <c r="U33" s="61">
        <v>12</v>
      </c>
      <c r="V33" s="56">
        <v>1</v>
      </c>
      <c r="W33" s="56">
        <v>3295</v>
      </c>
      <c r="X33" s="62">
        <v>2.8446801621846687</v>
      </c>
      <c r="Y33" s="62">
        <v>1.19</v>
      </c>
      <c r="Z33" s="63">
        <v>6</v>
      </c>
    </row>
    <row r="34" spans="1:26" x14ac:dyDescent="0.25">
      <c r="A34" s="55" t="s">
        <v>155</v>
      </c>
      <c r="B34" s="56">
        <v>41766</v>
      </c>
      <c r="C34" s="57">
        <v>29</v>
      </c>
      <c r="D34" s="58">
        <v>2.1603324848523142</v>
      </c>
      <c r="E34" s="58">
        <v>1.1112533667099025</v>
      </c>
      <c r="F34" s="58">
        <v>1.219243856014979</v>
      </c>
      <c r="G34" s="59">
        <v>14.666666666666666</v>
      </c>
      <c r="H34" s="60" t="s">
        <v>156</v>
      </c>
      <c r="I34" s="61">
        <v>46</v>
      </c>
      <c r="J34" s="56">
        <v>1</v>
      </c>
      <c r="K34" s="56">
        <v>1287</v>
      </c>
      <c r="L34" s="62">
        <v>2.5927611810213156</v>
      </c>
      <c r="M34" s="62">
        <v>1.0860000000000001</v>
      </c>
      <c r="N34" s="63">
        <v>10</v>
      </c>
      <c r="O34" s="61">
        <v>32</v>
      </c>
      <c r="P34" s="56">
        <v>1</v>
      </c>
      <c r="Q34" s="56">
        <v>1451</v>
      </c>
      <c r="R34" s="62">
        <v>2.2227039061916063</v>
      </c>
      <c r="S34" s="62">
        <v>1.081</v>
      </c>
      <c r="T34" s="63">
        <v>18</v>
      </c>
      <c r="U34" s="61">
        <v>40</v>
      </c>
      <c r="V34" s="56">
        <v>1</v>
      </c>
      <c r="W34" s="56">
        <v>1556</v>
      </c>
      <c r="X34" s="62">
        <v>1.749514957993084</v>
      </c>
      <c r="Y34" s="62">
        <v>1.139</v>
      </c>
      <c r="Z34" s="63">
        <v>16</v>
      </c>
    </row>
    <row r="35" spans="1:26" x14ac:dyDescent="0.25">
      <c r="A35" s="55" t="s">
        <v>157</v>
      </c>
      <c r="B35" s="56">
        <v>41992</v>
      </c>
      <c r="C35" s="57">
        <v>30</v>
      </c>
      <c r="D35" s="58">
        <v>2.1341855016660878</v>
      </c>
      <c r="E35" s="58">
        <v>1.0936855794906635</v>
      </c>
      <c r="F35" s="58">
        <v>1.324396973457828</v>
      </c>
      <c r="G35" s="59">
        <v>9.6666666666666661</v>
      </c>
      <c r="H35" s="60" t="s">
        <v>158</v>
      </c>
      <c r="I35" s="61">
        <v>46</v>
      </c>
      <c r="J35" s="56">
        <v>2</v>
      </c>
      <c r="K35" s="56">
        <v>793</v>
      </c>
      <c r="L35" s="62">
        <v>2.7324908255074951</v>
      </c>
      <c r="M35" s="62">
        <v>1.133</v>
      </c>
      <c r="N35" s="63">
        <v>8</v>
      </c>
      <c r="O35" s="61">
        <v>32</v>
      </c>
      <c r="P35" s="56">
        <v>3</v>
      </c>
      <c r="Q35" s="56">
        <v>841</v>
      </c>
      <c r="R35" s="62">
        <v>2.2626675266036815</v>
      </c>
      <c r="S35" s="62">
        <v>1.071</v>
      </c>
      <c r="T35" s="63">
        <v>11</v>
      </c>
      <c r="U35" s="61">
        <v>40</v>
      </c>
      <c r="V35" s="56">
        <v>3</v>
      </c>
      <c r="W35" s="56">
        <v>1053</v>
      </c>
      <c r="X35" s="62">
        <v>1.5722334770152093</v>
      </c>
      <c r="Y35" s="62">
        <v>1.173</v>
      </c>
      <c r="Z35" s="63">
        <v>10</v>
      </c>
    </row>
    <row r="36" spans="1:26" x14ac:dyDescent="0.25">
      <c r="A36" s="55" t="s">
        <v>543</v>
      </c>
      <c r="B36" s="56">
        <v>38177</v>
      </c>
      <c r="C36" s="57">
        <v>31</v>
      </c>
      <c r="D36" s="58">
        <v>2.1219014106365934</v>
      </c>
      <c r="E36" s="58">
        <v>1.085357626238578</v>
      </c>
      <c r="F36" s="58">
        <v>1.1286576089262703</v>
      </c>
      <c r="G36" s="59">
        <v>3.6666666666666665</v>
      </c>
      <c r="H36" s="60" t="s">
        <v>544</v>
      </c>
      <c r="I36" s="61">
        <v>209</v>
      </c>
      <c r="J36" s="56"/>
      <c r="K36" s="56">
        <v>340</v>
      </c>
      <c r="L36" s="62">
        <v>1.860024325515292</v>
      </c>
      <c r="M36" s="62">
        <v>1.236</v>
      </c>
      <c r="N36" s="63">
        <v>4</v>
      </c>
      <c r="O36" s="61">
        <v>175</v>
      </c>
      <c r="P36" s="56"/>
      <c r="Q36" s="56">
        <v>368</v>
      </c>
      <c r="R36" s="62">
        <v>2.359870427507897</v>
      </c>
      <c r="S36" s="62">
        <v>1.238</v>
      </c>
      <c r="T36" s="63">
        <v>4</v>
      </c>
      <c r="U36" s="61">
        <v>307</v>
      </c>
      <c r="V36" s="56"/>
      <c r="W36" s="56">
        <v>242</v>
      </c>
      <c r="X36" s="62">
        <v>2.1765508735913959</v>
      </c>
      <c r="Y36" s="62">
        <v>1.204</v>
      </c>
      <c r="Z36" s="63">
        <v>3</v>
      </c>
    </row>
    <row r="37" spans="1:26" x14ac:dyDescent="0.25">
      <c r="A37" s="55" t="s">
        <v>531</v>
      </c>
      <c r="B37" s="56">
        <v>37353</v>
      </c>
      <c r="C37" s="57">
        <v>32</v>
      </c>
      <c r="D37" s="58">
        <v>2.0992078691055656</v>
      </c>
      <c r="E37" s="58">
        <v>1.0698450331756739</v>
      </c>
      <c r="F37" s="58">
        <v>1.5968903036580817</v>
      </c>
      <c r="G37" s="59">
        <v>6.666666666666667</v>
      </c>
      <c r="H37" s="60" t="s">
        <v>532</v>
      </c>
      <c r="I37" s="61">
        <v>203</v>
      </c>
      <c r="J37" s="56">
        <v>1</v>
      </c>
      <c r="K37" s="56">
        <v>357</v>
      </c>
      <c r="L37" s="62">
        <v>2.2205643204854093</v>
      </c>
      <c r="M37" s="62">
        <v>1.087</v>
      </c>
      <c r="N37" s="63">
        <v>5</v>
      </c>
      <c r="O37" s="61">
        <v>163</v>
      </c>
      <c r="P37" s="56">
        <v>1</v>
      </c>
      <c r="Q37" s="56">
        <v>423</v>
      </c>
      <c r="R37" s="62">
        <v>3.2510568172290566</v>
      </c>
      <c r="S37" s="62">
        <v>1.2250000000000001</v>
      </c>
      <c r="T37" s="63">
        <v>5</v>
      </c>
      <c r="U37" s="61">
        <v>159</v>
      </c>
      <c r="V37" s="56">
        <v>1</v>
      </c>
      <c r="W37" s="56">
        <v>506</v>
      </c>
      <c r="X37" s="62">
        <v>1.2813814133106494</v>
      </c>
      <c r="Y37" s="62">
        <v>1.0529999999999999</v>
      </c>
      <c r="Z37" s="63">
        <v>10</v>
      </c>
    </row>
    <row r="38" spans="1:26" x14ac:dyDescent="0.25">
      <c r="A38" s="55" t="s">
        <v>95</v>
      </c>
      <c r="B38" s="56">
        <v>47651</v>
      </c>
      <c r="C38" s="57">
        <v>33</v>
      </c>
      <c r="D38" s="58">
        <v>2.0971571146183634</v>
      </c>
      <c r="E38" s="58">
        <v>1.0684349491740326</v>
      </c>
      <c r="F38" s="58">
        <v>1.1406927005630942</v>
      </c>
      <c r="G38" s="59">
        <v>15.666666666666666</v>
      </c>
      <c r="H38" s="60" t="s">
        <v>96</v>
      </c>
      <c r="I38" s="61">
        <v>24</v>
      </c>
      <c r="J38" s="56">
        <v>2</v>
      </c>
      <c r="K38" s="56">
        <v>1441</v>
      </c>
      <c r="L38" s="62">
        <v>1.9200251102093338</v>
      </c>
      <c r="M38" s="62">
        <v>1.0589999999999999</v>
      </c>
      <c r="N38" s="63">
        <v>13</v>
      </c>
      <c r="O38" s="61">
        <v>16</v>
      </c>
      <c r="P38" s="56">
        <v>2</v>
      </c>
      <c r="Q38" s="56">
        <v>1296</v>
      </c>
      <c r="R38" s="62">
        <v>2.4397250489533526</v>
      </c>
      <c r="S38" s="62">
        <v>1.196</v>
      </c>
      <c r="T38" s="63">
        <v>16</v>
      </c>
      <c r="U38" s="61">
        <v>23</v>
      </c>
      <c r="V38" s="56">
        <v>2</v>
      </c>
      <c r="W38" s="56">
        <v>1776</v>
      </c>
      <c r="X38" s="62">
        <v>1.9689972551162194</v>
      </c>
      <c r="Y38" s="62">
        <v>1.145</v>
      </c>
      <c r="Z38" s="63">
        <v>18</v>
      </c>
    </row>
    <row r="39" spans="1:26" x14ac:dyDescent="0.25">
      <c r="A39" s="55" t="s">
        <v>618</v>
      </c>
      <c r="B39" s="56">
        <v>29427</v>
      </c>
      <c r="C39" s="57">
        <v>34</v>
      </c>
      <c r="D39" s="58">
        <v>2.0860001796812617</v>
      </c>
      <c r="E39" s="58">
        <v>1.0607392821267363</v>
      </c>
      <c r="F39" s="58">
        <v>1.1851503823487042</v>
      </c>
      <c r="G39" s="59">
        <v>2.3333333333333335</v>
      </c>
      <c r="H39" s="60" t="s">
        <v>619</v>
      </c>
      <c r="I39" s="61">
        <v>251</v>
      </c>
      <c r="J39" s="56"/>
      <c r="K39" s="56">
        <v>283</v>
      </c>
      <c r="L39" s="62">
        <v>1.7158695261072756</v>
      </c>
      <c r="M39" s="62">
        <v>1.3160000000000001</v>
      </c>
      <c r="N39" s="63">
        <v>3</v>
      </c>
      <c r="O39" s="61">
        <v>337</v>
      </c>
      <c r="P39" s="56"/>
      <c r="Q39" s="56">
        <v>183</v>
      </c>
      <c r="R39" s="62">
        <v>2.3359770380967473</v>
      </c>
      <c r="S39" s="62">
        <v>1.7470000000000001</v>
      </c>
      <c r="T39" s="63">
        <v>2</v>
      </c>
      <c r="U39" s="61">
        <v>232</v>
      </c>
      <c r="V39" s="56"/>
      <c r="W39" s="56">
        <v>349</v>
      </c>
      <c r="X39" s="62">
        <v>2.2645931733154852</v>
      </c>
      <c r="Y39" s="62">
        <v>1.8660000000000001</v>
      </c>
      <c r="Z39" s="63">
        <v>2</v>
      </c>
    </row>
    <row r="40" spans="1:26" x14ac:dyDescent="0.25">
      <c r="A40" s="55" t="s">
        <v>431</v>
      </c>
      <c r="B40" s="56">
        <v>94334</v>
      </c>
      <c r="C40" s="57">
        <v>35</v>
      </c>
      <c r="D40" s="58">
        <v>2.0819499343379881</v>
      </c>
      <c r="E40" s="58">
        <v>1.0579353758655889</v>
      </c>
      <c r="F40" s="58">
        <v>1.0167684732418714</v>
      </c>
      <c r="G40" s="59">
        <v>4</v>
      </c>
      <c r="H40" s="60" t="s">
        <v>432</v>
      </c>
      <c r="I40" s="61">
        <v>159</v>
      </c>
      <c r="J40" s="56"/>
      <c r="K40" s="56">
        <v>454</v>
      </c>
      <c r="L40" s="62">
        <v>2.0705488836590695</v>
      </c>
      <c r="M40" s="62">
        <v>1.2350000000000001</v>
      </c>
      <c r="N40" s="63">
        <v>4</v>
      </c>
      <c r="O40" s="61">
        <v>180</v>
      </c>
      <c r="P40" s="56"/>
      <c r="Q40" s="56">
        <v>360</v>
      </c>
      <c r="R40" s="62">
        <v>2.1212074667118177</v>
      </c>
      <c r="S40" s="62">
        <v>1.3520000000000001</v>
      </c>
      <c r="T40" s="63">
        <v>4</v>
      </c>
      <c r="U40" s="61">
        <v>175</v>
      </c>
      <c r="V40" s="56"/>
      <c r="W40" s="56">
        <v>463</v>
      </c>
      <c r="X40" s="62">
        <v>2.0546706127924832</v>
      </c>
      <c r="Y40" s="62">
        <v>1.24</v>
      </c>
      <c r="Z40" s="63">
        <v>4</v>
      </c>
    </row>
    <row r="41" spans="1:26" x14ac:dyDescent="0.25">
      <c r="A41" s="55" t="s">
        <v>103</v>
      </c>
      <c r="B41" s="56">
        <v>85506</v>
      </c>
      <c r="C41" s="57">
        <v>36</v>
      </c>
      <c r="D41" s="58">
        <v>2.074909638408867</v>
      </c>
      <c r="E41" s="58">
        <v>1.0530485089617161</v>
      </c>
      <c r="F41" s="58">
        <v>1.1361165394967307</v>
      </c>
      <c r="G41" s="59">
        <v>18.333333333333332</v>
      </c>
      <c r="H41" s="60" t="s">
        <v>104</v>
      </c>
      <c r="I41" s="61">
        <v>26</v>
      </c>
      <c r="J41" s="56">
        <v>2</v>
      </c>
      <c r="K41" s="56">
        <v>1107</v>
      </c>
      <c r="L41" s="62">
        <v>2.0132027993812573</v>
      </c>
      <c r="M41" s="62">
        <v>1.0369999999999999</v>
      </c>
      <c r="N41" s="63">
        <v>19</v>
      </c>
      <c r="O41" s="61">
        <v>26</v>
      </c>
      <c r="P41" s="56">
        <v>2</v>
      </c>
      <c r="Q41" s="56">
        <v>1245</v>
      </c>
      <c r="R41" s="62">
        <v>2.3867241254760905</v>
      </c>
      <c r="S41" s="62">
        <v>1.052</v>
      </c>
      <c r="T41" s="63">
        <v>19</v>
      </c>
      <c r="U41" s="61">
        <v>26</v>
      </c>
      <c r="V41" s="56">
        <v>2</v>
      </c>
      <c r="W41" s="56">
        <v>1120</v>
      </c>
      <c r="X41" s="62">
        <v>1.8591216807978543</v>
      </c>
      <c r="Y41" s="62">
        <v>1.073</v>
      </c>
      <c r="Z41" s="63">
        <v>17</v>
      </c>
    </row>
    <row r="42" spans="1:26" x14ac:dyDescent="0.25">
      <c r="A42" s="55" t="s">
        <v>640</v>
      </c>
      <c r="B42" s="56">
        <v>24863</v>
      </c>
      <c r="C42" s="57">
        <v>37</v>
      </c>
      <c r="D42" s="58">
        <v>2.0431875742490067</v>
      </c>
      <c r="E42" s="58">
        <v>1.0308216563553849</v>
      </c>
      <c r="F42" s="58">
        <v>1.693118384626487</v>
      </c>
      <c r="G42" s="59">
        <v>4.666666666666667</v>
      </c>
      <c r="H42" s="60" t="s">
        <v>641</v>
      </c>
      <c r="I42" s="61">
        <v>267</v>
      </c>
      <c r="J42" s="56"/>
      <c r="K42" s="56">
        <v>261</v>
      </c>
      <c r="L42" s="62">
        <v>1.2360974298684018</v>
      </c>
      <c r="M42" s="62">
        <v>1.1220000000000001</v>
      </c>
      <c r="N42" s="63">
        <v>4</v>
      </c>
      <c r="O42" s="61">
        <v>198</v>
      </c>
      <c r="P42" s="56"/>
      <c r="Q42" s="56">
        <v>330</v>
      </c>
      <c r="R42" s="62">
        <v>1.9530191771672298</v>
      </c>
      <c r="S42" s="62">
        <v>1.595</v>
      </c>
      <c r="T42" s="63">
        <v>4</v>
      </c>
      <c r="U42" s="61">
        <v>278</v>
      </c>
      <c r="V42" s="56"/>
      <c r="W42" s="56">
        <v>282</v>
      </c>
      <c r="X42" s="62">
        <v>3.5331778982501838</v>
      </c>
      <c r="Y42" s="62">
        <v>1.3089999999999999</v>
      </c>
      <c r="Z42" s="63">
        <v>6</v>
      </c>
    </row>
    <row r="43" spans="1:26" x14ac:dyDescent="0.25">
      <c r="A43" s="55" t="s">
        <v>55</v>
      </c>
      <c r="B43" s="56">
        <v>49639</v>
      </c>
      <c r="C43" s="57">
        <v>38</v>
      </c>
      <c r="D43" s="58">
        <v>1.9881527056606649</v>
      </c>
      <c r="E43" s="58">
        <v>0.99142857140646878</v>
      </c>
      <c r="F43" s="58">
        <v>1.2782528969487317</v>
      </c>
      <c r="G43" s="59">
        <v>4.333333333333333</v>
      </c>
      <c r="H43" s="60" t="s">
        <v>56</v>
      </c>
      <c r="I43" s="61">
        <v>14</v>
      </c>
      <c r="J43" s="56">
        <v>4</v>
      </c>
      <c r="K43" s="56">
        <v>1892</v>
      </c>
      <c r="L43" s="62">
        <v>1.5902937892498608</v>
      </c>
      <c r="M43" s="62">
        <v>1.137</v>
      </c>
      <c r="N43" s="63">
        <v>5</v>
      </c>
      <c r="O43" s="61">
        <v>15</v>
      </c>
      <c r="P43" s="56">
        <v>3</v>
      </c>
      <c r="Q43" s="56">
        <v>1790</v>
      </c>
      <c r="R43" s="62">
        <v>1.9109607851685979</v>
      </c>
      <c r="S43" s="62">
        <v>1.345</v>
      </c>
      <c r="T43" s="63">
        <v>3</v>
      </c>
      <c r="U43" s="61">
        <v>12</v>
      </c>
      <c r="V43" s="56">
        <v>3</v>
      </c>
      <c r="W43" s="56">
        <v>2397</v>
      </c>
      <c r="X43" s="62">
        <v>2.5859497283859678</v>
      </c>
      <c r="Y43" s="62">
        <v>1.1879999999999999</v>
      </c>
      <c r="Z43" s="63">
        <v>5</v>
      </c>
    </row>
    <row r="44" spans="1:26" x14ac:dyDescent="0.25">
      <c r="A44" s="55" t="s">
        <v>808</v>
      </c>
      <c r="B44" s="56">
        <v>53719</v>
      </c>
      <c r="C44" s="57">
        <v>39</v>
      </c>
      <c r="D44" s="58">
        <v>1.9729460437295874</v>
      </c>
      <c r="E44" s="58">
        <v>0.98035150167314933</v>
      </c>
      <c r="F44" s="58">
        <v>1.3654880641072662</v>
      </c>
      <c r="G44" s="59">
        <v>2.3333333333333335</v>
      </c>
      <c r="H44" s="60" t="s">
        <v>809</v>
      </c>
      <c r="I44" s="61">
        <v>410</v>
      </c>
      <c r="J44" s="56"/>
      <c r="K44" s="56">
        <v>137</v>
      </c>
      <c r="L44" s="62">
        <v>2.3562442402396813</v>
      </c>
      <c r="M44" s="62">
        <v>1.23</v>
      </c>
      <c r="N44" s="63">
        <v>2</v>
      </c>
      <c r="O44" s="61">
        <v>444</v>
      </c>
      <c r="P44" s="56"/>
      <c r="Q44" s="56">
        <v>112</v>
      </c>
      <c r="R44" s="62">
        <v>2.3671340505747818</v>
      </c>
      <c r="S44" s="62">
        <v>1.0569999999999999</v>
      </c>
      <c r="T44" s="63">
        <v>3</v>
      </c>
      <c r="U44" s="61">
        <v>440</v>
      </c>
      <c r="V44" s="56"/>
      <c r="W44" s="56">
        <v>148</v>
      </c>
      <c r="X44" s="62">
        <v>1.3769002103474983</v>
      </c>
      <c r="Y44" s="62">
        <v>1.1459999999999999</v>
      </c>
      <c r="Z44" s="63">
        <v>2</v>
      </c>
    </row>
    <row r="45" spans="1:26" x14ac:dyDescent="0.25">
      <c r="A45" s="55" t="s">
        <v>533</v>
      </c>
      <c r="B45" s="56">
        <v>37307</v>
      </c>
      <c r="C45" s="57">
        <v>40</v>
      </c>
      <c r="D45" s="58">
        <v>1.9688961705072587</v>
      </c>
      <c r="E45" s="58">
        <v>0.97738703290330708</v>
      </c>
      <c r="F45" s="58">
        <v>1.4631597180574558</v>
      </c>
      <c r="G45" s="59">
        <v>5.333333333333333</v>
      </c>
      <c r="H45" s="60" t="s">
        <v>534</v>
      </c>
      <c r="I45" s="61">
        <v>203</v>
      </c>
      <c r="J45" s="56">
        <v>2</v>
      </c>
      <c r="K45" s="56">
        <v>167</v>
      </c>
      <c r="L45" s="62">
        <v>2.1536097067319164</v>
      </c>
      <c r="M45" s="62">
        <v>1.0840000000000001</v>
      </c>
      <c r="N45" s="63">
        <v>4</v>
      </c>
      <c r="O45" s="61">
        <v>163</v>
      </c>
      <c r="P45" s="56">
        <v>2</v>
      </c>
      <c r="Q45" s="56">
        <v>315</v>
      </c>
      <c r="R45" s="62">
        <v>2.7325305818715595</v>
      </c>
      <c r="S45" s="62">
        <v>1.26</v>
      </c>
      <c r="T45" s="63">
        <v>4</v>
      </c>
      <c r="U45" s="61">
        <v>159</v>
      </c>
      <c r="V45" s="56">
        <v>2</v>
      </c>
      <c r="W45" s="56">
        <v>281</v>
      </c>
      <c r="X45" s="62">
        <v>1.2969893550538649</v>
      </c>
      <c r="Y45" s="62">
        <v>1.139</v>
      </c>
      <c r="Z45" s="63">
        <v>8</v>
      </c>
    </row>
    <row r="46" spans="1:26" x14ac:dyDescent="0.25">
      <c r="A46" s="55" t="s">
        <v>57</v>
      </c>
      <c r="B46" s="56">
        <v>50386</v>
      </c>
      <c r="C46" s="57">
        <v>41</v>
      </c>
      <c r="D46" s="58">
        <v>1.9381780568491829</v>
      </c>
      <c r="E46" s="58">
        <v>0.95470111457823936</v>
      </c>
      <c r="F46" s="58">
        <v>1.4566691198025534</v>
      </c>
      <c r="G46" s="59">
        <v>3.6666666666666665</v>
      </c>
      <c r="H46" s="60" t="s">
        <v>58</v>
      </c>
      <c r="I46" s="61">
        <v>14</v>
      </c>
      <c r="J46" s="56">
        <v>5</v>
      </c>
      <c r="K46" s="56">
        <v>1868</v>
      </c>
      <c r="L46" s="62">
        <v>1.476517602278542</v>
      </c>
      <c r="M46" s="62">
        <v>1.1379999999999999</v>
      </c>
      <c r="N46" s="63">
        <v>5</v>
      </c>
      <c r="O46" s="61">
        <v>15</v>
      </c>
      <c r="P46" s="56">
        <v>4</v>
      </c>
      <c r="Q46" s="56">
        <v>1662</v>
      </c>
      <c r="R46" s="62">
        <v>1.6562574692224603</v>
      </c>
      <c r="S46" s="62">
        <v>1.4470000000000001</v>
      </c>
      <c r="T46" s="63">
        <v>3</v>
      </c>
      <c r="U46" s="61">
        <v>12</v>
      </c>
      <c r="V46" s="56">
        <v>4</v>
      </c>
      <c r="W46" s="56">
        <v>2265</v>
      </c>
      <c r="X46" s="62">
        <v>2.9772447530759498</v>
      </c>
      <c r="Y46" s="62">
        <v>1.2609999999999999</v>
      </c>
      <c r="Z46" s="63">
        <v>3</v>
      </c>
    </row>
    <row r="47" spans="1:26" x14ac:dyDescent="0.25">
      <c r="A47" s="55" t="s">
        <v>337</v>
      </c>
      <c r="B47" s="56">
        <v>40319</v>
      </c>
      <c r="C47" s="57">
        <v>42</v>
      </c>
      <c r="D47" s="58">
        <v>1.8997449022273549</v>
      </c>
      <c r="E47" s="58">
        <v>0.92580570645103744</v>
      </c>
      <c r="F47" s="58">
        <v>1.0700890815483679</v>
      </c>
      <c r="G47" s="59">
        <v>3</v>
      </c>
      <c r="H47" s="60" t="s">
        <v>338</v>
      </c>
      <c r="I47" s="61">
        <v>117</v>
      </c>
      <c r="J47" s="56">
        <v>2</v>
      </c>
      <c r="K47" s="56">
        <v>296</v>
      </c>
      <c r="L47" s="62">
        <v>1.7817499829664925</v>
      </c>
      <c r="M47" s="62">
        <v>1.1359999999999999</v>
      </c>
      <c r="N47" s="63">
        <v>2</v>
      </c>
      <c r="O47" s="61">
        <v>64</v>
      </c>
      <c r="P47" s="56">
        <v>3</v>
      </c>
      <c r="Q47" s="56">
        <v>324</v>
      </c>
      <c r="R47" s="62">
        <v>1.8869956281026885</v>
      </c>
      <c r="S47" s="62">
        <v>1.0249999999999999</v>
      </c>
      <c r="T47" s="63">
        <v>2</v>
      </c>
      <c r="U47" s="61">
        <v>93</v>
      </c>
      <c r="V47" s="56">
        <v>2</v>
      </c>
      <c r="W47" s="56">
        <v>536</v>
      </c>
      <c r="X47" s="62">
        <v>2.0392393652311425</v>
      </c>
      <c r="Y47" s="62">
        <v>1.341</v>
      </c>
      <c r="Z47" s="63">
        <v>5</v>
      </c>
    </row>
    <row r="48" spans="1:26" x14ac:dyDescent="0.25">
      <c r="A48" s="55" t="s">
        <v>722</v>
      </c>
      <c r="B48" s="56">
        <v>33233</v>
      </c>
      <c r="C48" s="57">
        <v>43</v>
      </c>
      <c r="D48" s="58">
        <v>1.8934187988207516</v>
      </c>
      <c r="E48" s="58">
        <v>0.92099355111375192</v>
      </c>
      <c r="F48" s="58">
        <v>1.0528818064731849</v>
      </c>
      <c r="G48" s="59">
        <v>5.666666666666667</v>
      </c>
      <c r="H48" s="60" t="s">
        <v>723</v>
      </c>
      <c r="I48" s="61">
        <v>332</v>
      </c>
      <c r="J48" s="56"/>
      <c r="K48" s="56">
        <v>195</v>
      </c>
      <c r="L48" s="62">
        <v>1.9354070267378722</v>
      </c>
      <c r="M48" s="62">
        <v>1.135</v>
      </c>
      <c r="N48" s="63">
        <v>5</v>
      </c>
      <c r="O48" s="61">
        <v>242</v>
      </c>
      <c r="P48" s="56"/>
      <c r="Q48" s="56">
        <v>279</v>
      </c>
      <c r="R48" s="62">
        <v>1.9646607902017206</v>
      </c>
      <c r="S48" s="62">
        <v>1.141</v>
      </c>
      <c r="T48" s="63">
        <v>7</v>
      </c>
      <c r="U48" s="61">
        <v>231</v>
      </c>
      <c r="V48" s="56"/>
      <c r="W48" s="56">
        <v>350</v>
      </c>
      <c r="X48" s="62">
        <v>1.7851723963216741</v>
      </c>
      <c r="Y48" s="62">
        <v>1.163</v>
      </c>
      <c r="Z48" s="63">
        <v>5</v>
      </c>
    </row>
    <row r="49" spans="1:26" x14ac:dyDescent="0.25">
      <c r="A49" s="55" t="s">
        <v>115</v>
      </c>
      <c r="B49" s="56">
        <v>62239</v>
      </c>
      <c r="C49" s="57">
        <v>44</v>
      </c>
      <c r="D49" s="58">
        <v>1.8676891294779359</v>
      </c>
      <c r="E49" s="58">
        <v>0.90125434333269128</v>
      </c>
      <c r="F49" s="58">
        <v>1.3500579739804803</v>
      </c>
      <c r="G49" s="59">
        <v>14.666666666666666</v>
      </c>
      <c r="H49" s="60" t="s">
        <v>116</v>
      </c>
      <c r="I49" s="61">
        <v>30</v>
      </c>
      <c r="J49" s="56">
        <v>1</v>
      </c>
      <c r="K49" s="56">
        <v>1649</v>
      </c>
      <c r="L49" s="62">
        <v>2.2905374850740463</v>
      </c>
      <c r="M49" s="62">
        <v>1.278</v>
      </c>
      <c r="N49" s="63">
        <v>17</v>
      </c>
      <c r="O49" s="61">
        <v>22</v>
      </c>
      <c r="P49" s="56">
        <v>1</v>
      </c>
      <c r="Q49" s="56">
        <v>1740</v>
      </c>
      <c r="R49" s="62">
        <v>2.1495341502734977</v>
      </c>
      <c r="S49" s="62">
        <v>1.17</v>
      </c>
      <c r="T49" s="63">
        <v>12</v>
      </c>
      <c r="U49" s="61">
        <v>35</v>
      </c>
      <c r="V49" s="56">
        <v>1</v>
      </c>
      <c r="W49" s="56">
        <v>1651</v>
      </c>
      <c r="X49" s="62">
        <v>1.3232198902559777</v>
      </c>
      <c r="Y49" s="62">
        <v>1.194</v>
      </c>
      <c r="Z49" s="63">
        <v>15</v>
      </c>
    </row>
    <row r="50" spans="1:26" x14ac:dyDescent="0.25">
      <c r="A50" s="55" t="s">
        <v>377</v>
      </c>
      <c r="B50" s="56">
        <v>27229</v>
      </c>
      <c r="C50" s="57">
        <v>45</v>
      </c>
      <c r="D50" s="58">
        <v>1.84815048926307</v>
      </c>
      <c r="E50" s="58">
        <v>0.88608223579833778</v>
      </c>
      <c r="F50" s="58">
        <v>1.13788548744545</v>
      </c>
      <c r="G50" s="59">
        <v>6.666666666666667</v>
      </c>
      <c r="H50" s="60" t="s">
        <v>378</v>
      </c>
      <c r="I50" s="61">
        <v>134</v>
      </c>
      <c r="J50" s="56"/>
      <c r="K50" s="56">
        <v>550</v>
      </c>
      <c r="L50" s="62">
        <v>1.6739081763756938</v>
      </c>
      <c r="M50" s="62">
        <v>1.093</v>
      </c>
      <c r="N50" s="63">
        <v>5</v>
      </c>
      <c r="O50" s="61">
        <v>114</v>
      </c>
      <c r="P50" s="56"/>
      <c r="Q50" s="56">
        <v>577</v>
      </c>
      <c r="R50" s="62">
        <v>2.1389060456985978</v>
      </c>
      <c r="S50" s="62">
        <v>1.077</v>
      </c>
      <c r="T50" s="63">
        <v>7</v>
      </c>
      <c r="U50" s="61">
        <v>111</v>
      </c>
      <c r="V50" s="56"/>
      <c r="W50" s="56">
        <v>670</v>
      </c>
      <c r="X50" s="62">
        <v>1.7631475420813418</v>
      </c>
      <c r="Y50" s="62">
        <v>1.129</v>
      </c>
      <c r="Z50" s="63">
        <v>8</v>
      </c>
    </row>
    <row r="51" spans="1:26" x14ac:dyDescent="0.25">
      <c r="A51" s="55" t="s">
        <v>734</v>
      </c>
      <c r="B51" s="56">
        <v>40753</v>
      </c>
      <c r="C51" s="57">
        <v>46</v>
      </c>
      <c r="D51" s="58">
        <v>1.807592114259349</v>
      </c>
      <c r="E51" s="58">
        <v>0.85406916828234924</v>
      </c>
      <c r="F51" s="58">
        <v>1.1143300515175723</v>
      </c>
      <c r="G51" s="59">
        <v>2.6666666666666665</v>
      </c>
      <c r="H51" s="60" t="s">
        <v>735</v>
      </c>
      <c r="I51" s="61">
        <v>342</v>
      </c>
      <c r="J51" s="56"/>
      <c r="K51" s="56">
        <v>186</v>
      </c>
      <c r="L51" s="62">
        <v>1.599273251844924</v>
      </c>
      <c r="M51" s="62">
        <v>1.19</v>
      </c>
      <c r="N51" s="63">
        <v>3</v>
      </c>
      <c r="O51" s="61">
        <v>311</v>
      </c>
      <c r="P51" s="56"/>
      <c r="Q51" s="56">
        <v>204</v>
      </c>
      <c r="R51" s="62">
        <v>1.8803314218638039</v>
      </c>
      <c r="S51" s="62">
        <v>1.0409999999999999</v>
      </c>
      <c r="T51" s="63">
        <v>2</v>
      </c>
      <c r="U51" s="61">
        <v>282</v>
      </c>
      <c r="V51" s="56"/>
      <c r="W51" s="56">
        <v>277</v>
      </c>
      <c r="X51" s="62">
        <v>1.9640124519387097</v>
      </c>
      <c r="Y51" s="62">
        <v>1.2030000000000001</v>
      </c>
      <c r="Z51" s="63">
        <v>3</v>
      </c>
    </row>
    <row r="52" spans="1:26" x14ac:dyDescent="0.25">
      <c r="A52" s="55" t="s">
        <v>105</v>
      </c>
      <c r="B52" s="56">
        <v>85284</v>
      </c>
      <c r="C52" s="57">
        <v>47</v>
      </c>
      <c r="D52" s="58">
        <v>1.8069915443121669</v>
      </c>
      <c r="E52" s="58">
        <v>0.85358975522993574</v>
      </c>
      <c r="F52" s="58">
        <v>1.1721917692833477</v>
      </c>
      <c r="G52" s="59">
        <v>9</v>
      </c>
      <c r="H52" s="60" t="s">
        <v>106</v>
      </c>
      <c r="I52" s="61">
        <v>26</v>
      </c>
      <c r="J52" s="56">
        <v>3</v>
      </c>
      <c r="K52" s="56">
        <v>822</v>
      </c>
      <c r="L52" s="62">
        <v>1.7521048254000702</v>
      </c>
      <c r="M52" s="62">
        <v>1.0840000000000001</v>
      </c>
      <c r="N52" s="63">
        <v>9</v>
      </c>
      <c r="O52" s="61">
        <v>26</v>
      </c>
      <c r="P52" s="56">
        <v>3</v>
      </c>
      <c r="Q52" s="56">
        <v>868</v>
      </c>
      <c r="R52" s="62">
        <v>2.146201539187802</v>
      </c>
      <c r="S52" s="62">
        <v>1.169</v>
      </c>
      <c r="T52" s="63">
        <v>9</v>
      </c>
      <c r="U52" s="61">
        <v>26</v>
      </c>
      <c r="V52" s="56">
        <v>3</v>
      </c>
      <c r="W52" s="56">
        <v>763</v>
      </c>
      <c r="X52" s="62">
        <v>1.5690535768883365</v>
      </c>
      <c r="Y52" s="62">
        <v>1.107</v>
      </c>
      <c r="Z52" s="63">
        <v>9</v>
      </c>
    </row>
    <row r="53" spans="1:26" x14ac:dyDescent="0.25">
      <c r="A53" s="55" t="s">
        <v>409</v>
      </c>
      <c r="B53" s="56">
        <v>71570</v>
      </c>
      <c r="C53" s="57">
        <v>48</v>
      </c>
      <c r="D53" s="58">
        <v>1.7957122332059199</v>
      </c>
      <c r="E53" s="58">
        <v>0.84455617358123136</v>
      </c>
      <c r="F53" s="58">
        <v>1.084013588152055</v>
      </c>
      <c r="G53" s="59">
        <v>10</v>
      </c>
      <c r="H53" s="60" t="s">
        <v>410</v>
      </c>
      <c r="I53" s="61">
        <v>148</v>
      </c>
      <c r="J53" s="56"/>
      <c r="K53" s="56">
        <v>493</v>
      </c>
      <c r="L53" s="62">
        <v>1.671523691793962</v>
      </c>
      <c r="M53" s="62">
        <v>1.1020000000000001</v>
      </c>
      <c r="N53" s="63">
        <v>11</v>
      </c>
      <c r="O53" s="61">
        <v>138</v>
      </c>
      <c r="P53" s="56"/>
      <c r="Q53" s="56">
        <v>497</v>
      </c>
      <c r="R53" s="62">
        <v>1.9596545764101534</v>
      </c>
      <c r="S53" s="62">
        <v>1.0980000000000001</v>
      </c>
      <c r="T53" s="63">
        <v>8</v>
      </c>
      <c r="U53" s="61">
        <v>149</v>
      </c>
      <c r="V53" s="56"/>
      <c r="W53" s="56">
        <v>523</v>
      </c>
      <c r="X53" s="62">
        <v>1.7677390721388453</v>
      </c>
      <c r="Y53" s="62">
        <v>1.0680000000000001</v>
      </c>
      <c r="Z53" s="63">
        <v>11</v>
      </c>
    </row>
    <row r="54" spans="1:26" x14ac:dyDescent="0.25">
      <c r="A54" s="55" t="s">
        <v>29</v>
      </c>
      <c r="B54" s="56">
        <v>129665</v>
      </c>
      <c r="C54" s="57">
        <v>49</v>
      </c>
      <c r="D54" s="58">
        <v>1.7609447945876229</v>
      </c>
      <c r="E54" s="58">
        <v>0.81634968155806076</v>
      </c>
      <c r="F54" s="58">
        <v>1.1037734570077538</v>
      </c>
      <c r="G54" s="59">
        <v>43.666666666666664</v>
      </c>
      <c r="H54" s="60" t="s">
        <v>30</v>
      </c>
      <c r="I54" s="61">
        <v>8</v>
      </c>
      <c r="J54" s="56"/>
      <c r="K54" s="56">
        <v>4872</v>
      </c>
      <c r="L54" s="62">
        <v>1.7871774198162598</v>
      </c>
      <c r="M54" s="62">
        <v>1.04</v>
      </c>
      <c r="N54" s="63">
        <v>46</v>
      </c>
      <c r="O54" s="61">
        <v>10</v>
      </c>
      <c r="P54" s="56"/>
      <c r="Q54" s="56">
        <v>3803</v>
      </c>
      <c r="R54" s="62">
        <v>1.5849553386491098</v>
      </c>
      <c r="S54" s="62">
        <v>1.069</v>
      </c>
      <c r="T54" s="63">
        <v>38</v>
      </c>
      <c r="U54" s="61">
        <v>5</v>
      </c>
      <c r="V54" s="56"/>
      <c r="W54" s="56">
        <v>5420</v>
      </c>
      <c r="X54" s="62">
        <v>1.927758050979955</v>
      </c>
      <c r="Y54" s="62">
        <v>1.07</v>
      </c>
      <c r="Z54" s="63">
        <v>47</v>
      </c>
    </row>
    <row r="55" spans="1:26" x14ac:dyDescent="0.25">
      <c r="A55" s="55" t="s">
        <v>263</v>
      </c>
      <c r="B55" s="56">
        <v>114694</v>
      </c>
      <c r="C55" s="57">
        <v>50</v>
      </c>
      <c r="D55" s="58">
        <v>1.7217701681888335</v>
      </c>
      <c r="E55" s="58">
        <v>0.78389257633310594</v>
      </c>
      <c r="F55" s="58">
        <v>1.8696633010233248</v>
      </c>
      <c r="G55" s="59">
        <v>5.333333333333333</v>
      </c>
      <c r="H55" s="60" t="s">
        <v>264</v>
      </c>
      <c r="I55" s="61">
        <v>90</v>
      </c>
      <c r="J55" s="56"/>
      <c r="K55" s="56">
        <v>746</v>
      </c>
      <c r="L55" s="62">
        <v>3.4628446127637136</v>
      </c>
      <c r="M55" s="62">
        <v>1.121</v>
      </c>
      <c r="N55" s="63">
        <v>4</v>
      </c>
      <c r="O55" s="61">
        <v>105</v>
      </c>
      <c r="P55" s="56"/>
      <c r="Q55" s="56">
        <v>632</v>
      </c>
      <c r="R55" s="62">
        <v>1.0352228483219656</v>
      </c>
      <c r="S55" s="62">
        <v>1.462</v>
      </c>
      <c r="T55" s="63">
        <v>4</v>
      </c>
      <c r="U55" s="61">
        <v>89</v>
      </c>
      <c r="V55" s="56"/>
      <c r="W55" s="56">
        <v>798</v>
      </c>
      <c r="X55" s="62">
        <v>1.4238317854248905</v>
      </c>
      <c r="Y55" s="62">
        <v>1.238</v>
      </c>
      <c r="Z55" s="63">
        <v>8</v>
      </c>
    </row>
    <row r="56" spans="1:26" x14ac:dyDescent="0.25">
      <c r="A56" s="55" t="s">
        <v>191</v>
      </c>
      <c r="B56" s="56">
        <v>62066</v>
      </c>
      <c r="C56" s="57">
        <v>51</v>
      </c>
      <c r="D56" s="58">
        <v>1.7104854251551713</v>
      </c>
      <c r="E56" s="58">
        <v>0.77440581112367868</v>
      </c>
      <c r="F56" s="58">
        <v>1.1675422377930269</v>
      </c>
      <c r="G56" s="59">
        <v>6.333333333333333</v>
      </c>
      <c r="H56" s="60" t="s">
        <v>192</v>
      </c>
      <c r="I56" s="61">
        <v>61</v>
      </c>
      <c r="J56" s="56"/>
      <c r="K56" s="56">
        <v>1040</v>
      </c>
      <c r="L56" s="62">
        <v>1.8322256126423222</v>
      </c>
      <c r="M56" s="62">
        <v>1.1379999999999999</v>
      </c>
      <c r="N56" s="63">
        <v>8</v>
      </c>
      <c r="O56" s="61">
        <v>73</v>
      </c>
      <c r="P56" s="56"/>
      <c r="Q56" s="56">
        <v>816</v>
      </c>
      <c r="R56" s="62">
        <v>1.9067493013445351</v>
      </c>
      <c r="S56" s="62">
        <v>1.194</v>
      </c>
      <c r="T56" s="63">
        <v>6</v>
      </c>
      <c r="U56" s="61">
        <v>48</v>
      </c>
      <c r="V56" s="56"/>
      <c r="W56" s="56">
        <v>1341</v>
      </c>
      <c r="X56" s="62">
        <v>1.4324701739938099</v>
      </c>
      <c r="Y56" s="62">
        <v>1.2290000000000001</v>
      </c>
      <c r="Z56" s="63">
        <v>5</v>
      </c>
    </row>
    <row r="57" spans="1:26" x14ac:dyDescent="0.25">
      <c r="A57" s="55" t="s">
        <v>341</v>
      </c>
      <c r="B57" s="56">
        <v>40473</v>
      </c>
      <c r="C57" s="57">
        <v>52</v>
      </c>
      <c r="D57" s="58">
        <v>1.706133336409803</v>
      </c>
      <c r="E57" s="58">
        <v>0.77073039944651067</v>
      </c>
      <c r="F57" s="58">
        <v>1.2107915898829726</v>
      </c>
      <c r="G57" s="59">
        <v>2.6666666666666665</v>
      </c>
      <c r="H57" s="60" t="s">
        <v>342</v>
      </c>
      <c r="I57" s="61">
        <v>117</v>
      </c>
      <c r="J57" s="56">
        <v>4</v>
      </c>
      <c r="K57" s="56">
        <v>259</v>
      </c>
      <c r="L57" s="62">
        <v>1.3940711849075917</v>
      </c>
      <c r="M57" s="62">
        <v>1.06</v>
      </c>
      <c r="N57" s="63">
        <v>2</v>
      </c>
      <c r="O57" s="61">
        <v>64</v>
      </c>
      <c r="P57" s="56">
        <v>2</v>
      </c>
      <c r="Q57" s="56">
        <v>356</v>
      </c>
      <c r="R57" s="62">
        <v>1.7469712175367647</v>
      </c>
      <c r="S57" s="62">
        <v>1.113</v>
      </c>
      <c r="T57" s="63">
        <v>2</v>
      </c>
      <c r="U57" s="61">
        <v>93</v>
      </c>
      <c r="V57" s="56">
        <v>3</v>
      </c>
      <c r="W57" s="56">
        <v>367</v>
      </c>
      <c r="X57" s="62">
        <v>2.0392393652311425</v>
      </c>
      <c r="Y57" s="62">
        <v>1.419</v>
      </c>
      <c r="Z57" s="63">
        <v>4</v>
      </c>
    </row>
    <row r="58" spans="1:26" x14ac:dyDescent="0.25">
      <c r="A58" s="55" t="s">
        <v>736</v>
      </c>
      <c r="B58" s="56">
        <v>40878</v>
      </c>
      <c r="C58" s="57">
        <v>53</v>
      </c>
      <c r="D58" s="58">
        <v>1.6776104730446944</v>
      </c>
      <c r="E58" s="58">
        <v>0.74640777308176465</v>
      </c>
      <c r="F58" s="58">
        <v>1.3434488870968677</v>
      </c>
      <c r="G58" s="59">
        <v>2.6666666666666665</v>
      </c>
      <c r="H58" s="60" t="s">
        <v>737</v>
      </c>
      <c r="I58" s="61">
        <v>343</v>
      </c>
      <c r="J58" s="56"/>
      <c r="K58" s="56">
        <v>184</v>
      </c>
      <c r="L58" s="62">
        <v>2.0498795661281584</v>
      </c>
      <c r="M58" s="62">
        <v>1.1279999999999999</v>
      </c>
      <c r="N58" s="63">
        <v>3</v>
      </c>
      <c r="O58" s="61">
        <v>239</v>
      </c>
      <c r="P58" s="56"/>
      <c r="Q58" s="56">
        <v>285</v>
      </c>
      <c r="R58" s="62">
        <v>1.1952167093560115</v>
      </c>
      <c r="S58" s="62">
        <v>1.2529999999999999</v>
      </c>
      <c r="T58" s="63">
        <v>3</v>
      </c>
      <c r="U58" s="61">
        <v>343</v>
      </c>
      <c r="V58" s="56"/>
      <c r="W58" s="56">
        <v>206</v>
      </c>
      <c r="X58" s="62">
        <v>1.9270739636659096</v>
      </c>
      <c r="Y58" s="62">
        <v>1.216</v>
      </c>
      <c r="Z58" s="63">
        <v>2</v>
      </c>
    </row>
    <row r="59" spans="1:26" x14ac:dyDescent="0.25">
      <c r="A59" s="55" t="s">
        <v>401</v>
      </c>
      <c r="B59" s="56">
        <v>82608</v>
      </c>
      <c r="C59" s="57">
        <v>54</v>
      </c>
      <c r="D59" s="58">
        <v>1.6405053185011513</v>
      </c>
      <c r="E59" s="58">
        <v>0.7141402710662067</v>
      </c>
      <c r="F59" s="58">
        <v>1.0617783343433806</v>
      </c>
      <c r="G59" s="59">
        <v>5.666666666666667</v>
      </c>
      <c r="H59" s="60" t="s">
        <v>402</v>
      </c>
      <c r="I59" s="61">
        <v>144</v>
      </c>
      <c r="J59" s="56"/>
      <c r="K59" s="56">
        <v>509</v>
      </c>
      <c r="L59" s="62">
        <v>1.7547249351581991</v>
      </c>
      <c r="M59" s="62">
        <v>1.081</v>
      </c>
      <c r="N59" s="63">
        <v>6</v>
      </c>
      <c r="O59" s="61">
        <v>111</v>
      </c>
      <c r="P59" s="56"/>
      <c r="Q59" s="56">
        <v>607</v>
      </c>
      <c r="R59" s="62">
        <v>1.5641807827978897</v>
      </c>
      <c r="S59" s="62">
        <v>1.1850000000000001</v>
      </c>
      <c r="T59" s="63">
        <v>7</v>
      </c>
      <c r="U59" s="61">
        <v>143</v>
      </c>
      <c r="V59" s="56"/>
      <c r="W59" s="56">
        <v>566</v>
      </c>
      <c r="X59" s="62">
        <v>1.6085587765434042</v>
      </c>
      <c r="Y59" s="62">
        <v>1.3160000000000001</v>
      </c>
      <c r="Z59" s="63">
        <v>4</v>
      </c>
    </row>
    <row r="60" spans="1:26" x14ac:dyDescent="0.25">
      <c r="A60" s="55" t="s">
        <v>211</v>
      </c>
      <c r="B60" s="56">
        <v>42327</v>
      </c>
      <c r="C60" s="57">
        <v>55</v>
      </c>
      <c r="D60" s="58">
        <v>1.6138078803597207</v>
      </c>
      <c r="E60" s="58">
        <v>0.69046883973724138</v>
      </c>
      <c r="F60" s="58">
        <v>1.2178068643738893</v>
      </c>
      <c r="G60" s="59">
        <v>14.666666666666666</v>
      </c>
      <c r="H60" s="60" t="s">
        <v>212</v>
      </c>
      <c r="I60" s="61">
        <v>69</v>
      </c>
      <c r="J60" s="56"/>
      <c r="K60" s="56">
        <v>992</v>
      </c>
      <c r="L60" s="62">
        <v>1.3514095790515843</v>
      </c>
      <c r="M60" s="62">
        <v>1.073</v>
      </c>
      <c r="N60" s="63">
        <v>14</v>
      </c>
      <c r="O60" s="61">
        <v>56</v>
      </c>
      <c r="P60" s="56"/>
      <c r="Q60" s="56">
        <v>987</v>
      </c>
      <c r="R60" s="62">
        <v>1.5588963882614104</v>
      </c>
      <c r="S60" s="62">
        <v>1.1259999999999999</v>
      </c>
      <c r="T60" s="63">
        <v>15</v>
      </c>
      <c r="U60" s="61">
        <v>68</v>
      </c>
      <c r="V60" s="56"/>
      <c r="W60" s="56">
        <v>1053</v>
      </c>
      <c r="X60" s="62">
        <v>1.9950383650295858</v>
      </c>
      <c r="Y60" s="62">
        <v>1.171</v>
      </c>
      <c r="Z60" s="63">
        <v>15</v>
      </c>
    </row>
    <row r="61" spans="1:26" x14ac:dyDescent="0.25">
      <c r="A61" s="73" t="s">
        <v>850</v>
      </c>
      <c r="B61" s="74">
        <v>38707</v>
      </c>
      <c r="C61" s="57">
        <v>56</v>
      </c>
      <c r="D61" s="75">
        <v>1.6023657041725043</v>
      </c>
      <c r="E61" s="58">
        <v>0.68020344823670642</v>
      </c>
      <c r="F61" s="58">
        <v>1.2295247821987498</v>
      </c>
      <c r="G61" s="76">
        <v>2.6666666666666665</v>
      </c>
      <c r="H61" s="77" t="s">
        <v>851</v>
      </c>
      <c r="I61" s="78">
        <v>463</v>
      </c>
      <c r="J61" s="74"/>
      <c r="K61" s="74">
        <v>112</v>
      </c>
      <c r="L61" s="79">
        <v>1.294133830388456</v>
      </c>
      <c r="M61" s="79">
        <v>1.07</v>
      </c>
      <c r="N61" s="80">
        <v>2</v>
      </c>
      <c r="O61" s="78">
        <v>217</v>
      </c>
      <c r="P61" s="74"/>
      <c r="Q61" s="74">
        <v>309</v>
      </c>
      <c r="R61" s="79">
        <v>1.6262922847463963</v>
      </c>
      <c r="S61" s="79">
        <v>1.1982999999999999</v>
      </c>
      <c r="T61" s="80">
        <v>4</v>
      </c>
      <c r="U61" s="78">
        <v>222</v>
      </c>
      <c r="V61" s="74"/>
      <c r="W61" s="74">
        <v>372</v>
      </c>
      <c r="X61" s="79">
        <v>1.9548216089310773</v>
      </c>
      <c r="Y61" s="79">
        <v>1.2938000000000001</v>
      </c>
      <c r="Z61" s="80">
        <v>2</v>
      </c>
    </row>
    <row r="62" spans="1:26" x14ac:dyDescent="0.25">
      <c r="A62" s="55" t="s">
        <v>381</v>
      </c>
      <c r="B62" s="56">
        <v>50422</v>
      </c>
      <c r="C62" s="57">
        <v>57</v>
      </c>
      <c r="D62" s="58">
        <v>1.5916575474971948</v>
      </c>
      <c r="E62" s="58">
        <v>0.6705299667403638</v>
      </c>
      <c r="F62" s="58">
        <v>1.1895896042064034</v>
      </c>
      <c r="G62" s="59">
        <v>2.6666666666666665</v>
      </c>
      <c r="H62" s="60" t="s">
        <v>382</v>
      </c>
      <c r="I62" s="61">
        <v>136</v>
      </c>
      <c r="J62" s="56">
        <v>1</v>
      </c>
      <c r="K62" s="56">
        <v>548</v>
      </c>
      <c r="L62" s="62">
        <v>1.3220452955859536</v>
      </c>
      <c r="M62" s="62">
        <v>1.1120000000000001</v>
      </c>
      <c r="N62" s="63">
        <v>3</v>
      </c>
      <c r="O62" s="61">
        <v>122</v>
      </c>
      <c r="P62" s="56">
        <v>1</v>
      </c>
      <c r="Q62" s="56">
        <v>550</v>
      </c>
      <c r="R62" s="62">
        <v>1.6355151143385307</v>
      </c>
      <c r="S62" s="62">
        <v>1.099</v>
      </c>
      <c r="T62" s="63">
        <v>3</v>
      </c>
      <c r="U62" s="61">
        <v>118</v>
      </c>
      <c r="V62" s="56">
        <v>1</v>
      </c>
      <c r="W62" s="56">
        <v>632</v>
      </c>
      <c r="X62" s="62">
        <v>1.8648675925860345</v>
      </c>
      <c r="Y62" s="62">
        <v>1.347</v>
      </c>
      <c r="Z62" s="63">
        <v>2</v>
      </c>
    </row>
    <row r="63" spans="1:26" x14ac:dyDescent="0.25">
      <c r="A63" s="55" t="s">
        <v>457</v>
      </c>
      <c r="B63" s="56">
        <v>62642</v>
      </c>
      <c r="C63" s="57">
        <v>58</v>
      </c>
      <c r="D63" s="58">
        <v>1.5852727976962253</v>
      </c>
      <c r="E63" s="58">
        <v>0.66473112428824122</v>
      </c>
      <c r="F63" s="58">
        <v>1.3257964232320545</v>
      </c>
      <c r="G63" s="59">
        <v>3.6666666666666665</v>
      </c>
      <c r="H63" s="60" t="s">
        <v>458</v>
      </c>
      <c r="I63" s="61">
        <v>171</v>
      </c>
      <c r="J63" s="56"/>
      <c r="K63" s="56">
        <v>424</v>
      </c>
      <c r="L63" s="62">
        <v>1.8375542329922885</v>
      </c>
      <c r="M63" s="62">
        <v>1.038</v>
      </c>
      <c r="N63" s="63">
        <v>3</v>
      </c>
      <c r="O63" s="61">
        <v>179</v>
      </c>
      <c r="P63" s="56"/>
      <c r="Q63" s="56">
        <v>362</v>
      </c>
      <c r="R63" s="62">
        <v>1.8931892680198747</v>
      </c>
      <c r="S63" s="62">
        <v>1.282</v>
      </c>
      <c r="T63" s="63">
        <v>3</v>
      </c>
      <c r="U63" s="61">
        <v>186</v>
      </c>
      <c r="V63" s="56"/>
      <c r="W63" s="56">
        <v>441</v>
      </c>
      <c r="X63" s="62">
        <v>1.1451907274589903</v>
      </c>
      <c r="Y63" s="62">
        <v>1.105</v>
      </c>
      <c r="Z63" s="63">
        <v>5</v>
      </c>
    </row>
    <row r="64" spans="1:26" x14ac:dyDescent="0.25">
      <c r="A64" s="55" t="s">
        <v>908</v>
      </c>
      <c r="B64" s="56">
        <v>15034</v>
      </c>
      <c r="C64" s="57">
        <v>59</v>
      </c>
      <c r="D64" s="58">
        <v>1.57559732618365</v>
      </c>
      <c r="E64" s="58">
        <v>0.65589887378783462</v>
      </c>
      <c r="F64" s="58">
        <v>1.089507640365029</v>
      </c>
      <c r="G64" s="59">
        <v>2</v>
      </c>
      <c r="H64" s="60" t="s">
        <v>909</v>
      </c>
      <c r="I64" s="61">
        <v>645</v>
      </c>
      <c r="J64" s="56"/>
      <c r="K64" s="56">
        <v>55</v>
      </c>
      <c r="L64" s="62">
        <v>1.6194533559691502</v>
      </c>
      <c r="M64" s="62">
        <v>1.1830000000000001</v>
      </c>
      <c r="N64" s="63">
        <v>2</v>
      </c>
      <c r="O64" s="61">
        <v>498</v>
      </c>
      <c r="P64" s="56"/>
      <c r="Q64" s="56">
        <v>92</v>
      </c>
      <c r="R64" s="62">
        <v>1.4312448229695329</v>
      </c>
      <c r="S64" s="62">
        <v>1.069</v>
      </c>
      <c r="T64" s="63">
        <v>2</v>
      </c>
      <c r="U64" s="61">
        <v>409</v>
      </c>
      <c r="V64" s="56"/>
      <c r="W64" s="56">
        <v>161</v>
      </c>
      <c r="X64" s="62">
        <v>1.6875371129927075</v>
      </c>
      <c r="Y64" s="62">
        <v>1.079</v>
      </c>
      <c r="Z64" s="63">
        <v>2</v>
      </c>
    </row>
    <row r="65" spans="1:26" x14ac:dyDescent="0.25">
      <c r="A65" s="55" t="s">
        <v>75</v>
      </c>
      <c r="B65" s="56">
        <v>50104</v>
      </c>
      <c r="C65" s="57">
        <v>60</v>
      </c>
      <c r="D65" s="58">
        <v>1.5589971656866972</v>
      </c>
      <c r="E65" s="58">
        <v>0.64061830516625362</v>
      </c>
      <c r="F65" s="58">
        <v>1.1600499406783811</v>
      </c>
      <c r="G65" s="59">
        <v>5.666666666666667</v>
      </c>
      <c r="H65" s="60" t="s">
        <v>76</v>
      </c>
      <c r="I65" s="61">
        <v>19</v>
      </c>
      <c r="J65" s="56">
        <v>1</v>
      </c>
      <c r="K65" s="56">
        <v>2099</v>
      </c>
      <c r="L65" s="62">
        <v>1.3140085460687139</v>
      </c>
      <c r="M65" s="62">
        <v>1.1839999999999999</v>
      </c>
      <c r="N65" s="63">
        <v>6</v>
      </c>
      <c r="O65" s="61">
        <v>13</v>
      </c>
      <c r="P65" s="56">
        <v>1</v>
      </c>
      <c r="Q65" s="56">
        <v>2382</v>
      </c>
      <c r="R65" s="62">
        <v>1.6795680572386948</v>
      </c>
      <c r="S65" s="62">
        <v>1.159</v>
      </c>
      <c r="T65" s="63">
        <v>5</v>
      </c>
      <c r="U65" s="61">
        <v>20</v>
      </c>
      <c r="V65" s="56">
        <v>1</v>
      </c>
      <c r="W65" s="56">
        <v>2281</v>
      </c>
      <c r="X65" s="62">
        <v>1.7168809451819578</v>
      </c>
      <c r="Y65" s="62">
        <v>1.2709999999999999</v>
      </c>
      <c r="Z65" s="63">
        <v>6</v>
      </c>
    </row>
    <row r="66" spans="1:26" x14ac:dyDescent="0.25">
      <c r="A66" s="55" t="s">
        <v>411</v>
      </c>
      <c r="B66" s="56">
        <v>78130</v>
      </c>
      <c r="C66" s="57">
        <v>61</v>
      </c>
      <c r="D66" s="58">
        <v>1.5586464606014274</v>
      </c>
      <c r="E66" s="58">
        <v>0.64029372638168625</v>
      </c>
      <c r="F66" s="58">
        <v>1.0419077592699646</v>
      </c>
      <c r="G66" s="59">
        <v>6.333333333333333</v>
      </c>
      <c r="H66" s="60" t="s">
        <v>412</v>
      </c>
      <c r="I66" s="61">
        <v>149</v>
      </c>
      <c r="J66" s="56"/>
      <c r="K66" s="56">
        <v>492</v>
      </c>
      <c r="L66" s="62">
        <v>1.5063024796397451</v>
      </c>
      <c r="M66" s="62">
        <v>1.0349999999999999</v>
      </c>
      <c r="N66" s="63">
        <v>7</v>
      </c>
      <c r="O66" s="61">
        <v>227</v>
      </c>
      <c r="P66" s="56"/>
      <c r="Q66" s="56">
        <v>299</v>
      </c>
      <c r="R66" s="62">
        <v>1.6312750327317138</v>
      </c>
      <c r="S66" s="62">
        <v>1.149</v>
      </c>
      <c r="T66" s="63">
        <v>7</v>
      </c>
      <c r="U66" s="61">
        <v>169</v>
      </c>
      <c r="V66" s="56">
        <v>1</v>
      </c>
      <c r="W66" s="56">
        <v>471</v>
      </c>
      <c r="X66" s="62">
        <v>1.5410029595943624</v>
      </c>
      <c r="Y66" s="62">
        <v>1.071</v>
      </c>
      <c r="Z66" s="63">
        <v>5</v>
      </c>
    </row>
    <row r="67" spans="1:26" x14ac:dyDescent="0.25">
      <c r="A67" s="55" t="s">
        <v>469</v>
      </c>
      <c r="B67" s="56">
        <v>41249</v>
      </c>
      <c r="C67" s="57">
        <v>62</v>
      </c>
      <c r="D67" s="58">
        <v>1.5532240049582868</v>
      </c>
      <c r="E67" s="58">
        <v>0.63526590927292181</v>
      </c>
      <c r="F67" s="58">
        <v>1.0729454931567157</v>
      </c>
      <c r="G67" s="59">
        <v>7.333333333333333</v>
      </c>
      <c r="H67" s="60" t="s">
        <v>470</v>
      </c>
      <c r="I67" s="61">
        <v>177</v>
      </c>
      <c r="J67" s="56"/>
      <c r="K67" s="56">
        <v>416</v>
      </c>
      <c r="L67" s="62">
        <v>1.4845233004654852</v>
      </c>
      <c r="M67" s="62">
        <v>1.145</v>
      </c>
      <c r="N67" s="63">
        <v>7</v>
      </c>
      <c r="O67" s="61">
        <v>141</v>
      </c>
      <c r="P67" s="56">
        <v>1</v>
      </c>
      <c r="Q67" s="56">
        <v>487</v>
      </c>
      <c r="R67" s="62">
        <v>1.6844730990218209</v>
      </c>
      <c r="S67" s="62">
        <v>1.0469999999999999</v>
      </c>
      <c r="T67" s="63">
        <v>7</v>
      </c>
      <c r="U67" s="61">
        <v>177</v>
      </c>
      <c r="V67" s="56"/>
      <c r="W67" s="56">
        <v>456</v>
      </c>
      <c r="X67" s="62">
        <v>1.4984808028726635</v>
      </c>
      <c r="Y67" s="62">
        <v>1.093</v>
      </c>
      <c r="Z67" s="63">
        <v>8</v>
      </c>
    </row>
    <row r="68" spans="1:26" x14ac:dyDescent="0.25">
      <c r="A68" s="55" t="s">
        <v>413</v>
      </c>
      <c r="B68" s="56">
        <v>42240</v>
      </c>
      <c r="C68" s="57">
        <v>63</v>
      </c>
      <c r="D68" s="58">
        <v>1.5413641463913348</v>
      </c>
      <c r="E68" s="58">
        <v>0.62420773799220008</v>
      </c>
      <c r="F68" s="58">
        <v>1.3143339242652237</v>
      </c>
      <c r="G68" s="59">
        <v>8</v>
      </c>
      <c r="H68" s="60" t="s">
        <v>414</v>
      </c>
      <c r="I68" s="61">
        <v>150</v>
      </c>
      <c r="J68" s="56"/>
      <c r="K68" s="56">
        <v>491</v>
      </c>
      <c r="L68" s="62">
        <v>1.7328834222522214</v>
      </c>
      <c r="M68" s="62">
        <v>1.1040000000000001</v>
      </c>
      <c r="N68" s="63">
        <v>7</v>
      </c>
      <c r="O68" s="61">
        <v>71</v>
      </c>
      <c r="P68" s="56"/>
      <c r="Q68" s="56">
        <v>829</v>
      </c>
      <c r="R68" s="62">
        <v>1.8737141212454418</v>
      </c>
      <c r="S68" s="62">
        <v>1.073</v>
      </c>
      <c r="T68" s="63">
        <v>9</v>
      </c>
      <c r="U68" s="61">
        <v>117</v>
      </c>
      <c r="V68" s="56"/>
      <c r="W68" s="56">
        <v>641</v>
      </c>
      <c r="X68" s="62">
        <v>1.1278285419751886</v>
      </c>
      <c r="Y68" s="62">
        <v>1.1479999999999999</v>
      </c>
      <c r="Z68" s="63">
        <v>8</v>
      </c>
    </row>
    <row r="69" spans="1:26" x14ac:dyDescent="0.25">
      <c r="A69" s="55" t="s">
        <v>529</v>
      </c>
      <c r="B69" s="56">
        <v>95223</v>
      </c>
      <c r="C69" s="57">
        <v>64</v>
      </c>
      <c r="D69" s="58">
        <v>1.538392875487089</v>
      </c>
      <c r="E69" s="58">
        <v>0.62142398648308561</v>
      </c>
      <c r="F69" s="58">
        <v>1.8974008027979639</v>
      </c>
      <c r="G69" s="59">
        <v>5</v>
      </c>
      <c r="H69" s="60" t="s">
        <v>530</v>
      </c>
      <c r="I69" s="61">
        <v>202</v>
      </c>
      <c r="J69" s="56"/>
      <c r="K69" s="56">
        <v>361</v>
      </c>
      <c r="L69" s="62">
        <v>1.1921433122605996</v>
      </c>
      <c r="M69" s="62">
        <v>1.097</v>
      </c>
      <c r="N69" s="63">
        <v>5</v>
      </c>
      <c r="O69" s="61">
        <v>136</v>
      </c>
      <c r="P69" s="56"/>
      <c r="Q69" s="56">
        <v>499</v>
      </c>
      <c r="R69" s="62">
        <v>3.1881621206267443</v>
      </c>
      <c r="S69" s="62">
        <v>1.9359999999999999</v>
      </c>
      <c r="T69" s="63">
        <v>3</v>
      </c>
      <c r="U69" s="61">
        <v>113</v>
      </c>
      <c r="V69" s="56"/>
      <c r="W69" s="56">
        <v>664</v>
      </c>
      <c r="X69" s="62">
        <v>0.95792810541727524</v>
      </c>
      <c r="Y69" s="62">
        <v>1.107</v>
      </c>
      <c r="Z69" s="63">
        <v>7</v>
      </c>
    </row>
    <row r="70" spans="1:26" x14ac:dyDescent="0.25">
      <c r="A70" s="55" t="s">
        <v>363</v>
      </c>
      <c r="B70" s="56">
        <v>72193</v>
      </c>
      <c r="C70" s="57">
        <v>65</v>
      </c>
      <c r="D70" s="58">
        <v>1.5375804172426319</v>
      </c>
      <c r="E70" s="58">
        <v>0.62066186705231186</v>
      </c>
      <c r="F70" s="58">
        <v>1.1869825659698579</v>
      </c>
      <c r="G70" s="59">
        <v>2.6666666666666665</v>
      </c>
      <c r="H70" s="60" t="s">
        <v>364</v>
      </c>
      <c r="I70" s="61">
        <v>127</v>
      </c>
      <c r="J70" s="56"/>
      <c r="K70" s="56">
        <v>572</v>
      </c>
      <c r="L70" s="62">
        <v>1.82855463523498</v>
      </c>
      <c r="M70" s="62">
        <v>1.2090000000000001</v>
      </c>
      <c r="N70" s="63">
        <v>3</v>
      </c>
      <c r="O70" s="61">
        <v>183</v>
      </c>
      <c r="P70" s="56"/>
      <c r="Q70" s="56">
        <v>356</v>
      </c>
      <c r="R70" s="62">
        <v>1.5316441610711797</v>
      </c>
      <c r="S70" s="62">
        <v>1.248</v>
      </c>
      <c r="T70" s="63">
        <v>3</v>
      </c>
      <c r="U70" s="61">
        <v>208</v>
      </c>
      <c r="V70" s="56"/>
      <c r="W70" s="56">
        <v>394</v>
      </c>
      <c r="X70" s="62">
        <v>1.2979193187405671</v>
      </c>
      <c r="Y70" s="62">
        <v>1.2789999999999999</v>
      </c>
      <c r="Z70" s="63">
        <v>2</v>
      </c>
    </row>
    <row r="71" spans="1:26" x14ac:dyDescent="0.25">
      <c r="A71" s="55" t="s">
        <v>335</v>
      </c>
      <c r="B71" s="56">
        <v>40043</v>
      </c>
      <c r="C71" s="57">
        <v>66</v>
      </c>
      <c r="D71" s="58">
        <v>1.5307500109726258</v>
      </c>
      <c r="E71" s="58">
        <v>0.61423869343322401</v>
      </c>
      <c r="F71" s="58">
        <v>1.045890811510916</v>
      </c>
      <c r="G71" s="59">
        <v>8.6666666666666661</v>
      </c>
      <c r="H71" s="60" t="s">
        <v>336</v>
      </c>
      <c r="I71" s="61">
        <v>117</v>
      </c>
      <c r="J71" s="56">
        <v>1</v>
      </c>
      <c r="K71" s="56">
        <v>612</v>
      </c>
      <c r="L71" s="62">
        <v>1.4542966397796617</v>
      </c>
      <c r="M71" s="62">
        <v>1.097</v>
      </c>
      <c r="N71" s="63">
        <v>8</v>
      </c>
      <c r="O71" s="61">
        <v>64</v>
      </c>
      <c r="P71" s="56">
        <v>1</v>
      </c>
      <c r="Q71" s="56">
        <v>896</v>
      </c>
      <c r="R71" s="62">
        <v>1.5809730388032575</v>
      </c>
      <c r="S71" s="62">
        <v>1.0409999999999999</v>
      </c>
      <c r="T71" s="63">
        <v>9</v>
      </c>
      <c r="U71" s="61">
        <v>93</v>
      </c>
      <c r="V71" s="56">
        <v>1</v>
      </c>
      <c r="W71" s="56">
        <v>774</v>
      </c>
      <c r="X71" s="62">
        <v>1.5600386181012733</v>
      </c>
      <c r="Y71" s="62">
        <v>1.0900000000000001</v>
      </c>
      <c r="Z71" s="63">
        <v>9</v>
      </c>
    </row>
    <row r="72" spans="1:26" x14ac:dyDescent="0.25">
      <c r="A72" s="55" t="s">
        <v>101</v>
      </c>
      <c r="B72" s="56">
        <v>85665</v>
      </c>
      <c r="C72" s="57">
        <v>67</v>
      </c>
      <c r="D72" s="58">
        <v>1.5303765002111578</v>
      </c>
      <c r="E72" s="58">
        <v>0.61388662557585583</v>
      </c>
      <c r="F72" s="58">
        <v>1.163447507996118</v>
      </c>
      <c r="G72" s="59">
        <v>23</v>
      </c>
      <c r="H72" s="60" t="s">
        <v>102</v>
      </c>
      <c r="I72" s="61">
        <v>26</v>
      </c>
      <c r="J72" s="56">
        <v>1</v>
      </c>
      <c r="K72" s="56">
        <v>1776</v>
      </c>
      <c r="L72" s="62">
        <v>1.5292994640617257</v>
      </c>
      <c r="M72" s="62">
        <v>1.0649999999999999</v>
      </c>
      <c r="N72" s="63">
        <v>21</v>
      </c>
      <c r="O72" s="61">
        <v>26</v>
      </c>
      <c r="P72" s="56">
        <v>1</v>
      </c>
      <c r="Q72" s="56">
        <v>1562</v>
      </c>
      <c r="R72" s="62">
        <v>1.7811374070717092</v>
      </c>
      <c r="S72" s="62">
        <v>1.0580000000000001</v>
      </c>
      <c r="T72" s="63">
        <v>24</v>
      </c>
      <c r="U72" s="61">
        <v>26</v>
      </c>
      <c r="V72" s="56">
        <v>1</v>
      </c>
      <c r="W72" s="56">
        <v>1888</v>
      </c>
      <c r="X72" s="62">
        <v>1.3158455123844275</v>
      </c>
      <c r="Y72" s="62">
        <v>1.0449999999999999</v>
      </c>
      <c r="Z72" s="63">
        <v>24</v>
      </c>
    </row>
    <row r="73" spans="1:26" x14ac:dyDescent="0.25">
      <c r="A73" s="55" t="s">
        <v>840</v>
      </c>
      <c r="B73" s="56">
        <v>57635</v>
      </c>
      <c r="C73" s="57">
        <v>68</v>
      </c>
      <c r="D73" s="58">
        <v>1.5233941080513176</v>
      </c>
      <c r="E73" s="58">
        <v>0.60728922099672111</v>
      </c>
      <c r="F73" s="58">
        <v>1.3232053174877789</v>
      </c>
      <c r="G73" s="59">
        <v>2</v>
      </c>
      <c r="H73" s="60" t="s">
        <v>841</v>
      </c>
      <c r="I73" s="61">
        <v>450</v>
      </c>
      <c r="J73" s="56"/>
      <c r="K73" s="56">
        <v>118</v>
      </c>
      <c r="L73" s="62">
        <v>1.1999806313331671</v>
      </c>
      <c r="M73" s="62">
        <v>1.0269999999999999</v>
      </c>
      <c r="N73" s="63">
        <v>2</v>
      </c>
      <c r="O73" s="61">
        <v>293</v>
      </c>
      <c r="P73" s="56"/>
      <c r="Q73" s="56">
        <v>224</v>
      </c>
      <c r="R73" s="62">
        <v>2.0735470233315345</v>
      </c>
      <c r="S73" s="62">
        <v>1.0549999999999999</v>
      </c>
      <c r="T73" s="63">
        <v>2</v>
      </c>
      <c r="U73" s="61">
        <v>321</v>
      </c>
      <c r="V73" s="56"/>
      <c r="W73" s="56">
        <v>228</v>
      </c>
      <c r="X73" s="62">
        <v>1.4208514991131691</v>
      </c>
      <c r="Y73" s="62">
        <v>1.0840000000000001</v>
      </c>
      <c r="Z73" s="63">
        <v>2</v>
      </c>
    </row>
    <row r="74" spans="1:26" x14ac:dyDescent="0.25">
      <c r="A74" s="55" t="s">
        <v>309</v>
      </c>
      <c r="B74" s="56">
        <v>170923</v>
      </c>
      <c r="C74" s="57">
        <v>69</v>
      </c>
      <c r="D74" s="58">
        <v>1.5067229452545761</v>
      </c>
      <c r="E74" s="58">
        <v>0.59141415996576019</v>
      </c>
      <c r="F74" s="58">
        <v>1.2037588470221494</v>
      </c>
      <c r="G74" s="59">
        <v>6.666666666666667</v>
      </c>
      <c r="H74" s="60" t="s">
        <v>310</v>
      </c>
      <c r="I74" s="61">
        <v>104</v>
      </c>
      <c r="J74" s="56">
        <v>1</v>
      </c>
      <c r="K74" s="56">
        <v>680</v>
      </c>
      <c r="L74" s="62">
        <v>1.3823405286899242</v>
      </c>
      <c r="M74" s="62">
        <v>1.075</v>
      </c>
      <c r="N74" s="63">
        <v>7</v>
      </c>
      <c r="O74" s="61">
        <v>110</v>
      </c>
      <c r="P74" s="56"/>
      <c r="Q74" s="56">
        <v>609</v>
      </c>
      <c r="R74" s="62">
        <v>1.8641260339026828</v>
      </c>
      <c r="S74" s="62">
        <v>1.2989999999999999</v>
      </c>
      <c r="T74" s="63">
        <v>5</v>
      </c>
      <c r="U74" s="61">
        <v>128</v>
      </c>
      <c r="V74" s="56">
        <v>1</v>
      </c>
      <c r="W74" s="56">
        <v>609</v>
      </c>
      <c r="X74" s="62">
        <v>1.3274246955782285</v>
      </c>
      <c r="Y74" s="62">
        <v>1.0549999999999999</v>
      </c>
      <c r="Z74" s="63">
        <v>8</v>
      </c>
    </row>
    <row r="75" spans="1:26" x14ac:dyDescent="0.25">
      <c r="A75" s="55" t="s">
        <v>590</v>
      </c>
      <c r="B75" s="56">
        <v>23300</v>
      </c>
      <c r="C75" s="57">
        <v>70</v>
      </c>
      <c r="D75" s="58">
        <v>1.4919138926462483</v>
      </c>
      <c r="E75" s="58">
        <v>0.57716427135916437</v>
      </c>
      <c r="F75" s="58">
        <v>1.0049082634231299</v>
      </c>
      <c r="G75" s="59">
        <v>4.666666666666667</v>
      </c>
      <c r="H75" s="60" t="s">
        <v>591</v>
      </c>
      <c r="I75" s="61">
        <v>232</v>
      </c>
      <c r="J75" s="56"/>
      <c r="K75" s="56">
        <v>308</v>
      </c>
      <c r="L75" s="62">
        <v>1.4853286476447611</v>
      </c>
      <c r="M75" s="62">
        <v>1.1639999999999999</v>
      </c>
      <c r="N75" s="63">
        <v>4</v>
      </c>
      <c r="O75" s="61">
        <v>155</v>
      </c>
      <c r="P75" s="56"/>
      <c r="Q75" s="56">
        <v>448</v>
      </c>
      <c r="R75" s="62">
        <v>1.4997833074497642</v>
      </c>
      <c r="S75" s="62">
        <v>1.121</v>
      </c>
      <c r="T75" s="63">
        <v>6</v>
      </c>
      <c r="U75" s="61">
        <v>261</v>
      </c>
      <c r="V75" s="56"/>
      <c r="W75" s="56">
        <v>294</v>
      </c>
      <c r="X75" s="62">
        <v>1.4906655035988285</v>
      </c>
      <c r="Y75" s="62">
        <v>1.2010000000000001</v>
      </c>
      <c r="Z75" s="63">
        <v>4</v>
      </c>
    </row>
    <row r="76" spans="1:26" x14ac:dyDescent="0.25">
      <c r="A76" s="55" t="s">
        <v>199</v>
      </c>
      <c r="B76" s="56">
        <v>150289</v>
      </c>
      <c r="C76" s="57">
        <v>71</v>
      </c>
      <c r="D76" s="58">
        <v>1.4595336023354253</v>
      </c>
      <c r="E76" s="58">
        <v>0.54550742588960233</v>
      </c>
      <c r="F76" s="58">
        <v>1.015209020584986</v>
      </c>
      <c r="G76" s="59">
        <v>14</v>
      </c>
      <c r="H76" s="60" t="s">
        <v>200</v>
      </c>
      <c r="I76" s="61">
        <v>64</v>
      </c>
      <c r="J76" s="56"/>
      <c r="K76" s="56">
        <v>1021</v>
      </c>
      <c r="L76" s="62">
        <v>1.481845105804714</v>
      </c>
      <c r="M76" s="62">
        <v>1.1060000000000001</v>
      </c>
      <c r="N76" s="63">
        <v>11</v>
      </c>
      <c r="O76" s="61">
        <v>78</v>
      </c>
      <c r="P76" s="56"/>
      <c r="Q76" s="56">
        <v>798</v>
      </c>
      <c r="R76" s="62">
        <v>1.4593084469493278</v>
      </c>
      <c r="S76" s="62">
        <v>1.095</v>
      </c>
      <c r="T76" s="63">
        <v>16</v>
      </c>
      <c r="U76" s="61">
        <v>61</v>
      </c>
      <c r="V76" s="56"/>
      <c r="W76" s="56">
        <v>1115</v>
      </c>
      <c r="X76" s="62">
        <v>1.4377798330978377</v>
      </c>
      <c r="Y76" s="62">
        <v>1.095</v>
      </c>
      <c r="Z76" s="63">
        <v>15</v>
      </c>
    </row>
    <row r="77" spans="1:26" x14ac:dyDescent="0.25">
      <c r="A77" s="55" t="s">
        <v>69</v>
      </c>
      <c r="B77" s="56">
        <v>21489</v>
      </c>
      <c r="C77" s="57">
        <v>72</v>
      </c>
      <c r="D77" s="58">
        <v>1.4551041884542324</v>
      </c>
      <c r="E77" s="58">
        <v>0.54112245676571058</v>
      </c>
      <c r="F77" s="58">
        <v>1.1038287780726466</v>
      </c>
      <c r="G77" s="59">
        <v>12</v>
      </c>
      <c r="H77" s="60" t="s">
        <v>70</v>
      </c>
      <c r="I77" s="61">
        <v>17</v>
      </c>
      <c r="J77" s="56"/>
      <c r="K77" s="56">
        <v>2411</v>
      </c>
      <c r="L77" s="62">
        <v>1.2984298800941398</v>
      </c>
      <c r="M77" s="62">
        <v>1.4159999999999999</v>
      </c>
      <c r="N77" s="63">
        <v>12</v>
      </c>
      <c r="O77" s="61">
        <v>14</v>
      </c>
      <c r="P77" s="56"/>
      <c r="Q77" s="56">
        <v>2379</v>
      </c>
      <c r="R77" s="62">
        <v>1.5480876680565112</v>
      </c>
      <c r="S77" s="62">
        <v>1.329</v>
      </c>
      <c r="T77" s="63">
        <v>12</v>
      </c>
      <c r="U77" s="61">
        <v>19</v>
      </c>
      <c r="V77" s="56"/>
      <c r="W77" s="56">
        <v>2369</v>
      </c>
      <c r="X77" s="62">
        <v>1.5327390430738168</v>
      </c>
      <c r="Y77" s="62">
        <v>1.4319999999999999</v>
      </c>
      <c r="Z77" s="63">
        <v>12</v>
      </c>
    </row>
    <row r="78" spans="1:26" x14ac:dyDescent="0.25">
      <c r="A78" s="55" t="s">
        <v>656</v>
      </c>
      <c r="B78" s="56">
        <v>78516</v>
      </c>
      <c r="C78" s="57">
        <v>73</v>
      </c>
      <c r="D78" s="58">
        <v>1.4500710139303761</v>
      </c>
      <c r="E78" s="58">
        <v>0.53612355467916384</v>
      </c>
      <c r="F78" s="58">
        <v>1.0800688777914362</v>
      </c>
      <c r="G78" s="59">
        <v>3.3333333333333335</v>
      </c>
      <c r="H78" s="60" t="s">
        <v>657</v>
      </c>
      <c r="I78" s="61">
        <v>278</v>
      </c>
      <c r="J78" s="56"/>
      <c r="K78" s="56">
        <v>248</v>
      </c>
      <c r="L78" s="62">
        <v>1.3516319600914151</v>
      </c>
      <c r="M78" s="62">
        <v>1.2729999999999999</v>
      </c>
      <c r="N78" s="63">
        <v>3</v>
      </c>
      <c r="O78" s="61">
        <v>301</v>
      </c>
      <c r="P78" s="56"/>
      <c r="Q78" s="56">
        <v>218</v>
      </c>
      <c r="R78" s="62">
        <v>1.4327261361789818</v>
      </c>
      <c r="S78" s="62">
        <v>1.1299999999999999</v>
      </c>
      <c r="T78" s="63">
        <v>4</v>
      </c>
      <c r="U78" s="61">
        <v>254</v>
      </c>
      <c r="V78" s="56"/>
      <c r="W78" s="56">
        <v>303</v>
      </c>
      <c r="X78" s="62">
        <v>1.5745127369123031</v>
      </c>
      <c r="Y78" s="62">
        <v>1.0680000000000001</v>
      </c>
      <c r="Z78" s="63">
        <v>3</v>
      </c>
    </row>
    <row r="79" spans="1:26" x14ac:dyDescent="0.25">
      <c r="A79" s="55" t="s">
        <v>810</v>
      </c>
      <c r="B79" s="56">
        <v>42825</v>
      </c>
      <c r="C79" s="57">
        <v>74</v>
      </c>
      <c r="D79" s="58">
        <v>1.4433308960621005</v>
      </c>
      <c r="E79" s="58">
        <v>0.52940208803540079</v>
      </c>
      <c r="F79" s="58">
        <v>1.2154228738591402</v>
      </c>
      <c r="G79" s="59">
        <v>3.6666666666666665</v>
      </c>
      <c r="H79" s="60" t="s">
        <v>811</v>
      </c>
      <c r="I79" s="61">
        <v>415</v>
      </c>
      <c r="J79" s="56"/>
      <c r="K79" s="56">
        <v>135</v>
      </c>
      <c r="L79" s="62">
        <v>1.6008316939145448</v>
      </c>
      <c r="M79" s="62">
        <v>1.1919999999999999</v>
      </c>
      <c r="N79" s="63">
        <v>4</v>
      </c>
      <c r="O79" s="61">
        <v>286</v>
      </c>
      <c r="P79" s="56"/>
      <c r="Q79" s="56">
        <v>231</v>
      </c>
      <c r="R79" s="62">
        <v>1.6297386305346506</v>
      </c>
      <c r="S79" s="62">
        <v>1.042</v>
      </c>
      <c r="T79" s="63">
        <v>5</v>
      </c>
      <c r="U79" s="61">
        <v>380</v>
      </c>
      <c r="V79" s="56"/>
      <c r="W79" s="56">
        <v>179</v>
      </c>
      <c r="X79" s="62">
        <v>1.1524818399003676</v>
      </c>
      <c r="Y79" s="62">
        <v>1.1419999999999999</v>
      </c>
      <c r="Z79" s="63">
        <v>2</v>
      </c>
    </row>
    <row r="80" spans="1:26" x14ac:dyDescent="0.25">
      <c r="A80" s="55" t="s">
        <v>539</v>
      </c>
      <c r="B80" s="56">
        <v>58588</v>
      </c>
      <c r="C80" s="57">
        <v>75</v>
      </c>
      <c r="D80" s="58">
        <v>1.4063460883097862</v>
      </c>
      <c r="E80" s="58">
        <v>0.49195167154183983</v>
      </c>
      <c r="F80" s="58">
        <v>1.0381409950631599</v>
      </c>
      <c r="G80" s="59">
        <v>4.666666666666667</v>
      </c>
      <c r="H80" s="60" t="s">
        <v>540</v>
      </c>
      <c r="I80" s="61">
        <v>206</v>
      </c>
      <c r="J80" s="56"/>
      <c r="K80" s="56">
        <v>342</v>
      </c>
      <c r="L80" s="62">
        <v>1.4374986736919022</v>
      </c>
      <c r="M80" s="62">
        <v>1.0860000000000001</v>
      </c>
      <c r="N80" s="63">
        <v>3</v>
      </c>
      <c r="O80" s="61">
        <v>182</v>
      </c>
      <c r="P80" s="56"/>
      <c r="Q80" s="56">
        <v>357</v>
      </c>
      <c r="R80" s="62">
        <v>1.3468573582176808</v>
      </c>
      <c r="S80" s="62">
        <v>1.1220000000000001</v>
      </c>
      <c r="T80" s="63">
        <v>4</v>
      </c>
      <c r="U80" s="61">
        <v>277</v>
      </c>
      <c r="V80" s="56"/>
      <c r="W80" s="56">
        <v>283</v>
      </c>
      <c r="X80" s="62">
        <v>1.4366387379922045</v>
      </c>
      <c r="Y80" s="62">
        <v>1.1180000000000001</v>
      </c>
      <c r="Z80" s="63">
        <v>7</v>
      </c>
    </row>
    <row r="81" spans="1:26" x14ac:dyDescent="0.25">
      <c r="A81" s="55" t="s">
        <v>201</v>
      </c>
      <c r="B81" s="56">
        <v>126165</v>
      </c>
      <c r="C81" s="57">
        <v>76</v>
      </c>
      <c r="D81" s="58">
        <v>1.4018244350241447</v>
      </c>
      <c r="E81" s="58">
        <v>0.48730567703739758</v>
      </c>
      <c r="F81" s="58">
        <v>1.206377210160404</v>
      </c>
      <c r="G81" s="59">
        <v>10.333333333333334</v>
      </c>
      <c r="H81" s="60" t="s">
        <v>202</v>
      </c>
      <c r="I81" s="61">
        <v>65</v>
      </c>
      <c r="J81" s="56"/>
      <c r="K81" s="56">
        <v>1018</v>
      </c>
      <c r="L81" s="62">
        <v>1.7325179121441741</v>
      </c>
      <c r="M81" s="62">
        <v>1.0529999999999999</v>
      </c>
      <c r="N81" s="63">
        <v>11</v>
      </c>
      <c r="O81" s="61">
        <v>77</v>
      </c>
      <c r="P81" s="56"/>
      <c r="Q81" s="56">
        <v>803</v>
      </c>
      <c r="R81" s="62">
        <v>1.2121716223959127</v>
      </c>
      <c r="S81" s="62">
        <v>1.042</v>
      </c>
      <c r="T81" s="63">
        <v>10</v>
      </c>
      <c r="U81" s="61">
        <v>72</v>
      </c>
      <c r="V81" s="56"/>
      <c r="W81" s="56">
        <v>959</v>
      </c>
      <c r="X81" s="62">
        <v>1.3117136303407084</v>
      </c>
      <c r="Y81" s="62">
        <v>1.03</v>
      </c>
      <c r="Z81" s="63">
        <v>10</v>
      </c>
    </row>
    <row r="82" spans="1:26" x14ac:dyDescent="0.25">
      <c r="A82" s="55" t="s">
        <v>517</v>
      </c>
      <c r="B82" s="56">
        <v>24282</v>
      </c>
      <c r="C82" s="57">
        <v>77</v>
      </c>
      <c r="D82" s="58">
        <v>1.3812454739350417</v>
      </c>
      <c r="E82" s="58">
        <v>0.46596973708892475</v>
      </c>
      <c r="F82" s="58">
        <v>1.1174186221090612</v>
      </c>
      <c r="G82" s="59">
        <v>10.666666666666666</v>
      </c>
      <c r="H82" s="60" t="s">
        <v>518</v>
      </c>
      <c r="I82" s="61">
        <v>197</v>
      </c>
      <c r="J82" s="56"/>
      <c r="K82" s="56">
        <v>368</v>
      </c>
      <c r="L82" s="62">
        <v>1.2150691451886877</v>
      </c>
      <c r="M82" s="62">
        <v>1.0860000000000001</v>
      </c>
      <c r="N82" s="63">
        <v>10</v>
      </c>
      <c r="O82" s="61">
        <v>120</v>
      </c>
      <c r="P82" s="56"/>
      <c r="Q82" s="56">
        <v>551</v>
      </c>
      <c r="R82" s="62">
        <v>1.470469505817009</v>
      </c>
      <c r="S82" s="62">
        <v>1.101</v>
      </c>
      <c r="T82" s="63">
        <v>11</v>
      </c>
      <c r="U82" s="61">
        <v>96</v>
      </c>
      <c r="V82" s="56"/>
      <c r="W82" s="56">
        <v>758</v>
      </c>
      <c r="X82" s="62">
        <v>1.4748762709425671</v>
      </c>
      <c r="Y82" s="62">
        <v>1.0609999999999999</v>
      </c>
      <c r="Z82" s="63">
        <v>11</v>
      </c>
    </row>
    <row r="83" spans="1:26" x14ac:dyDescent="0.25">
      <c r="A83" s="55" t="s">
        <v>247</v>
      </c>
      <c r="B83" s="56">
        <v>82613</v>
      </c>
      <c r="C83" s="57">
        <v>78</v>
      </c>
      <c r="D83" s="58">
        <v>1.3768817442490011</v>
      </c>
      <c r="E83" s="58">
        <v>0.46140465655948304</v>
      </c>
      <c r="F83" s="58">
        <v>1.107304349715919</v>
      </c>
      <c r="G83" s="59">
        <v>13.666666666666666</v>
      </c>
      <c r="H83" s="60" t="s">
        <v>248</v>
      </c>
      <c r="I83" s="61">
        <v>83</v>
      </c>
      <c r="J83" s="56"/>
      <c r="K83" s="56">
        <v>810</v>
      </c>
      <c r="L83" s="62">
        <v>1.3133782253718469</v>
      </c>
      <c r="M83" s="62">
        <v>1.056</v>
      </c>
      <c r="N83" s="63">
        <v>13</v>
      </c>
      <c r="O83" s="61">
        <v>54</v>
      </c>
      <c r="P83" s="56"/>
      <c r="Q83" s="56">
        <v>1000</v>
      </c>
      <c r="R83" s="62">
        <v>1.5477414946065882</v>
      </c>
      <c r="S83" s="62">
        <v>1.0549999999999999</v>
      </c>
      <c r="T83" s="63">
        <v>12</v>
      </c>
      <c r="U83" s="61">
        <v>52</v>
      </c>
      <c r="V83" s="56"/>
      <c r="W83" s="56">
        <v>1266</v>
      </c>
      <c r="X83" s="62">
        <v>1.2841084014212658</v>
      </c>
      <c r="Y83" s="62">
        <v>1.0289999999999999</v>
      </c>
      <c r="Z83" s="63">
        <v>16</v>
      </c>
    </row>
    <row r="84" spans="1:26" x14ac:dyDescent="0.25">
      <c r="A84" s="55" t="s">
        <v>694</v>
      </c>
      <c r="B84" s="56">
        <v>30057</v>
      </c>
      <c r="C84" s="57">
        <v>79</v>
      </c>
      <c r="D84" s="58">
        <v>1.3637494719627423</v>
      </c>
      <c r="E84" s="58">
        <v>0.44757863794438724</v>
      </c>
      <c r="F84" s="58">
        <v>1.0137975342694716</v>
      </c>
      <c r="G84" s="59">
        <v>2.6666666666666665</v>
      </c>
      <c r="H84" s="60" t="s">
        <v>695</v>
      </c>
      <c r="I84" s="61">
        <v>308</v>
      </c>
      <c r="J84" s="56"/>
      <c r="K84" s="56">
        <v>213</v>
      </c>
      <c r="L84" s="62">
        <v>1.3425739492441207</v>
      </c>
      <c r="M84" s="62">
        <v>1.1020000000000001</v>
      </c>
      <c r="N84" s="63">
        <v>3</v>
      </c>
      <c r="O84" s="61">
        <v>300</v>
      </c>
      <c r="P84" s="56"/>
      <c r="Q84" s="56">
        <v>219</v>
      </c>
      <c r="R84" s="62">
        <v>1.3716805318828103</v>
      </c>
      <c r="S84" s="62">
        <v>1.0680000000000001</v>
      </c>
      <c r="T84" s="63">
        <v>3</v>
      </c>
      <c r="U84" s="61">
        <v>324</v>
      </c>
      <c r="V84" s="56"/>
      <c r="W84" s="56">
        <v>226</v>
      </c>
      <c r="X84" s="62">
        <v>1.3772494115167468</v>
      </c>
      <c r="Y84" s="62">
        <v>1.254</v>
      </c>
      <c r="Z84" s="63">
        <v>2</v>
      </c>
    </row>
    <row r="85" spans="1:26" x14ac:dyDescent="0.25">
      <c r="A85" s="55" t="s">
        <v>289</v>
      </c>
      <c r="B85" s="56">
        <v>118903</v>
      </c>
      <c r="C85" s="57">
        <v>80</v>
      </c>
      <c r="D85" s="58">
        <v>1.3584733147814603</v>
      </c>
      <c r="E85" s="58">
        <v>0.44198622620723832</v>
      </c>
      <c r="F85" s="58">
        <v>1.2250690534027255</v>
      </c>
      <c r="G85" s="59">
        <v>4.333333333333333</v>
      </c>
      <c r="H85" s="60" t="s">
        <v>290</v>
      </c>
      <c r="I85" s="61">
        <v>96</v>
      </c>
      <c r="J85" s="56">
        <v>1</v>
      </c>
      <c r="K85" s="56">
        <v>714</v>
      </c>
      <c r="L85" s="62">
        <v>1.3617154213321503</v>
      </c>
      <c r="M85" s="62">
        <v>1.101</v>
      </c>
      <c r="N85" s="63">
        <v>7</v>
      </c>
      <c r="O85" s="61">
        <v>168</v>
      </c>
      <c r="P85" s="56">
        <v>2</v>
      </c>
      <c r="Q85" s="56">
        <v>355</v>
      </c>
      <c r="R85" s="62">
        <v>1.6622238145726853</v>
      </c>
      <c r="S85" s="62">
        <v>1.405</v>
      </c>
      <c r="T85" s="63">
        <v>3</v>
      </c>
      <c r="U85" s="61">
        <v>125</v>
      </c>
      <c r="V85" s="56">
        <v>1</v>
      </c>
      <c r="W85" s="56">
        <v>615</v>
      </c>
      <c r="X85" s="62">
        <v>1.1075860553968047</v>
      </c>
      <c r="Y85" s="62">
        <v>1.208</v>
      </c>
      <c r="Z85" s="63">
        <v>3</v>
      </c>
    </row>
    <row r="86" spans="1:26" x14ac:dyDescent="0.25">
      <c r="A86" s="55" t="s">
        <v>608</v>
      </c>
      <c r="B86" s="56">
        <v>34812</v>
      </c>
      <c r="C86" s="57">
        <v>81</v>
      </c>
      <c r="D86" s="58">
        <v>1.3453435596449492</v>
      </c>
      <c r="E86" s="58">
        <v>0.42797464007072228</v>
      </c>
      <c r="F86" s="58">
        <v>1.1774757499958728</v>
      </c>
      <c r="G86" s="59">
        <v>3</v>
      </c>
      <c r="H86" s="60" t="s">
        <v>609</v>
      </c>
      <c r="I86" s="61">
        <v>243</v>
      </c>
      <c r="J86" s="56"/>
      <c r="K86" s="56">
        <v>294</v>
      </c>
      <c r="L86" s="62">
        <v>1.3511872711754449</v>
      </c>
      <c r="M86" s="62">
        <v>1.0920000000000001</v>
      </c>
      <c r="N86" s="63">
        <v>5</v>
      </c>
      <c r="O86" s="61">
        <v>196</v>
      </c>
      <c r="P86" s="56"/>
      <c r="Q86" s="56">
        <v>333</v>
      </c>
      <c r="R86" s="62">
        <v>1.5806120036265499</v>
      </c>
      <c r="S86" s="62">
        <v>1.1020000000000001</v>
      </c>
      <c r="T86" s="63">
        <v>2</v>
      </c>
      <c r="U86" s="61">
        <v>306</v>
      </c>
      <c r="V86" s="56"/>
      <c r="W86" s="56">
        <v>246</v>
      </c>
      <c r="X86" s="62">
        <v>1.1401415976507521</v>
      </c>
      <c r="Y86" s="62">
        <v>1.171</v>
      </c>
      <c r="Z86" s="63">
        <v>2</v>
      </c>
    </row>
    <row r="87" spans="1:26" x14ac:dyDescent="0.25">
      <c r="A87" s="55" t="s">
        <v>421</v>
      </c>
      <c r="B87" s="56">
        <v>61477</v>
      </c>
      <c r="C87" s="57">
        <v>82</v>
      </c>
      <c r="D87" s="58">
        <v>1.3339229594185114</v>
      </c>
      <c r="E87" s="58">
        <v>0.41567534622683544</v>
      </c>
      <c r="F87" s="58">
        <v>1.1333158438539783</v>
      </c>
      <c r="G87" s="59">
        <v>3</v>
      </c>
      <c r="H87" s="60" t="s">
        <v>422</v>
      </c>
      <c r="I87" s="61">
        <v>154</v>
      </c>
      <c r="J87" s="56"/>
      <c r="K87" s="56">
        <v>477</v>
      </c>
      <c r="L87" s="62">
        <v>1.433234587589518</v>
      </c>
      <c r="M87" s="62">
        <v>1.2729999999999999</v>
      </c>
      <c r="N87" s="63">
        <v>3</v>
      </c>
      <c r="O87" s="61">
        <v>162</v>
      </c>
      <c r="P87" s="56"/>
      <c r="Q87" s="56">
        <v>423</v>
      </c>
      <c r="R87" s="62">
        <v>1.4345077645348523</v>
      </c>
      <c r="S87" s="62">
        <v>1.282</v>
      </c>
      <c r="T87" s="63">
        <v>3</v>
      </c>
      <c r="U87" s="61">
        <v>184</v>
      </c>
      <c r="V87" s="56"/>
      <c r="W87" s="56">
        <v>443</v>
      </c>
      <c r="X87" s="62">
        <v>1.1544418430294501</v>
      </c>
      <c r="Y87" s="62">
        <v>1.421</v>
      </c>
      <c r="Z87" s="63">
        <v>3</v>
      </c>
    </row>
    <row r="88" spans="1:26" x14ac:dyDescent="0.25">
      <c r="A88" s="55" t="s">
        <v>748</v>
      </c>
      <c r="B88" s="56">
        <v>40572</v>
      </c>
      <c r="C88" s="57">
        <v>83</v>
      </c>
      <c r="D88" s="58">
        <v>1.3287808601565567</v>
      </c>
      <c r="E88" s="58">
        <v>0.41010319789209038</v>
      </c>
      <c r="F88" s="58">
        <v>1.0480970718736888</v>
      </c>
      <c r="G88" s="59">
        <v>3.3333333333333335</v>
      </c>
      <c r="H88" s="60" t="s">
        <v>749</v>
      </c>
      <c r="I88" s="61">
        <v>353</v>
      </c>
      <c r="J88" s="56"/>
      <c r="K88" s="56">
        <v>174</v>
      </c>
      <c r="L88" s="62">
        <v>1.2675721329437546</v>
      </c>
      <c r="M88" s="62">
        <v>1.0569999999999999</v>
      </c>
      <c r="N88" s="63">
        <v>4</v>
      </c>
      <c r="O88" s="61">
        <v>462</v>
      </c>
      <c r="P88" s="56"/>
      <c r="Q88" s="56">
        <v>103</v>
      </c>
      <c r="R88" s="62">
        <v>1.3292682857462379</v>
      </c>
      <c r="S88" s="62">
        <v>1.1060000000000001</v>
      </c>
      <c r="T88" s="63">
        <v>3</v>
      </c>
      <c r="U88" s="61">
        <v>325</v>
      </c>
      <c r="V88" s="56"/>
      <c r="W88" s="56">
        <v>226</v>
      </c>
      <c r="X88" s="62">
        <v>1.3924344691309056</v>
      </c>
      <c r="Y88" s="62">
        <v>1.0309999999999999</v>
      </c>
      <c r="Z88" s="63">
        <v>3</v>
      </c>
    </row>
    <row r="89" spans="1:26" x14ac:dyDescent="0.25">
      <c r="A89" s="55" t="s">
        <v>800</v>
      </c>
      <c r="B89" s="56">
        <v>20240</v>
      </c>
      <c r="C89" s="57">
        <v>84</v>
      </c>
      <c r="D89" s="58">
        <v>1.3218464174098599</v>
      </c>
      <c r="E89" s="58">
        <v>0.40255456284204361</v>
      </c>
      <c r="F89" s="58">
        <v>1.1305087093592969</v>
      </c>
      <c r="G89" s="59">
        <v>3</v>
      </c>
      <c r="H89" s="60" t="s">
        <v>801</v>
      </c>
      <c r="I89" s="61">
        <v>406</v>
      </c>
      <c r="J89" s="56"/>
      <c r="K89" s="56">
        <v>141</v>
      </c>
      <c r="L89" s="62">
        <v>1.2208483087805486</v>
      </c>
      <c r="M89" s="62">
        <v>1.2470000000000001</v>
      </c>
      <c r="N89" s="63">
        <v>2</v>
      </c>
      <c r="O89" s="61">
        <v>12</v>
      </c>
      <c r="P89" s="56">
        <v>2</v>
      </c>
      <c r="Q89" s="56">
        <v>277</v>
      </c>
      <c r="R89" s="62">
        <v>1.2426391317559535</v>
      </c>
      <c r="S89" s="62">
        <v>1.1080000000000001</v>
      </c>
      <c r="T89" s="63">
        <v>4</v>
      </c>
      <c r="U89" s="61">
        <v>179</v>
      </c>
      <c r="V89" s="56"/>
      <c r="W89" s="56">
        <v>447</v>
      </c>
      <c r="X89" s="62">
        <v>1.5224262488395102</v>
      </c>
      <c r="Y89" s="62">
        <v>1.03</v>
      </c>
      <c r="Z89" s="63">
        <v>3</v>
      </c>
    </row>
    <row r="90" spans="1:26" x14ac:dyDescent="0.25">
      <c r="A90" s="55" t="s">
        <v>387</v>
      </c>
      <c r="B90" s="56">
        <v>79155</v>
      </c>
      <c r="C90" s="57">
        <v>85</v>
      </c>
      <c r="D90" s="58">
        <v>1.320026065294712</v>
      </c>
      <c r="E90" s="58">
        <v>0.40056641738687271</v>
      </c>
      <c r="F90" s="58">
        <v>1.2202924225028324</v>
      </c>
      <c r="G90" s="59">
        <v>3.6666666666666665</v>
      </c>
      <c r="H90" s="60" t="s">
        <v>388</v>
      </c>
      <c r="I90" s="61">
        <v>138</v>
      </c>
      <c r="J90" s="56"/>
      <c r="K90" s="56">
        <v>537</v>
      </c>
      <c r="L90" s="62">
        <v>1.4220684593967328</v>
      </c>
      <c r="M90" s="62">
        <v>1.2669999999999999</v>
      </c>
      <c r="N90" s="63">
        <v>4</v>
      </c>
      <c r="O90" s="61">
        <v>129</v>
      </c>
      <c r="P90" s="56"/>
      <c r="Q90" s="56">
        <v>525</v>
      </c>
      <c r="R90" s="62">
        <v>1.535381535909641</v>
      </c>
      <c r="S90" s="62">
        <v>1.3120000000000001</v>
      </c>
      <c r="T90" s="63">
        <v>4</v>
      </c>
      <c r="U90" s="61">
        <v>141</v>
      </c>
      <c r="V90" s="56"/>
      <c r="W90" s="56">
        <v>569</v>
      </c>
      <c r="X90" s="62">
        <v>1.0534421783919561</v>
      </c>
      <c r="Y90" s="62">
        <v>1.135</v>
      </c>
      <c r="Z90" s="63">
        <v>3</v>
      </c>
    </row>
    <row r="91" spans="1:26" x14ac:dyDescent="0.25">
      <c r="A91" s="55" t="s">
        <v>167</v>
      </c>
      <c r="B91" s="56">
        <v>136724</v>
      </c>
      <c r="C91" s="57">
        <v>86</v>
      </c>
      <c r="D91" s="58">
        <v>1.287219535106098</v>
      </c>
      <c r="E91" s="58">
        <v>0.36425812597420881</v>
      </c>
      <c r="F91" s="58">
        <v>1.102740527502196</v>
      </c>
      <c r="G91" s="59">
        <v>13.333333333333334</v>
      </c>
      <c r="H91" s="60" t="s">
        <v>168</v>
      </c>
      <c r="I91" s="61">
        <v>50</v>
      </c>
      <c r="J91" s="56">
        <v>2</v>
      </c>
      <c r="K91" s="56">
        <v>1095</v>
      </c>
      <c r="L91" s="62">
        <v>1.4031205024727587</v>
      </c>
      <c r="M91" s="62">
        <v>1.1000000000000001</v>
      </c>
      <c r="N91" s="63">
        <v>12</v>
      </c>
      <c r="O91" s="61">
        <v>53</v>
      </c>
      <c r="P91" s="56">
        <v>2</v>
      </c>
      <c r="Q91" s="56">
        <v>973</v>
      </c>
      <c r="R91" s="62">
        <v>1.1574414655318832</v>
      </c>
      <c r="S91" s="62">
        <v>1.046</v>
      </c>
      <c r="T91" s="63">
        <v>12</v>
      </c>
      <c r="U91" s="61">
        <v>49</v>
      </c>
      <c r="V91" s="56">
        <v>2</v>
      </c>
      <c r="W91" s="56">
        <v>1269</v>
      </c>
      <c r="X91" s="62">
        <v>1.3132997411391858</v>
      </c>
      <c r="Y91" s="62">
        <v>1.0980000000000001</v>
      </c>
      <c r="Z91" s="63">
        <v>16</v>
      </c>
    </row>
    <row r="92" spans="1:26" x14ac:dyDescent="0.25">
      <c r="A92" s="55" t="s">
        <v>716</v>
      </c>
      <c r="B92" s="56">
        <v>33292</v>
      </c>
      <c r="C92" s="57">
        <v>87</v>
      </c>
      <c r="D92" s="58">
        <v>1.2777717733224159</v>
      </c>
      <c r="E92" s="58">
        <v>0.35363017517427048</v>
      </c>
      <c r="F92" s="58">
        <v>1.2464071707869724</v>
      </c>
      <c r="G92" s="59">
        <v>3.3333333333333335</v>
      </c>
      <c r="H92" s="60" t="s">
        <v>717</v>
      </c>
      <c r="I92" s="61">
        <v>326</v>
      </c>
      <c r="J92" s="56"/>
      <c r="K92" s="56">
        <v>200</v>
      </c>
      <c r="L92" s="62">
        <v>1.5275929740516143</v>
      </c>
      <c r="M92" s="62">
        <v>1.0820000000000001</v>
      </c>
      <c r="N92" s="63">
        <v>4</v>
      </c>
      <c r="O92" s="61">
        <v>292</v>
      </c>
      <c r="P92" s="56"/>
      <c r="Q92" s="56">
        <v>224</v>
      </c>
      <c r="R92" s="62">
        <v>1.3670748496702867</v>
      </c>
      <c r="S92" s="62">
        <v>1.087</v>
      </c>
      <c r="T92" s="63">
        <v>4</v>
      </c>
      <c r="U92" s="61">
        <v>226</v>
      </c>
      <c r="V92" s="56"/>
      <c r="W92" s="56">
        <v>358</v>
      </c>
      <c r="X92" s="62">
        <v>0.99898720191510904</v>
      </c>
      <c r="Y92" s="62">
        <v>1.042</v>
      </c>
      <c r="Z92" s="63">
        <v>2</v>
      </c>
    </row>
    <row r="93" spans="1:26" x14ac:dyDescent="0.25">
      <c r="A93" s="55" t="s">
        <v>163</v>
      </c>
      <c r="B93" s="56">
        <v>75785</v>
      </c>
      <c r="C93" s="57">
        <v>88</v>
      </c>
      <c r="D93" s="58">
        <v>1.2767998361397792</v>
      </c>
      <c r="E93" s="58">
        <v>0.35253237152225175</v>
      </c>
      <c r="F93" s="58">
        <v>1.1466786925908328</v>
      </c>
      <c r="G93" s="59">
        <v>19.333333333333332</v>
      </c>
      <c r="H93" s="60" t="s">
        <v>164</v>
      </c>
      <c r="I93" s="61">
        <v>49</v>
      </c>
      <c r="J93" s="56"/>
      <c r="K93" s="56">
        <v>1254</v>
      </c>
      <c r="L93" s="62">
        <v>1.3161139915839655</v>
      </c>
      <c r="M93" s="62">
        <v>1.0649999999999999</v>
      </c>
      <c r="N93" s="63">
        <v>17</v>
      </c>
      <c r="O93" s="61">
        <v>37</v>
      </c>
      <c r="P93" s="56"/>
      <c r="Q93" s="56">
        <v>1345</v>
      </c>
      <c r="R93" s="62">
        <v>1.4383832011389572</v>
      </c>
      <c r="S93" s="62">
        <v>1.0740000000000001</v>
      </c>
      <c r="T93" s="63">
        <v>21</v>
      </c>
      <c r="U93" s="61">
        <v>57</v>
      </c>
      <c r="V93" s="56"/>
      <c r="W93" s="56">
        <v>1189</v>
      </c>
      <c r="X93" s="62">
        <v>1.0995129438369171</v>
      </c>
      <c r="Y93" s="62">
        <v>1.0980000000000001</v>
      </c>
      <c r="Z93" s="63">
        <v>20</v>
      </c>
    </row>
    <row r="94" spans="1:26" x14ac:dyDescent="0.25">
      <c r="A94" s="55" t="s">
        <v>313</v>
      </c>
      <c r="B94" s="56">
        <v>59078</v>
      </c>
      <c r="C94" s="57">
        <v>89</v>
      </c>
      <c r="D94" s="58">
        <v>1.2684762464650856</v>
      </c>
      <c r="E94" s="58">
        <v>0.34309650369204936</v>
      </c>
      <c r="F94" s="58">
        <v>1.1385967778016128</v>
      </c>
      <c r="G94" s="59">
        <v>6.666666666666667</v>
      </c>
      <c r="H94" s="60" t="s">
        <v>314</v>
      </c>
      <c r="I94" s="61">
        <v>106</v>
      </c>
      <c r="J94" s="56"/>
      <c r="K94" s="56">
        <v>667</v>
      </c>
      <c r="L94" s="62">
        <v>1.3310431731446328</v>
      </c>
      <c r="M94" s="62">
        <v>1.046</v>
      </c>
      <c r="N94" s="63">
        <v>8</v>
      </c>
      <c r="O94" s="61">
        <v>139</v>
      </c>
      <c r="P94" s="56"/>
      <c r="Q94" s="56">
        <v>492</v>
      </c>
      <c r="R94" s="62">
        <v>1.4002629908720738</v>
      </c>
      <c r="S94" s="62">
        <v>1.081</v>
      </c>
      <c r="T94" s="63">
        <v>6</v>
      </c>
      <c r="U94" s="61">
        <v>172</v>
      </c>
      <c r="V94" s="56"/>
      <c r="W94" s="56">
        <v>465</v>
      </c>
      <c r="X94" s="62">
        <v>1.095078529867016</v>
      </c>
      <c r="Y94" s="62">
        <v>1.081</v>
      </c>
      <c r="Z94" s="63">
        <v>6</v>
      </c>
    </row>
    <row r="95" spans="1:26" x14ac:dyDescent="0.25">
      <c r="A95" s="55" t="s">
        <v>117</v>
      </c>
      <c r="B95" s="56">
        <v>62157</v>
      </c>
      <c r="C95" s="57">
        <v>90</v>
      </c>
      <c r="D95" s="58">
        <v>1.2681112986354826</v>
      </c>
      <c r="E95" s="58">
        <v>0.34268137240387336</v>
      </c>
      <c r="F95" s="58">
        <v>1.3987131074980095</v>
      </c>
      <c r="G95" s="59">
        <v>9</v>
      </c>
      <c r="H95" s="60" t="s">
        <v>118</v>
      </c>
      <c r="I95" s="61">
        <v>30</v>
      </c>
      <c r="J95" s="56">
        <v>2</v>
      </c>
      <c r="K95" s="56">
        <v>1285</v>
      </c>
      <c r="L95" s="62">
        <v>1.5989619274820963</v>
      </c>
      <c r="M95" s="62">
        <v>1.3959999999999999</v>
      </c>
      <c r="N95" s="63">
        <v>10</v>
      </c>
      <c r="O95" s="61">
        <v>22</v>
      </c>
      <c r="P95" s="56">
        <v>2</v>
      </c>
      <c r="Q95" s="56">
        <v>957</v>
      </c>
      <c r="R95" s="62">
        <v>1.477690000828493</v>
      </c>
      <c r="S95" s="62">
        <v>1.27</v>
      </c>
      <c r="T95" s="63">
        <v>8</v>
      </c>
      <c r="U95" s="61">
        <v>35</v>
      </c>
      <c r="V95" s="56">
        <v>2</v>
      </c>
      <c r="W95" s="56">
        <v>912</v>
      </c>
      <c r="X95" s="62">
        <v>0.86307921640345409</v>
      </c>
      <c r="Y95" s="62">
        <v>1.2010000000000001</v>
      </c>
      <c r="Z95" s="63">
        <v>9</v>
      </c>
    </row>
    <row r="96" spans="1:26" x14ac:dyDescent="0.25">
      <c r="A96" s="55" t="s">
        <v>505</v>
      </c>
      <c r="B96" s="56">
        <v>88069</v>
      </c>
      <c r="C96" s="57">
        <v>91</v>
      </c>
      <c r="D96" s="58">
        <v>1.264893058757333</v>
      </c>
      <c r="E96" s="58">
        <v>0.33901541644347144</v>
      </c>
      <c r="F96" s="58">
        <v>1.2334900447094377</v>
      </c>
      <c r="G96" s="59">
        <v>3.6666666666666665</v>
      </c>
      <c r="H96" s="60" t="s">
        <v>506</v>
      </c>
      <c r="I96" s="61">
        <v>193</v>
      </c>
      <c r="J96" s="56"/>
      <c r="K96" s="56">
        <v>390</v>
      </c>
      <c r="L96" s="62">
        <v>1.1081850271823435</v>
      </c>
      <c r="M96" s="62">
        <v>1.0329999999999999</v>
      </c>
      <c r="N96" s="63">
        <v>2</v>
      </c>
      <c r="O96" s="61">
        <v>143</v>
      </c>
      <c r="P96" s="56">
        <v>1</v>
      </c>
      <c r="Q96" s="56">
        <v>473</v>
      </c>
      <c r="R96" s="62">
        <v>1.6111498984824633</v>
      </c>
      <c r="S96" s="62">
        <v>1.282</v>
      </c>
      <c r="T96" s="63">
        <v>6</v>
      </c>
      <c r="U96" s="61">
        <v>157</v>
      </c>
      <c r="V96" s="56"/>
      <c r="W96" s="56">
        <v>510</v>
      </c>
      <c r="X96" s="62">
        <v>1.1334782779399986</v>
      </c>
      <c r="Y96" s="62">
        <v>1.0960000000000001</v>
      </c>
      <c r="Z96" s="63">
        <v>3</v>
      </c>
    </row>
    <row r="97" spans="1:26" x14ac:dyDescent="0.25">
      <c r="A97" s="55" t="s">
        <v>127</v>
      </c>
      <c r="B97" s="56">
        <v>110233</v>
      </c>
      <c r="C97" s="57">
        <v>92</v>
      </c>
      <c r="D97" s="58">
        <v>1.253778016176452</v>
      </c>
      <c r="E97" s="58">
        <v>0.32628193880135742</v>
      </c>
      <c r="F97" s="58">
        <v>1.0269022367994713</v>
      </c>
      <c r="G97" s="59">
        <v>11</v>
      </c>
      <c r="H97" s="60" t="s">
        <v>128</v>
      </c>
      <c r="I97" s="61">
        <v>32</v>
      </c>
      <c r="J97" s="56"/>
      <c r="K97" s="56">
        <v>1566</v>
      </c>
      <c r="L97" s="62">
        <v>1.2605689719882642</v>
      </c>
      <c r="M97" s="62">
        <v>1.0940000000000001</v>
      </c>
      <c r="N97" s="63">
        <v>11</v>
      </c>
      <c r="O97" s="61">
        <v>42</v>
      </c>
      <c r="P97" s="56"/>
      <c r="Q97" s="56">
        <v>1235</v>
      </c>
      <c r="R97" s="62">
        <v>1.2181450130025804</v>
      </c>
      <c r="S97" s="62">
        <v>1.087</v>
      </c>
      <c r="T97" s="63">
        <v>11</v>
      </c>
      <c r="U97" s="61">
        <v>36</v>
      </c>
      <c r="V97" s="56"/>
      <c r="W97" s="56">
        <v>1644</v>
      </c>
      <c r="X97" s="62">
        <v>1.2835014014678641</v>
      </c>
      <c r="Y97" s="62">
        <v>1.105</v>
      </c>
      <c r="Z97" s="63">
        <v>11</v>
      </c>
    </row>
    <row r="98" spans="1:26" x14ac:dyDescent="0.25">
      <c r="A98" s="55" t="s">
        <v>489</v>
      </c>
      <c r="B98" s="56">
        <v>73943</v>
      </c>
      <c r="C98" s="57">
        <v>93</v>
      </c>
      <c r="D98" s="58">
        <v>1.2311486653172263</v>
      </c>
      <c r="E98" s="58">
        <v>0.30000498259075564</v>
      </c>
      <c r="F98" s="58">
        <v>1.919960228722748</v>
      </c>
      <c r="G98" s="59">
        <v>3.6666666666666665</v>
      </c>
      <c r="H98" s="60" t="s">
        <v>490</v>
      </c>
      <c r="I98" s="61">
        <v>183</v>
      </c>
      <c r="J98" s="56">
        <v>2</v>
      </c>
      <c r="K98" s="56">
        <v>382</v>
      </c>
      <c r="L98" s="62">
        <v>0.60663718031577019</v>
      </c>
      <c r="M98" s="62">
        <v>1.841</v>
      </c>
      <c r="N98" s="63">
        <v>2</v>
      </c>
      <c r="O98" s="61">
        <v>102</v>
      </c>
      <c r="P98" s="56">
        <v>1</v>
      </c>
      <c r="Q98" s="56">
        <v>653</v>
      </c>
      <c r="R98" s="62">
        <v>1.4031015535942959</v>
      </c>
      <c r="S98" s="62">
        <v>1.3839999999999999</v>
      </c>
      <c r="T98" s="63">
        <v>4</v>
      </c>
      <c r="U98" s="61">
        <v>108</v>
      </c>
      <c r="V98" s="56">
        <v>1</v>
      </c>
      <c r="W98" s="56">
        <v>686</v>
      </c>
      <c r="X98" s="62">
        <v>2.1923675533348943</v>
      </c>
      <c r="Y98" s="62">
        <v>1.095</v>
      </c>
      <c r="Z98" s="63">
        <v>5</v>
      </c>
    </row>
    <row r="99" spans="1:26" x14ac:dyDescent="0.25">
      <c r="A99" s="55" t="s">
        <v>433</v>
      </c>
      <c r="B99" s="56">
        <v>65472</v>
      </c>
      <c r="C99" s="57">
        <v>94</v>
      </c>
      <c r="D99" s="58">
        <v>1.2234567605920268</v>
      </c>
      <c r="E99" s="58">
        <v>0.29096311459116408</v>
      </c>
      <c r="F99" s="58">
        <v>1.1237635756017679</v>
      </c>
      <c r="G99" s="59">
        <v>4</v>
      </c>
      <c r="H99" s="60" t="s">
        <v>434</v>
      </c>
      <c r="I99" s="61">
        <v>161</v>
      </c>
      <c r="J99" s="56">
        <v>1</v>
      </c>
      <c r="K99" s="56">
        <v>442</v>
      </c>
      <c r="L99" s="62">
        <v>1.3280303025829474</v>
      </c>
      <c r="M99" s="62">
        <v>1.113</v>
      </c>
      <c r="N99" s="63">
        <v>5</v>
      </c>
      <c r="O99" s="61">
        <v>169</v>
      </c>
      <c r="P99" s="56">
        <v>1</v>
      </c>
      <c r="Q99" s="56">
        <v>390</v>
      </c>
      <c r="R99" s="62">
        <v>1.2882002538396913</v>
      </c>
      <c r="S99" s="62">
        <v>1.1140000000000001</v>
      </c>
      <c r="T99" s="63">
        <v>3</v>
      </c>
      <c r="U99" s="61">
        <v>191</v>
      </c>
      <c r="V99" s="56">
        <v>1</v>
      </c>
      <c r="W99" s="56">
        <v>438</v>
      </c>
      <c r="X99" s="62">
        <v>1.0704700235778697</v>
      </c>
      <c r="Y99" s="62">
        <v>1.0589999999999999</v>
      </c>
      <c r="Z99" s="63">
        <v>4</v>
      </c>
    </row>
    <row r="100" spans="1:26" x14ac:dyDescent="0.25">
      <c r="A100" s="55" t="s">
        <v>742</v>
      </c>
      <c r="B100" s="56">
        <v>32041</v>
      </c>
      <c r="C100" s="57">
        <v>95</v>
      </c>
      <c r="D100" s="58">
        <v>1.221042552113041</v>
      </c>
      <c r="E100" s="58">
        <v>0.28811347768220885</v>
      </c>
      <c r="F100" s="58">
        <v>1.1747732004182705</v>
      </c>
      <c r="G100" s="59">
        <v>5</v>
      </c>
      <c r="H100" s="60" t="s">
        <v>743</v>
      </c>
      <c r="I100" s="61">
        <v>349</v>
      </c>
      <c r="J100" s="56"/>
      <c r="K100" s="56">
        <v>181</v>
      </c>
      <c r="L100" s="62">
        <v>1.0877853822640087</v>
      </c>
      <c r="M100" s="62">
        <v>1.085</v>
      </c>
      <c r="N100" s="63">
        <v>4</v>
      </c>
      <c r="O100" s="61">
        <v>343</v>
      </c>
      <c r="P100" s="56"/>
      <c r="Q100" s="56">
        <v>173</v>
      </c>
      <c r="R100" s="62">
        <v>1.1402800599473908</v>
      </c>
      <c r="S100" s="62">
        <v>1.1220000000000001</v>
      </c>
      <c r="T100" s="63">
        <v>3</v>
      </c>
      <c r="U100" s="61">
        <v>262</v>
      </c>
      <c r="V100" s="56"/>
      <c r="W100" s="56">
        <v>294</v>
      </c>
      <c r="X100" s="62">
        <v>1.4677011971920357</v>
      </c>
      <c r="Y100" s="62">
        <v>1.099</v>
      </c>
      <c r="Z100" s="63">
        <v>8</v>
      </c>
    </row>
    <row r="101" spans="1:26" x14ac:dyDescent="0.25">
      <c r="A101" s="55" t="s">
        <v>576</v>
      </c>
      <c r="B101" s="56">
        <v>72443</v>
      </c>
      <c r="C101" s="57">
        <v>96</v>
      </c>
      <c r="D101" s="58">
        <v>1.2064850224905042</v>
      </c>
      <c r="E101" s="58">
        <v>0.27081000580414377</v>
      </c>
      <c r="F101" s="58">
        <v>1.2944427453204637</v>
      </c>
      <c r="G101" s="59">
        <v>2.6666666666666665</v>
      </c>
      <c r="H101" s="60" t="s">
        <v>577</v>
      </c>
      <c r="I101" s="61">
        <v>225</v>
      </c>
      <c r="J101" s="56"/>
      <c r="K101" s="56">
        <v>314</v>
      </c>
      <c r="L101" s="62">
        <v>1.3844374551618961</v>
      </c>
      <c r="M101" s="62">
        <v>1.2010000000000001</v>
      </c>
      <c r="N101" s="63">
        <v>3</v>
      </c>
      <c r="O101" s="61">
        <v>212</v>
      </c>
      <c r="P101" s="56"/>
      <c r="Q101" s="56">
        <v>312</v>
      </c>
      <c r="R101" s="62">
        <v>1.416018814214538</v>
      </c>
      <c r="S101" s="62">
        <v>1.1679999999999999</v>
      </c>
      <c r="T101" s="63">
        <v>2</v>
      </c>
      <c r="U101" s="61">
        <v>148</v>
      </c>
      <c r="V101" s="56"/>
      <c r="W101" s="56">
        <v>535</v>
      </c>
      <c r="X101" s="62">
        <v>0.8958255410113054</v>
      </c>
      <c r="Y101" s="62">
        <v>1.6559999999999999</v>
      </c>
      <c r="Z101" s="63">
        <v>3</v>
      </c>
    </row>
    <row r="102" spans="1:26" x14ac:dyDescent="0.25">
      <c r="A102" s="55" t="s">
        <v>814</v>
      </c>
      <c r="B102" s="56">
        <v>31174</v>
      </c>
      <c r="C102" s="57">
        <v>97</v>
      </c>
      <c r="D102" s="58">
        <v>1.1984805868692479</v>
      </c>
      <c r="E102" s="58">
        <v>0.26120654023085466</v>
      </c>
      <c r="F102" s="58">
        <v>1.0874561978349997</v>
      </c>
      <c r="G102" s="59">
        <v>2</v>
      </c>
      <c r="H102" s="60" t="s">
        <v>815</v>
      </c>
      <c r="I102" s="61">
        <v>421</v>
      </c>
      <c r="J102" s="56"/>
      <c r="K102" s="56">
        <v>132</v>
      </c>
      <c r="L102" s="62">
        <v>1.1035694506886375</v>
      </c>
      <c r="M102" s="62">
        <v>1.1220000000000001</v>
      </c>
      <c r="N102" s="63">
        <v>2</v>
      </c>
      <c r="O102" s="61">
        <v>338</v>
      </c>
      <c r="P102" s="56"/>
      <c r="Q102" s="56">
        <v>182</v>
      </c>
      <c r="R102" s="62">
        <v>1.3049585150604566</v>
      </c>
      <c r="S102" s="62">
        <v>1.157</v>
      </c>
      <c r="T102" s="63">
        <v>2</v>
      </c>
      <c r="U102" s="61">
        <v>479</v>
      </c>
      <c r="V102" s="56"/>
      <c r="W102" s="56">
        <v>124</v>
      </c>
      <c r="X102" s="62">
        <v>1.1953542658178589</v>
      </c>
      <c r="Y102" s="62">
        <v>1.1060000000000001</v>
      </c>
      <c r="Z102" s="63">
        <v>2</v>
      </c>
    </row>
    <row r="103" spans="1:26" x14ac:dyDescent="0.25">
      <c r="A103" s="55" t="s">
        <v>403</v>
      </c>
      <c r="B103" s="56">
        <v>15313</v>
      </c>
      <c r="C103" s="57">
        <v>98</v>
      </c>
      <c r="D103" s="58">
        <v>1.1857527638285656</v>
      </c>
      <c r="E103" s="58">
        <v>0.24580323114745767</v>
      </c>
      <c r="F103" s="58">
        <v>1.0864288045773149</v>
      </c>
      <c r="G103" s="59">
        <v>7</v>
      </c>
      <c r="H103" s="60" t="s">
        <v>404</v>
      </c>
      <c r="I103" s="61">
        <v>145</v>
      </c>
      <c r="J103" s="56"/>
      <c r="K103" s="56">
        <v>508</v>
      </c>
      <c r="L103" s="62">
        <v>1.2720872574687208</v>
      </c>
      <c r="M103" s="62">
        <v>1.0960000000000001</v>
      </c>
      <c r="N103" s="63">
        <v>6</v>
      </c>
      <c r="O103" s="61">
        <v>89</v>
      </c>
      <c r="P103" s="56"/>
      <c r="Q103" s="56">
        <v>714</v>
      </c>
      <c r="R103" s="62">
        <v>1.0821607198062324</v>
      </c>
      <c r="S103" s="62">
        <v>1.1339999999999999</v>
      </c>
      <c r="T103" s="63">
        <v>6</v>
      </c>
      <c r="U103" s="61">
        <v>104</v>
      </c>
      <c r="V103" s="56"/>
      <c r="W103" s="56">
        <v>698</v>
      </c>
      <c r="X103" s="62">
        <v>1.2110826114207254</v>
      </c>
      <c r="Y103" s="62">
        <v>1.407</v>
      </c>
      <c r="Z103" s="63">
        <v>9</v>
      </c>
    </row>
    <row r="104" spans="1:26" x14ac:dyDescent="0.25">
      <c r="A104" s="55" t="s">
        <v>622</v>
      </c>
      <c r="B104" s="56">
        <v>18454</v>
      </c>
      <c r="C104" s="57">
        <v>99</v>
      </c>
      <c r="D104" s="58">
        <v>1.1745239530489724</v>
      </c>
      <c r="E104" s="58">
        <v>0.23207613573630814</v>
      </c>
      <c r="F104" s="58">
        <v>1.1316519104329885</v>
      </c>
      <c r="G104" s="59">
        <v>3</v>
      </c>
      <c r="H104" s="60" t="s">
        <v>623</v>
      </c>
      <c r="I104" s="61">
        <v>254</v>
      </c>
      <c r="J104" s="56"/>
      <c r="K104" s="56">
        <v>280</v>
      </c>
      <c r="L104" s="62">
        <v>1.1866321036514778</v>
      </c>
      <c r="M104" s="62">
        <v>1.0920000000000001</v>
      </c>
      <c r="N104" s="63">
        <v>2</v>
      </c>
      <c r="O104" s="61">
        <v>258</v>
      </c>
      <c r="P104" s="56"/>
      <c r="Q104" s="56">
        <v>259</v>
      </c>
      <c r="R104" s="62">
        <v>1.0329055310969499</v>
      </c>
      <c r="S104" s="62">
        <v>1.0309999999999999</v>
      </c>
      <c r="T104" s="63">
        <v>3</v>
      </c>
      <c r="U104" s="61">
        <v>378</v>
      </c>
      <c r="V104" s="56"/>
      <c r="W104" s="56">
        <v>180</v>
      </c>
      <c r="X104" s="62">
        <v>1.32193145803567</v>
      </c>
      <c r="Y104" s="62">
        <v>1.0920000000000001</v>
      </c>
      <c r="Z104" s="63">
        <v>4</v>
      </c>
    </row>
    <row r="105" spans="1:26" x14ac:dyDescent="0.25">
      <c r="A105" s="55" t="s">
        <v>131</v>
      </c>
      <c r="B105" s="56">
        <v>82445</v>
      </c>
      <c r="C105" s="57">
        <v>100</v>
      </c>
      <c r="D105" s="58">
        <v>1.1620450624982053</v>
      </c>
      <c r="E105" s="58">
        <v>0.21666601554291312</v>
      </c>
      <c r="F105" s="58">
        <v>1.2613314562544564</v>
      </c>
      <c r="G105" s="59">
        <v>19.666666666666668</v>
      </c>
      <c r="H105" s="60" t="s">
        <v>132</v>
      </c>
      <c r="I105" s="61">
        <v>34</v>
      </c>
      <c r="J105" s="56"/>
      <c r="K105" s="56">
        <v>1547</v>
      </c>
      <c r="L105" s="62">
        <v>0.88971700839206336</v>
      </c>
      <c r="M105" s="62">
        <v>1.0549999999999999</v>
      </c>
      <c r="N105" s="63">
        <v>20</v>
      </c>
      <c r="O105" s="61">
        <v>43</v>
      </c>
      <c r="P105" s="56"/>
      <c r="Q105" s="56">
        <v>1228</v>
      </c>
      <c r="R105" s="62">
        <v>1.301033827797117</v>
      </c>
      <c r="S105" s="62">
        <v>1.0589999999999999</v>
      </c>
      <c r="T105" s="63">
        <v>20</v>
      </c>
      <c r="U105" s="61">
        <v>33</v>
      </c>
      <c r="V105" s="56"/>
      <c r="W105" s="56">
        <v>1712</v>
      </c>
      <c r="X105" s="62">
        <v>1.3555902220695288</v>
      </c>
      <c r="Y105" s="62">
        <v>1.0429999999999999</v>
      </c>
      <c r="Z105" s="63">
        <v>19</v>
      </c>
    </row>
    <row r="106" spans="1:26" x14ac:dyDescent="0.25">
      <c r="A106" s="55" t="s">
        <v>632</v>
      </c>
      <c r="B106" s="56">
        <v>32185</v>
      </c>
      <c r="C106" s="57">
        <v>101</v>
      </c>
      <c r="D106" s="58">
        <v>1.1538996789037486</v>
      </c>
      <c r="E106" s="58">
        <v>0.20651780020568739</v>
      </c>
      <c r="F106" s="58">
        <v>1.1275984812140896</v>
      </c>
      <c r="G106" s="59">
        <v>3.6666666666666665</v>
      </c>
      <c r="H106" s="60" t="s">
        <v>633</v>
      </c>
      <c r="I106" s="61">
        <v>261</v>
      </c>
      <c r="J106" s="56"/>
      <c r="K106" s="56">
        <v>275</v>
      </c>
      <c r="L106" s="62">
        <v>1.3199208454885956</v>
      </c>
      <c r="M106" s="62">
        <v>1.097</v>
      </c>
      <c r="N106" s="63">
        <v>5</v>
      </c>
      <c r="O106" s="61">
        <v>240</v>
      </c>
      <c r="P106" s="56"/>
      <c r="Q106" s="56">
        <v>280</v>
      </c>
      <c r="R106" s="62">
        <v>1.1111735373062548</v>
      </c>
      <c r="S106" s="62">
        <v>1.0189999999999999</v>
      </c>
      <c r="T106" s="63">
        <v>3</v>
      </c>
      <c r="U106" s="61">
        <v>250</v>
      </c>
      <c r="V106" s="56"/>
      <c r="W106" s="56">
        <v>305</v>
      </c>
      <c r="X106" s="62">
        <v>1.0475490797859826</v>
      </c>
      <c r="Y106" s="62">
        <v>1.085</v>
      </c>
      <c r="Z106" s="63">
        <v>3</v>
      </c>
    </row>
    <row r="107" spans="1:26" x14ac:dyDescent="0.25">
      <c r="A107" s="55" t="s">
        <v>129</v>
      </c>
      <c r="B107" s="56">
        <v>82600</v>
      </c>
      <c r="C107" s="57">
        <v>102</v>
      </c>
      <c r="D107" s="58">
        <v>1.1483476151912448</v>
      </c>
      <c r="E107" s="58">
        <v>0.19955942494059284</v>
      </c>
      <c r="F107" s="58">
        <v>1.142327205014694</v>
      </c>
      <c r="G107" s="59">
        <v>29.666666666666668</v>
      </c>
      <c r="H107" s="60" t="s">
        <v>130</v>
      </c>
      <c r="I107" s="61">
        <v>33</v>
      </c>
      <c r="J107" s="56"/>
      <c r="K107" s="56">
        <v>1562</v>
      </c>
      <c r="L107" s="62">
        <v>1.1116345136656558</v>
      </c>
      <c r="M107" s="62">
        <v>1.04</v>
      </c>
      <c r="N107" s="63">
        <v>27</v>
      </c>
      <c r="O107" s="61">
        <v>31</v>
      </c>
      <c r="P107" s="56"/>
      <c r="Q107" s="56">
        <v>1464</v>
      </c>
      <c r="R107" s="62">
        <v>1.3292682857462379</v>
      </c>
      <c r="S107" s="62">
        <v>1.048</v>
      </c>
      <c r="T107" s="63">
        <v>34</v>
      </c>
      <c r="U107" s="61">
        <v>46</v>
      </c>
      <c r="V107" s="56"/>
      <c r="W107" s="56">
        <v>1389</v>
      </c>
      <c r="X107" s="62">
        <v>1.0248149518042144</v>
      </c>
      <c r="Y107" s="62">
        <v>1.0529999999999999</v>
      </c>
      <c r="Z107" s="63">
        <v>28</v>
      </c>
    </row>
    <row r="108" spans="1:26" x14ac:dyDescent="0.25">
      <c r="A108" s="55" t="s">
        <v>125</v>
      </c>
      <c r="B108" s="56">
        <v>26657</v>
      </c>
      <c r="C108" s="57">
        <v>103</v>
      </c>
      <c r="D108" s="58">
        <v>1.1416829961580783</v>
      </c>
      <c r="E108" s="58">
        <v>0.19116212236614011</v>
      </c>
      <c r="F108" s="58">
        <v>2.2319242566750406</v>
      </c>
      <c r="G108" s="59">
        <v>20</v>
      </c>
      <c r="H108" s="60" t="s">
        <v>126</v>
      </c>
      <c r="I108" s="61">
        <v>31</v>
      </c>
      <c r="J108" s="56"/>
      <c r="K108" s="56">
        <v>1580</v>
      </c>
      <c r="L108" s="62">
        <v>0.70144042881943036</v>
      </c>
      <c r="M108" s="62">
        <v>1.1160000000000001</v>
      </c>
      <c r="N108" s="63">
        <v>18</v>
      </c>
      <c r="O108" s="61">
        <v>28</v>
      </c>
      <c r="P108" s="56"/>
      <c r="Q108" s="56">
        <v>1490</v>
      </c>
      <c r="R108" s="62">
        <v>0.73562546114153071</v>
      </c>
      <c r="S108" s="62">
        <v>1.101</v>
      </c>
      <c r="T108" s="63">
        <v>19</v>
      </c>
      <c r="U108" s="61">
        <v>21</v>
      </c>
      <c r="V108" s="56"/>
      <c r="W108" s="56">
        <v>2184</v>
      </c>
      <c r="X108" s="62">
        <v>2.8839588048914142</v>
      </c>
      <c r="Y108" s="62">
        <v>1.8320000000000001</v>
      </c>
      <c r="Z108" s="63">
        <v>23</v>
      </c>
    </row>
    <row r="109" spans="1:26" x14ac:dyDescent="0.25">
      <c r="A109" s="55" t="s">
        <v>283</v>
      </c>
      <c r="B109" s="56">
        <v>28285</v>
      </c>
      <c r="C109" s="57">
        <v>104</v>
      </c>
      <c r="D109" s="58">
        <v>1.1384314298365232</v>
      </c>
      <c r="E109" s="58">
        <v>0.18704739747892851</v>
      </c>
      <c r="F109" s="58">
        <v>1.1535298734677146</v>
      </c>
      <c r="G109" s="59">
        <v>7.333333333333333</v>
      </c>
      <c r="H109" s="60" t="s">
        <v>284</v>
      </c>
      <c r="I109" s="61">
        <v>95</v>
      </c>
      <c r="J109" s="56">
        <v>4</v>
      </c>
      <c r="K109" s="56">
        <v>332</v>
      </c>
      <c r="L109" s="62">
        <v>0.98950336362794</v>
      </c>
      <c r="M109" s="62">
        <v>1.1040000000000001</v>
      </c>
      <c r="N109" s="63">
        <v>5</v>
      </c>
      <c r="O109" s="61">
        <v>86</v>
      </c>
      <c r="P109" s="56">
        <v>4</v>
      </c>
      <c r="Q109" s="56">
        <v>403</v>
      </c>
      <c r="R109" s="62">
        <v>1.1326296782655312</v>
      </c>
      <c r="S109" s="62">
        <v>1.2430000000000001</v>
      </c>
      <c r="T109" s="63">
        <v>9</v>
      </c>
      <c r="U109" s="61">
        <v>120</v>
      </c>
      <c r="V109" s="56">
        <v>3</v>
      </c>
      <c r="W109" s="56">
        <v>479</v>
      </c>
      <c r="X109" s="62">
        <v>1.3164834980874018</v>
      </c>
      <c r="Y109" s="62">
        <v>1.6060000000000001</v>
      </c>
      <c r="Z109" s="63">
        <v>8</v>
      </c>
    </row>
    <row r="110" spans="1:26" x14ac:dyDescent="0.25">
      <c r="A110" s="55" t="s">
        <v>485</v>
      </c>
      <c r="B110" s="56">
        <v>30778</v>
      </c>
      <c r="C110" s="57">
        <v>105</v>
      </c>
      <c r="D110" s="58">
        <v>1.1373272666743988</v>
      </c>
      <c r="E110" s="58">
        <v>0.18564745042323333</v>
      </c>
      <c r="F110" s="58">
        <v>1.1760869509039398</v>
      </c>
      <c r="G110" s="59">
        <v>4</v>
      </c>
      <c r="H110" s="60" t="s">
        <v>486</v>
      </c>
      <c r="I110" s="61">
        <v>182</v>
      </c>
      <c r="J110" s="56">
        <v>2</v>
      </c>
      <c r="K110" s="56">
        <v>338</v>
      </c>
      <c r="L110" s="62">
        <v>1.3332036067968722</v>
      </c>
      <c r="M110" s="62">
        <v>1.145</v>
      </c>
      <c r="N110" s="63">
        <v>5</v>
      </c>
      <c r="O110" s="61">
        <v>213</v>
      </c>
      <c r="P110" s="56">
        <v>2</v>
      </c>
      <c r="Q110" s="56">
        <v>289</v>
      </c>
      <c r="R110" s="62">
        <v>1.1446171595635293</v>
      </c>
      <c r="S110" s="62">
        <v>1.3049999999999999</v>
      </c>
      <c r="T110" s="63">
        <v>3</v>
      </c>
      <c r="U110" s="61">
        <v>126</v>
      </c>
      <c r="V110" s="56">
        <v>2</v>
      </c>
      <c r="W110" s="56">
        <v>328</v>
      </c>
      <c r="X110" s="62">
        <v>0.96405013840059162</v>
      </c>
      <c r="Y110" s="62">
        <v>1.1930000000000001</v>
      </c>
      <c r="Z110" s="63">
        <v>4</v>
      </c>
    </row>
    <row r="111" spans="1:26" x14ac:dyDescent="0.25">
      <c r="A111" s="55" t="s">
        <v>688</v>
      </c>
      <c r="B111" s="56">
        <v>85178</v>
      </c>
      <c r="C111" s="57">
        <v>106</v>
      </c>
      <c r="D111" s="58">
        <v>1.1348547982543395</v>
      </c>
      <c r="E111" s="58">
        <v>0.18250772021297285</v>
      </c>
      <c r="F111" s="58">
        <v>1.0343265077838799</v>
      </c>
      <c r="G111" s="59">
        <v>4.333333333333333</v>
      </c>
      <c r="H111" s="60" t="s">
        <v>689</v>
      </c>
      <c r="I111" s="61">
        <v>305</v>
      </c>
      <c r="J111" s="56"/>
      <c r="K111" s="56">
        <v>217</v>
      </c>
      <c r="L111" s="62">
        <v>1.1549307398025208</v>
      </c>
      <c r="M111" s="62">
        <v>1.0449999999999999</v>
      </c>
      <c r="N111" s="63">
        <v>5</v>
      </c>
      <c r="O111" s="61">
        <v>216</v>
      </c>
      <c r="P111" s="56"/>
      <c r="Q111" s="56">
        <v>310</v>
      </c>
      <c r="R111" s="62">
        <v>1.0915470688977547</v>
      </c>
      <c r="S111" s="62">
        <v>1.069</v>
      </c>
      <c r="T111" s="63">
        <v>6</v>
      </c>
      <c r="U111" s="61">
        <v>349</v>
      </c>
      <c r="V111" s="56"/>
      <c r="W111" s="56">
        <v>198</v>
      </c>
      <c r="X111" s="62">
        <v>1.1593711421030173</v>
      </c>
      <c r="Y111" s="62">
        <v>1.143</v>
      </c>
      <c r="Z111" s="63">
        <v>2</v>
      </c>
    </row>
    <row r="112" spans="1:26" x14ac:dyDescent="0.25">
      <c r="A112" s="55" t="s">
        <v>397</v>
      </c>
      <c r="B112" s="56">
        <v>47298</v>
      </c>
      <c r="C112" s="57">
        <v>107</v>
      </c>
      <c r="D112" s="58">
        <v>1.1291961018554211</v>
      </c>
      <c r="E112" s="58">
        <v>0.17529605352160399</v>
      </c>
      <c r="F112" s="58">
        <v>1.0844650774551794</v>
      </c>
      <c r="G112" s="59">
        <v>12.666666666666666</v>
      </c>
      <c r="H112" s="60" t="s">
        <v>398</v>
      </c>
      <c r="I112" s="61">
        <v>142</v>
      </c>
      <c r="J112" s="56"/>
      <c r="K112" s="56">
        <v>522</v>
      </c>
      <c r="L112" s="62">
        <v>1.140498114617541</v>
      </c>
      <c r="M112" s="62">
        <v>1.06</v>
      </c>
      <c r="N112" s="63">
        <v>14</v>
      </c>
      <c r="O112" s="61">
        <v>112</v>
      </c>
      <c r="P112" s="56"/>
      <c r="Q112" s="56">
        <v>594</v>
      </c>
      <c r="R112" s="62">
        <v>1.217930664064871</v>
      </c>
      <c r="S112" s="62">
        <v>1.0649999999999999</v>
      </c>
      <c r="T112" s="63">
        <v>12</v>
      </c>
      <c r="U112" s="61">
        <v>88</v>
      </c>
      <c r="V112" s="56"/>
      <c r="W112" s="56">
        <v>804</v>
      </c>
      <c r="X112" s="62">
        <v>1.0365517139932301</v>
      </c>
      <c r="Y112" s="62">
        <v>1.081</v>
      </c>
      <c r="Z112" s="63">
        <v>12</v>
      </c>
    </row>
    <row r="113" spans="1:26" x14ac:dyDescent="0.25">
      <c r="A113" s="55" t="s">
        <v>535</v>
      </c>
      <c r="B113" s="56">
        <v>90229</v>
      </c>
      <c r="C113" s="57">
        <v>108</v>
      </c>
      <c r="D113" s="58">
        <v>1.1209536080973046</v>
      </c>
      <c r="E113" s="58">
        <v>0.1647265718517163</v>
      </c>
      <c r="F113" s="58">
        <v>1.1465789630298546</v>
      </c>
      <c r="G113" s="59">
        <v>2.6666666666666665</v>
      </c>
      <c r="H113" s="60" t="s">
        <v>536</v>
      </c>
      <c r="I113" s="61">
        <v>204</v>
      </c>
      <c r="J113" s="56"/>
      <c r="K113" s="56">
        <v>353</v>
      </c>
      <c r="L113" s="62">
        <v>1.2866333680256157</v>
      </c>
      <c r="M113" s="62">
        <v>1.024</v>
      </c>
      <c r="N113" s="63">
        <v>3</v>
      </c>
      <c r="O113" s="61">
        <v>194</v>
      </c>
      <c r="P113" s="56"/>
      <c r="Q113" s="56">
        <v>338</v>
      </c>
      <c r="R113" s="62">
        <v>0.97871888629534232</v>
      </c>
      <c r="S113" s="62">
        <v>1.173</v>
      </c>
      <c r="T113" s="63">
        <v>3</v>
      </c>
      <c r="U113" s="61">
        <v>253</v>
      </c>
      <c r="V113" s="56">
        <v>1</v>
      </c>
      <c r="W113" s="56">
        <v>303</v>
      </c>
      <c r="X113" s="62">
        <v>1.1185364427622106</v>
      </c>
      <c r="Y113" s="62">
        <v>1.012</v>
      </c>
      <c r="Z113" s="63">
        <v>2</v>
      </c>
    </row>
    <row r="114" spans="1:26" x14ac:dyDescent="0.25">
      <c r="A114" s="55" t="s">
        <v>151</v>
      </c>
      <c r="B114" s="56">
        <v>85380</v>
      </c>
      <c r="C114" s="57">
        <v>109</v>
      </c>
      <c r="D114" s="58">
        <v>1.1130922829384822</v>
      </c>
      <c r="E114" s="58">
        <v>0.15457320689245793</v>
      </c>
      <c r="F114" s="58">
        <v>1.2018997509068139</v>
      </c>
      <c r="G114" s="59">
        <v>18.333333333333332</v>
      </c>
      <c r="H114" s="60" t="s">
        <v>152</v>
      </c>
      <c r="I114" s="61">
        <v>44</v>
      </c>
      <c r="J114" s="56"/>
      <c r="K114" s="56">
        <v>1310</v>
      </c>
      <c r="L114" s="62">
        <v>0.91560220950568827</v>
      </c>
      <c r="M114" s="62">
        <v>1.071</v>
      </c>
      <c r="N114" s="63">
        <v>19</v>
      </c>
      <c r="O114" s="61">
        <v>55</v>
      </c>
      <c r="P114" s="56"/>
      <c r="Q114" s="56">
        <v>990</v>
      </c>
      <c r="R114" s="62">
        <v>1.3191347367792379</v>
      </c>
      <c r="S114" s="62">
        <v>1.2410000000000001</v>
      </c>
      <c r="T114" s="63">
        <v>18</v>
      </c>
      <c r="U114" s="61">
        <v>44</v>
      </c>
      <c r="V114" s="56"/>
      <c r="W114" s="56">
        <v>1417</v>
      </c>
      <c r="X114" s="62">
        <v>1.1418196866296326</v>
      </c>
      <c r="Y114" s="62">
        <v>1.0389999999999999</v>
      </c>
      <c r="Z114" s="63">
        <v>18</v>
      </c>
    </row>
    <row r="115" spans="1:26" x14ac:dyDescent="0.25">
      <c r="A115" s="55" t="s">
        <v>149</v>
      </c>
      <c r="B115" s="56">
        <v>310342</v>
      </c>
      <c r="C115" s="57">
        <v>110</v>
      </c>
      <c r="D115" s="58">
        <v>1.0981849979790985</v>
      </c>
      <c r="E115" s="58">
        <v>0.13512110824603579</v>
      </c>
      <c r="F115" s="58">
        <v>1.1205695399206588</v>
      </c>
      <c r="G115" s="59">
        <v>8.3333333333333339</v>
      </c>
      <c r="H115" s="60" t="s">
        <v>150</v>
      </c>
      <c r="I115" s="61">
        <v>43</v>
      </c>
      <c r="J115" s="56"/>
      <c r="K115" s="56">
        <v>1326</v>
      </c>
      <c r="L115" s="62">
        <v>1.11540839509445</v>
      </c>
      <c r="M115" s="62">
        <v>1.129</v>
      </c>
      <c r="N115" s="63">
        <v>9</v>
      </c>
      <c r="O115" s="61">
        <v>62</v>
      </c>
      <c r="P115" s="56"/>
      <c r="Q115" s="56">
        <v>898</v>
      </c>
      <c r="R115" s="62">
        <v>1.2200775540068149</v>
      </c>
      <c r="S115" s="62">
        <v>1.089</v>
      </c>
      <c r="T115" s="63">
        <v>9</v>
      </c>
      <c r="U115" s="61">
        <v>47</v>
      </c>
      <c r="V115" s="56"/>
      <c r="W115" s="56">
        <v>1355</v>
      </c>
      <c r="X115" s="62">
        <v>0.97320688702697711</v>
      </c>
      <c r="Y115" s="62">
        <v>1.095</v>
      </c>
      <c r="Z115" s="63">
        <v>7</v>
      </c>
    </row>
    <row r="116" spans="1:26" x14ac:dyDescent="0.25">
      <c r="A116" s="55" t="s">
        <v>25</v>
      </c>
      <c r="B116" s="56">
        <v>202288</v>
      </c>
      <c r="C116" s="57">
        <v>111</v>
      </c>
      <c r="D116" s="58">
        <v>1.097357407445005</v>
      </c>
      <c r="E116" s="58">
        <v>0.13403348560388451</v>
      </c>
      <c r="F116" s="58">
        <v>1.1205621135198029</v>
      </c>
      <c r="G116" s="59">
        <v>38.666666666666664</v>
      </c>
      <c r="H116" s="60" t="s">
        <v>26</v>
      </c>
      <c r="I116" s="61">
        <v>6</v>
      </c>
      <c r="J116" s="56"/>
      <c r="K116" s="56">
        <v>5341</v>
      </c>
      <c r="L116" s="62">
        <v>1.1422427230531957</v>
      </c>
      <c r="M116" s="62">
        <v>1.0489999999999999</v>
      </c>
      <c r="N116" s="63">
        <v>39</v>
      </c>
      <c r="O116" s="61">
        <v>5</v>
      </c>
      <c r="P116" s="56"/>
      <c r="Q116" s="56">
        <v>5491</v>
      </c>
      <c r="R116" s="62">
        <v>1.198735705556055</v>
      </c>
      <c r="S116" s="62">
        <v>1.044</v>
      </c>
      <c r="T116" s="63">
        <v>38</v>
      </c>
      <c r="U116" s="61">
        <v>6</v>
      </c>
      <c r="V116" s="56">
        <v>1</v>
      </c>
      <c r="W116" s="56">
        <v>5324</v>
      </c>
      <c r="X116" s="62">
        <v>0.96507809305323133</v>
      </c>
      <c r="Y116" s="62">
        <v>1.05</v>
      </c>
      <c r="Z116" s="63">
        <v>39</v>
      </c>
    </row>
    <row r="117" spans="1:26" x14ac:dyDescent="0.25">
      <c r="A117" s="55" t="s">
        <v>704</v>
      </c>
      <c r="B117" s="56">
        <v>67123</v>
      </c>
      <c r="C117" s="57">
        <v>112</v>
      </c>
      <c r="D117" s="58">
        <v>1.0858052530471469</v>
      </c>
      <c r="E117" s="58">
        <v>0.11876536865080184</v>
      </c>
      <c r="F117" s="58">
        <v>1.1356871485364595</v>
      </c>
      <c r="G117" s="59">
        <v>2</v>
      </c>
      <c r="H117" s="60" t="s">
        <v>705</v>
      </c>
      <c r="I117" s="61">
        <v>319</v>
      </c>
      <c r="J117" s="56"/>
      <c r="K117" s="56">
        <v>206</v>
      </c>
      <c r="L117" s="62">
        <v>1.0244284636412484</v>
      </c>
      <c r="M117" s="62">
        <v>1.2230000000000001</v>
      </c>
      <c r="N117" s="63">
        <v>2</v>
      </c>
      <c r="O117" s="61">
        <v>274</v>
      </c>
      <c r="P117" s="56"/>
      <c r="Q117" s="56">
        <v>237</v>
      </c>
      <c r="R117" s="62">
        <v>1.2563986138828576</v>
      </c>
      <c r="S117" s="62">
        <v>1.1830000000000001</v>
      </c>
      <c r="T117" s="63">
        <v>2</v>
      </c>
      <c r="U117" s="61">
        <v>257</v>
      </c>
      <c r="V117" s="56"/>
      <c r="W117" s="56">
        <v>300</v>
      </c>
      <c r="X117" s="62">
        <v>0.99459604937921842</v>
      </c>
      <c r="Y117" s="62">
        <v>1.242</v>
      </c>
      <c r="Z117" s="63">
        <v>2</v>
      </c>
    </row>
    <row r="118" spans="1:26" x14ac:dyDescent="0.25">
      <c r="A118" s="55" t="s">
        <v>39</v>
      </c>
      <c r="B118" s="56">
        <v>112982</v>
      </c>
      <c r="C118" s="57">
        <v>113</v>
      </c>
      <c r="D118" s="58">
        <v>1.0839523348626487</v>
      </c>
      <c r="E118" s="58">
        <v>0.11630131779030574</v>
      </c>
      <c r="F118" s="58">
        <v>1.080148133241011</v>
      </c>
      <c r="G118" s="59">
        <v>21.333333333333332</v>
      </c>
      <c r="H118" s="60" t="s">
        <v>40</v>
      </c>
      <c r="I118" s="61">
        <v>10</v>
      </c>
      <c r="J118" s="56">
        <v>3</v>
      </c>
      <c r="K118" s="56">
        <v>3265</v>
      </c>
      <c r="L118" s="62">
        <v>1.141607702776307</v>
      </c>
      <c r="M118" s="62">
        <v>1.0780000000000001</v>
      </c>
      <c r="N118" s="63">
        <v>20</v>
      </c>
      <c r="O118" s="61">
        <v>11</v>
      </c>
      <c r="P118" s="56">
        <v>3</v>
      </c>
      <c r="Q118" s="56">
        <v>2890</v>
      </c>
      <c r="R118" s="62">
        <v>0.99204528649572332</v>
      </c>
      <c r="S118" s="62">
        <v>1.0860000000000001</v>
      </c>
      <c r="T118" s="63">
        <v>22</v>
      </c>
      <c r="U118" s="61">
        <v>10</v>
      </c>
      <c r="V118" s="56">
        <v>3</v>
      </c>
      <c r="W118" s="56">
        <v>3145</v>
      </c>
      <c r="X118" s="62">
        <v>1.1245587967716986</v>
      </c>
      <c r="Y118" s="62">
        <v>1.095</v>
      </c>
      <c r="Z118" s="63">
        <v>22</v>
      </c>
    </row>
    <row r="119" spans="1:26" x14ac:dyDescent="0.25">
      <c r="A119" s="55" t="s">
        <v>35</v>
      </c>
      <c r="B119" s="56">
        <v>111620</v>
      </c>
      <c r="C119" s="57">
        <v>114</v>
      </c>
      <c r="D119" s="58">
        <v>1.0831328774188342</v>
      </c>
      <c r="E119" s="58">
        <v>0.11521024186947069</v>
      </c>
      <c r="F119" s="58">
        <v>1.0641724580771945</v>
      </c>
      <c r="G119" s="59">
        <v>28</v>
      </c>
      <c r="H119" s="60" t="s">
        <v>36</v>
      </c>
      <c r="I119" s="61">
        <v>10</v>
      </c>
      <c r="J119" s="56">
        <v>1</v>
      </c>
      <c r="K119" s="56">
        <v>3839</v>
      </c>
      <c r="L119" s="62">
        <v>1.1483108376171578</v>
      </c>
      <c r="M119" s="62">
        <v>1.0640000000000001</v>
      </c>
      <c r="N119" s="63">
        <v>31</v>
      </c>
      <c r="O119" s="61">
        <v>11</v>
      </c>
      <c r="P119" s="56">
        <v>1</v>
      </c>
      <c r="Q119" s="56">
        <v>3412</v>
      </c>
      <c r="R119" s="62">
        <v>1.0145851603460365</v>
      </c>
      <c r="S119" s="62">
        <v>1.0609999999999999</v>
      </c>
      <c r="T119" s="63">
        <v>27</v>
      </c>
      <c r="U119" s="61">
        <v>10</v>
      </c>
      <c r="V119" s="56">
        <v>1</v>
      </c>
      <c r="W119" s="56">
        <v>3871</v>
      </c>
      <c r="X119" s="62">
        <v>1.0906797408336077</v>
      </c>
      <c r="Y119" s="62">
        <v>1.077</v>
      </c>
      <c r="Z119" s="63">
        <v>26</v>
      </c>
    </row>
    <row r="120" spans="1:26" x14ac:dyDescent="0.25">
      <c r="A120" s="55" t="s">
        <v>37</v>
      </c>
      <c r="B120" s="56">
        <v>112145</v>
      </c>
      <c r="C120" s="57">
        <v>115</v>
      </c>
      <c r="D120" s="58">
        <v>1.0711792274416252</v>
      </c>
      <c r="E120" s="58">
        <v>9.9199888966114133E-2</v>
      </c>
      <c r="F120" s="58">
        <v>1.0735157721659698</v>
      </c>
      <c r="G120" s="59">
        <v>25.333333333333332</v>
      </c>
      <c r="H120" s="60" t="s">
        <v>38</v>
      </c>
      <c r="I120" s="61">
        <v>10</v>
      </c>
      <c r="J120" s="56">
        <v>2</v>
      </c>
      <c r="K120" s="56">
        <v>3397</v>
      </c>
      <c r="L120" s="62">
        <v>1.142719452069495</v>
      </c>
      <c r="M120" s="62">
        <v>1.07</v>
      </c>
      <c r="N120" s="63">
        <v>28</v>
      </c>
      <c r="O120" s="61">
        <v>11</v>
      </c>
      <c r="P120" s="56">
        <v>2</v>
      </c>
      <c r="Q120" s="56">
        <v>3055</v>
      </c>
      <c r="R120" s="62">
        <v>0.99289914845512273</v>
      </c>
      <c r="S120" s="62">
        <v>1.07</v>
      </c>
      <c r="T120" s="63">
        <v>24</v>
      </c>
      <c r="U120" s="61">
        <v>10</v>
      </c>
      <c r="V120" s="56">
        <v>2</v>
      </c>
      <c r="W120" s="56">
        <v>3402</v>
      </c>
      <c r="X120" s="62">
        <v>1.0832823518074073</v>
      </c>
      <c r="Y120" s="62">
        <v>1.0960000000000001</v>
      </c>
      <c r="Z120" s="63">
        <v>24</v>
      </c>
    </row>
    <row r="121" spans="1:26" x14ac:dyDescent="0.25">
      <c r="A121" s="55" t="s">
        <v>537</v>
      </c>
      <c r="B121" s="56">
        <v>17768</v>
      </c>
      <c r="C121" s="57">
        <v>116</v>
      </c>
      <c r="D121" s="58">
        <v>1.0677787712116438</v>
      </c>
      <c r="E121" s="58">
        <v>9.4612771803644358E-2</v>
      </c>
      <c r="F121" s="58">
        <v>1.0242464030655241</v>
      </c>
      <c r="G121" s="59">
        <v>3</v>
      </c>
      <c r="H121" s="60" t="s">
        <v>538</v>
      </c>
      <c r="I121" s="61">
        <v>205</v>
      </c>
      <c r="J121" s="56"/>
      <c r="K121" s="56">
        <v>346</v>
      </c>
      <c r="L121" s="62">
        <v>1.0799194611458753</v>
      </c>
      <c r="M121" s="62">
        <v>1.089</v>
      </c>
      <c r="N121" s="63">
        <v>3</v>
      </c>
      <c r="O121" s="61">
        <v>130</v>
      </c>
      <c r="P121" s="56"/>
      <c r="Q121" s="56">
        <v>525</v>
      </c>
      <c r="R121" s="62">
        <v>1.03879633256501</v>
      </c>
      <c r="S121" s="62">
        <v>1.1120000000000001</v>
      </c>
      <c r="T121" s="63">
        <v>4</v>
      </c>
      <c r="U121" s="61">
        <v>167</v>
      </c>
      <c r="V121" s="56"/>
      <c r="W121" s="56">
        <v>480</v>
      </c>
      <c r="X121" s="62">
        <v>1.0852307013610178</v>
      </c>
      <c r="Y121" s="62">
        <v>1.0389999999999999</v>
      </c>
      <c r="Z121" s="63">
        <v>2</v>
      </c>
    </row>
    <row r="122" spans="1:26" x14ac:dyDescent="0.25">
      <c r="A122" s="55" t="s">
        <v>27</v>
      </c>
      <c r="B122" s="56">
        <v>100423</v>
      </c>
      <c r="C122" s="57">
        <v>117</v>
      </c>
      <c r="D122" s="58">
        <v>1.0616999219661121</v>
      </c>
      <c r="E122" s="58">
        <v>8.6376061560291012E-2</v>
      </c>
      <c r="F122" s="58">
        <v>1.0807517816885732</v>
      </c>
      <c r="G122" s="59">
        <v>42</v>
      </c>
      <c r="H122" s="60" t="s">
        <v>28</v>
      </c>
      <c r="I122" s="61">
        <v>7</v>
      </c>
      <c r="J122" s="56"/>
      <c r="K122" s="56">
        <v>4975</v>
      </c>
      <c r="L122" s="62">
        <v>1.1304524389589223</v>
      </c>
      <c r="M122" s="62">
        <v>1.044</v>
      </c>
      <c r="N122" s="63">
        <v>39</v>
      </c>
      <c r="O122" s="61">
        <v>8</v>
      </c>
      <c r="P122" s="56"/>
      <c r="Q122" s="56">
        <v>4252</v>
      </c>
      <c r="R122" s="62">
        <v>1.08760213134517</v>
      </c>
      <c r="S122" s="62">
        <v>1.048</v>
      </c>
      <c r="T122" s="63">
        <v>43</v>
      </c>
      <c r="U122" s="61">
        <v>9</v>
      </c>
      <c r="V122" s="56"/>
      <c r="W122" s="56">
        <v>4308</v>
      </c>
      <c r="X122" s="62">
        <v>0.97338132812520761</v>
      </c>
      <c r="Y122" s="62">
        <v>1.048</v>
      </c>
      <c r="Z122" s="63">
        <v>44</v>
      </c>
    </row>
    <row r="123" spans="1:26" x14ac:dyDescent="0.25">
      <c r="A123" s="55" t="s">
        <v>79</v>
      </c>
      <c r="B123" s="56">
        <v>80821</v>
      </c>
      <c r="C123" s="57">
        <v>118</v>
      </c>
      <c r="D123" s="58">
        <v>1.061484148284209</v>
      </c>
      <c r="E123" s="58">
        <v>8.6082826860323716E-2</v>
      </c>
      <c r="F123" s="58">
        <v>1.0779104691033001</v>
      </c>
      <c r="G123" s="59">
        <v>19.333333333333332</v>
      </c>
      <c r="H123" s="60" t="s">
        <v>80</v>
      </c>
      <c r="I123" s="61">
        <v>20</v>
      </c>
      <c r="J123" s="56">
        <v>1</v>
      </c>
      <c r="K123" s="56">
        <v>1915</v>
      </c>
      <c r="L123" s="62">
        <v>1.0343618463009103</v>
      </c>
      <c r="M123" s="62">
        <v>1.091</v>
      </c>
      <c r="N123" s="63">
        <v>17</v>
      </c>
      <c r="O123" s="61">
        <v>24</v>
      </c>
      <c r="P123" s="56">
        <v>1</v>
      </c>
      <c r="Q123" s="56">
        <v>1668</v>
      </c>
      <c r="R123" s="62">
        <v>1.1551234919694029</v>
      </c>
      <c r="S123" s="62">
        <v>1.135</v>
      </c>
      <c r="T123" s="63">
        <v>18</v>
      </c>
      <c r="U123" s="61">
        <v>32</v>
      </c>
      <c r="V123" s="56">
        <v>1</v>
      </c>
      <c r="W123" s="56">
        <v>1783</v>
      </c>
      <c r="X123" s="62">
        <v>1.0010127980848909</v>
      </c>
      <c r="Y123" s="62">
        <v>1.3720000000000001</v>
      </c>
      <c r="Z123" s="63">
        <v>23</v>
      </c>
    </row>
    <row r="124" spans="1:26" x14ac:dyDescent="0.25">
      <c r="A124" s="55" t="s">
        <v>171</v>
      </c>
      <c r="B124" s="56">
        <v>73733</v>
      </c>
      <c r="C124" s="57">
        <v>119</v>
      </c>
      <c r="D124" s="58">
        <v>1.0603969620535767</v>
      </c>
      <c r="E124" s="58">
        <v>8.4604442126072779E-2</v>
      </c>
      <c r="F124" s="58">
        <v>1.1378872341171296</v>
      </c>
      <c r="G124" s="59">
        <v>11</v>
      </c>
      <c r="H124" s="60" t="s">
        <v>172</v>
      </c>
      <c r="I124" s="61">
        <v>51</v>
      </c>
      <c r="J124" s="56"/>
      <c r="K124" s="56">
        <v>1203</v>
      </c>
      <c r="L124" s="62">
        <v>1.0318928921451669</v>
      </c>
      <c r="M124" s="62">
        <v>1.0960000000000001</v>
      </c>
      <c r="N124" s="63">
        <v>12</v>
      </c>
      <c r="O124" s="61">
        <v>45</v>
      </c>
      <c r="P124" s="56"/>
      <c r="Q124" s="56">
        <v>1209</v>
      </c>
      <c r="R124" s="62">
        <v>1.2205078405714442</v>
      </c>
      <c r="S124" s="62">
        <v>1.069</v>
      </c>
      <c r="T124" s="63">
        <v>8</v>
      </c>
      <c r="U124" s="61">
        <v>43</v>
      </c>
      <c r="V124" s="56"/>
      <c r="W124" s="56">
        <v>1440</v>
      </c>
      <c r="X124" s="62">
        <v>0.94673891729611803</v>
      </c>
      <c r="Y124" s="62">
        <v>1.0469999999999999</v>
      </c>
      <c r="Z124" s="63">
        <v>13</v>
      </c>
    </row>
    <row r="125" spans="1:26" x14ac:dyDescent="0.25">
      <c r="A125" s="55" t="s">
        <v>782</v>
      </c>
      <c r="B125" s="56">
        <v>22113</v>
      </c>
      <c r="C125" s="57">
        <v>120</v>
      </c>
      <c r="D125" s="58">
        <v>1.0567667535036327</v>
      </c>
      <c r="E125" s="58">
        <v>7.9656984386700228E-2</v>
      </c>
      <c r="F125" s="58">
        <v>1.2090034309641344</v>
      </c>
      <c r="G125" s="59">
        <v>6.666666666666667</v>
      </c>
      <c r="H125" s="60" t="s">
        <v>783</v>
      </c>
      <c r="I125" s="61">
        <v>383</v>
      </c>
      <c r="J125" s="56"/>
      <c r="K125" s="56">
        <v>156</v>
      </c>
      <c r="L125" s="62">
        <v>0.90411308987072436</v>
      </c>
      <c r="M125" s="62">
        <v>1.236</v>
      </c>
      <c r="N125" s="63">
        <v>5</v>
      </c>
      <c r="O125" s="61">
        <v>265</v>
      </c>
      <c r="P125" s="56"/>
      <c r="Q125" s="56">
        <v>254</v>
      </c>
      <c r="R125" s="62">
        <v>0.99992776132341255</v>
      </c>
      <c r="S125" s="62">
        <v>1.19</v>
      </c>
      <c r="T125" s="63">
        <v>6</v>
      </c>
      <c r="U125" s="61">
        <v>187</v>
      </c>
      <c r="V125" s="56"/>
      <c r="W125" s="56">
        <v>441</v>
      </c>
      <c r="X125" s="62">
        <v>1.3054073148102241</v>
      </c>
      <c r="Y125" s="62">
        <v>1.089</v>
      </c>
      <c r="Z125" s="63">
        <v>9</v>
      </c>
    </row>
    <row r="126" spans="1:26" x14ac:dyDescent="0.25">
      <c r="A126" s="55" t="s">
        <v>165</v>
      </c>
      <c r="B126" s="56">
        <v>138632</v>
      </c>
      <c r="C126" s="57">
        <v>121</v>
      </c>
      <c r="D126" s="58">
        <v>1.0432609869718408</v>
      </c>
      <c r="E126" s="58">
        <v>6.1100114242643659E-2</v>
      </c>
      <c r="F126" s="58">
        <v>1.0729803464564802</v>
      </c>
      <c r="G126" s="59">
        <v>14.333333333333334</v>
      </c>
      <c r="H126" s="60" t="s">
        <v>166</v>
      </c>
      <c r="I126" s="61">
        <v>50</v>
      </c>
      <c r="J126" s="56">
        <v>1</v>
      </c>
      <c r="K126" s="56">
        <v>1248</v>
      </c>
      <c r="L126" s="62">
        <v>1.0737081596700038</v>
      </c>
      <c r="M126" s="62">
        <v>1.083</v>
      </c>
      <c r="N126" s="63">
        <v>15</v>
      </c>
      <c r="O126" s="61">
        <v>53</v>
      </c>
      <c r="P126" s="56">
        <v>1</v>
      </c>
      <c r="Q126" s="56">
        <v>1004</v>
      </c>
      <c r="R126" s="62">
        <v>0.96279036915852856</v>
      </c>
      <c r="S126" s="62">
        <v>1.08</v>
      </c>
      <c r="T126" s="63">
        <v>14</v>
      </c>
      <c r="U126" s="61">
        <v>49</v>
      </c>
      <c r="V126" s="56">
        <v>1</v>
      </c>
      <c r="W126" s="56">
        <v>1305</v>
      </c>
      <c r="X126" s="62">
        <v>1.0984009768629717</v>
      </c>
      <c r="Y126" s="62">
        <v>1.091</v>
      </c>
      <c r="Z126" s="63">
        <v>14</v>
      </c>
    </row>
    <row r="127" spans="1:26" x14ac:dyDescent="0.25">
      <c r="A127" s="55" t="s">
        <v>509</v>
      </c>
      <c r="B127" s="56">
        <v>347642</v>
      </c>
      <c r="C127" s="57">
        <v>122</v>
      </c>
      <c r="D127" s="58">
        <v>1.0414301628799425</v>
      </c>
      <c r="E127" s="58">
        <v>5.8566097136683183E-2</v>
      </c>
      <c r="F127" s="58">
        <v>1.1246679577613239</v>
      </c>
      <c r="G127" s="59">
        <v>3.6666666666666665</v>
      </c>
      <c r="H127" s="60" t="s">
        <v>510</v>
      </c>
      <c r="I127" s="61">
        <v>195</v>
      </c>
      <c r="J127" s="56"/>
      <c r="K127" s="56">
        <v>382</v>
      </c>
      <c r="L127" s="62">
        <v>1.0620464729086538</v>
      </c>
      <c r="M127" s="62">
        <v>1.149</v>
      </c>
      <c r="N127" s="63">
        <v>5</v>
      </c>
      <c r="O127" s="61">
        <v>230</v>
      </c>
      <c r="P127" s="56"/>
      <c r="Q127" s="56">
        <v>293</v>
      </c>
      <c r="R127" s="62">
        <v>1.1584100357959266</v>
      </c>
      <c r="S127" s="62">
        <v>1.1559999999999999</v>
      </c>
      <c r="T127" s="63">
        <v>3</v>
      </c>
      <c r="U127" s="61">
        <v>248</v>
      </c>
      <c r="V127" s="56"/>
      <c r="W127" s="56">
        <v>316</v>
      </c>
      <c r="X127" s="62">
        <v>0.9180886609654324</v>
      </c>
      <c r="Y127" s="62">
        <v>1.274</v>
      </c>
      <c r="Z127" s="63">
        <v>3</v>
      </c>
    </row>
    <row r="128" spans="1:26" x14ac:dyDescent="0.25">
      <c r="A128" s="55" t="s">
        <v>776</v>
      </c>
      <c r="B128" s="56">
        <v>22899</v>
      </c>
      <c r="C128" s="57">
        <v>123</v>
      </c>
      <c r="D128" s="58">
        <v>1.0390927115479329</v>
      </c>
      <c r="E128" s="58">
        <v>5.5324382368431547E-2</v>
      </c>
      <c r="F128" s="58">
        <v>1.509811635519021</v>
      </c>
      <c r="G128" s="59">
        <v>2.3333333333333335</v>
      </c>
      <c r="H128" s="60" t="s">
        <v>777</v>
      </c>
      <c r="I128" s="61">
        <v>379</v>
      </c>
      <c r="J128" s="56"/>
      <c r="K128" s="56">
        <v>159</v>
      </c>
      <c r="L128" s="62">
        <v>1.4519829276074827</v>
      </c>
      <c r="M128" s="62">
        <v>1.387</v>
      </c>
      <c r="N128" s="63">
        <v>2</v>
      </c>
      <c r="O128" s="61">
        <v>575</v>
      </c>
      <c r="P128" s="56"/>
      <c r="Q128" s="56">
        <v>64</v>
      </c>
      <c r="R128" s="62">
        <v>1.1781276534264957</v>
      </c>
      <c r="S128" s="62">
        <v>1.052</v>
      </c>
      <c r="T128" s="63">
        <v>2</v>
      </c>
      <c r="U128" s="61">
        <v>400</v>
      </c>
      <c r="V128" s="56"/>
      <c r="W128" s="56">
        <v>165</v>
      </c>
      <c r="X128" s="62">
        <v>0.65585681517035421</v>
      </c>
      <c r="Y128" s="62">
        <v>1.0640000000000001</v>
      </c>
      <c r="Z128" s="63">
        <v>3</v>
      </c>
    </row>
    <row r="129" spans="1:26" x14ac:dyDescent="0.25">
      <c r="A129" s="55" t="s">
        <v>215</v>
      </c>
      <c r="B129" s="56">
        <v>73812</v>
      </c>
      <c r="C129" s="57">
        <v>124</v>
      </c>
      <c r="D129" s="58">
        <v>1.0385482716232981</v>
      </c>
      <c r="E129" s="58">
        <v>5.4568274067070856E-2</v>
      </c>
      <c r="F129" s="58">
        <v>1.1338020471533976</v>
      </c>
      <c r="G129" s="59">
        <v>17.666666666666668</v>
      </c>
      <c r="H129" s="60" t="s">
        <v>216</v>
      </c>
      <c r="I129" s="61">
        <v>71</v>
      </c>
      <c r="J129" s="56"/>
      <c r="K129" s="56">
        <v>947</v>
      </c>
      <c r="L129" s="62">
        <v>1.1295197224251279</v>
      </c>
      <c r="M129" s="62">
        <v>1.052</v>
      </c>
      <c r="N129" s="63">
        <v>17</v>
      </c>
      <c r="O129" s="61">
        <v>58</v>
      </c>
      <c r="P129" s="56"/>
      <c r="Q129" s="56">
        <v>968</v>
      </c>
      <c r="R129" s="62">
        <v>1.1032036920434591</v>
      </c>
      <c r="S129" s="62">
        <v>1.0620000000000001</v>
      </c>
      <c r="T129" s="63">
        <v>16</v>
      </c>
      <c r="U129" s="61">
        <v>75</v>
      </c>
      <c r="V129" s="56"/>
      <c r="W129" s="56">
        <v>934</v>
      </c>
      <c r="X129" s="62">
        <v>0.89893965065560888</v>
      </c>
      <c r="Y129" s="62">
        <v>1.0309999999999999</v>
      </c>
      <c r="Z129" s="63">
        <v>20</v>
      </c>
    </row>
    <row r="130" spans="1:26" x14ac:dyDescent="0.25">
      <c r="A130" s="55" t="s">
        <v>169</v>
      </c>
      <c r="B130" s="56">
        <v>138471</v>
      </c>
      <c r="C130" s="57">
        <v>125</v>
      </c>
      <c r="D130" s="58">
        <v>1.0384979413987461</v>
      </c>
      <c r="E130" s="58">
        <v>5.449835634937443E-2</v>
      </c>
      <c r="F130" s="58">
        <v>1.3054115941994173</v>
      </c>
      <c r="G130" s="59">
        <v>9</v>
      </c>
      <c r="H130" s="60" t="s">
        <v>170</v>
      </c>
      <c r="I130" s="61">
        <v>50</v>
      </c>
      <c r="J130" s="56">
        <v>3</v>
      </c>
      <c r="K130" s="56">
        <v>752</v>
      </c>
      <c r="L130" s="62">
        <v>1.1970077851173899</v>
      </c>
      <c r="M130" s="62">
        <v>1.1000000000000001</v>
      </c>
      <c r="N130" s="63">
        <v>8</v>
      </c>
      <c r="O130" s="61">
        <v>53</v>
      </c>
      <c r="P130" s="56">
        <v>3</v>
      </c>
      <c r="Q130" s="56">
        <v>594</v>
      </c>
      <c r="R130" s="62">
        <v>0.76362532699477736</v>
      </c>
      <c r="S130" s="62">
        <v>1.2050000000000001</v>
      </c>
      <c r="T130" s="63">
        <v>8</v>
      </c>
      <c r="U130" s="61">
        <v>49</v>
      </c>
      <c r="V130" s="56">
        <v>3</v>
      </c>
      <c r="W130" s="56">
        <v>998</v>
      </c>
      <c r="X130" s="62">
        <v>1.2252920644428098</v>
      </c>
      <c r="Y130" s="62">
        <v>1.0669999999999999</v>
      </c>
      <c r="Z130" s="63">
        <v>11</v>
      </c>
    </row>
    <row r="131" spans="1:26" x14ac:dyDescent="0.25">
      <c r="A131" s="55" t="s">
        <v>181</v>
      </c>
      <c r="B131" s="56">
        <v>163086</v>
      </c>
      <c r="C131" s="57">
        <v>126</v>
      </c>
      <c r="D131" s="58">
        <v>1.0364511886103307</v>
      </c>
      <c r="E131" s="58">
        <v>5.165217471265033E-2</v>
      </c>
      <c r="F131" s="58">
        <v>1.1238891947519745</v>
      </c>
      <c r="G131" s="59">
        <v>15</v>
      </c>
      <c r="H131" s="60" t="s">
        <v>182</v>
      </c>
      <c r="I131" s="61">
        <v>56</v>
      </c>
      <c r="J131" s="56"/>
      <c r="K131" s="56">
        <v>1082</v>
      </c>
      <c r="L131" s="62">
        <v>1.1176850485066716</v>
      </c>
      <c r="M131" s="62">
        <v>1.0449999999999999</v>
      </c>
      <c r="N131" s="63">
        <v>14</v>
      </c>
      <c r="O131" s="61">
        <v>68</v>
      </c>
      <c r="P131" s="56"/>
      <c r="Q131" s="56">
        <v>857</v>
      </c>
      <c r="R131" s="62">
        <v>1.0995234255568964</v>
      </c>
      <c r="S131" s="62">
        <v>1.0740000000000001</v>
      </c>
      <c r="T131" s="63">
        <v>15</v>
      </c>
      <c r="U131" s="61">
        <v>64</v>
      </c>
      <c r="V131" s="56"/>
      <c r="W131" s="56">
        <v>1089</v>
      </c>
      <c r="X131" s="62">
        <v>0.90598839332841719</v>
      </c>
      <c r="Y131" s="62">
        <v>1.0409999999999999</v>
      </c>
      <c r="Z131" s="63">
        <v>16</v>
      </c>
    </row>
    <row r="132" spans="1:26" x14ac:dyDescent="0.25">
      <c r="A132" s="55" t="s">
        <v>588</v>
      </c>
      <c r="B132" s="56">
        <v>39327</v>
      </c>
      <c r="C132" s="57">
        <v>127</v>
      </c>
      <c r="D132" s="58">
        <v>1.0355802059977091</v>
      </c>
      <c r="E132" s="58">
        <v>5.0439295049524151E-2</v>
      </c>
      <c r="F132" s="58">
        <v>1.2415751969744744</v>
      </c>
      <c r="G132" s="59">
        <v>3</v>
      </c>
      <c r="H132" s="60" t="s">
        <v>589</v>
      </c>
      <c r="I132" s="61">
        <v>231</v>
      </c>
      <c r="J132" s="56"/>
      <c r="K132" s="56">
        <v>308</v>
      </c>
      <c r="L132" s="62">
        <v>1.2100570744660473</v>
      </c>
      <c r="M132" s="62">
        <v>1.1419999999999999</v>
      </c>
      <c r="N132" s="63">
        <v>3</v>
      </c>
      <c r="O132" s="61">
        <v>166</v>
      </c>
      <c r="P132" s="56">
        <v>1</v>
      </c>
      <c r="Q132" s="56">
        <v>405</v>
      </c>
      <c r="R132" s="62">
        <v>0.80886992682957359</v>
      </c>
      <c r="S132" s="62">
        <v>1.196</v>
      </c>
      <c r="T132" s="63">
        <v>3</v>
      </c>
      <c r="U132" s="61">
        <v>233</v>
      </c>
      <c r="V132" s="56">
        <v>1</v>
      </c>
      <c r="W132" s="56">
        <v>349</v>
      </c>
      <c r="X132" s="62">
        <v>1.1346624382805126</v>
      </c>
      <c r="Y132" s="62">
        <v>1.012</v>
      </c>
      <c r="Z132" s="63">
        <v>3</v>
      </c>
    </row>
    <row r="133" spans="1:26" x14ac:dyDescent="0.25">
      <c r="A133" s="55" t="s">
        <v>762</v>
      </c>
      <c r="B133" s="56">
        <v>116843</v>
      </c>
      <c r="C133" s="57">
        <v>128</v>
      </c>
      <c r="D133" s="58">
        <v>1.0332477191392071</v>
      </c>
      <c r="E133" s="58">
        <v>4.7186179013506316E-2</v>
      </c>
      <c r="F133" s="58">
        <v>1.2208540059643336</v>
      </c>
      <c r="G133" s="59">
        <v>2.3333333333333335</v>
      </c>
      <c r="H133" s="60" t="s">
        <v>763</v>
      </c>
      <c r="I133" s="61">
        <v>366</v>
      </c>
      <c r="J133" s="56">
        <v>3</v>
      </c>
      <c r="K133" s="56">
        <v>67</v>
      </c>
      <c r="L133" s="62">
        <v>0.90700832834314593</v>
      </c>
      <c r="M133" s="62">
        <v>1.24</v>
      </c>
      <c r="N133" s="63">
        <v>2</v>
      </c>
      <c r="O133" s="61">
        <v>403</v>
      </c>
      <c r="P133" s="56">
        <v>1</v>
      </c>
      <c r="Q133" s="56">
        <v>130</v>
      </c>
      <c r="R133" s="62">
        <v>0.93546424704428455</v>
      </c>
      <c r="S133" s="62">
        <v>1.0589999999999999</v>
      </c>
      <c r="T133" s="63">
        <v>3</v>
      </c>
      <c r="U133" s="61">
        <v>290</v>
      </c>
      <c r="V133" s="56">
        <v>1</v>
      </c>
      <c r="W133" s="56">
        <v>265</v>
      </c>
      <c r="X133" s="62">
        <v>1.3000944289227994</v>
      </c>
      <c r="Y133" s="62">
        <v>1.3009999999999999</v>
      </c>
      <c r="Z133" s="63">
        <v>2</v>
      </c>
    </row>
    <row r="134" spans="1:26" x14ac:dyDescent="0.25">
      <c r="A134" s="55" t="s">
        <v>325</v>
      </c>
      <c r="B134" s="56">
        <v>150255</v>
      </c>
      <c r="C134" s="57">
        <v>129</v>
      </c>
      <c r="D134" s="58">
        <v>1.0281617192370494</v>
      </c>
      <c r="E134" s="58">
        <v>4.006720343412129E-2</v>
      </c>
      <c r="F134" s="58">
        <v>1.0994680382008433</v>
      </c>
      <c r="G134" s="59">
        <v>7</v>
      </c>
      <c r="H134" s="60" t="s">
        <v>326</v>
      </c>
      <c r="I134" s="61">
        <v>111</v>
      </c>
      <c r="J134" s="56"/>
      <c r="K134" s="56">
        <v>639</v>
      </c>
      <c r="L134" s="62">
        <v>1.1468678332135618</v>
      </c>
      <c r="M134" s="62">
        <v>1.075</v>
      </c>
      <c r="N134" s="63">
        <v>4</v>
      </c>
      <c r="O134" s="61">
        <v>144</v>
      </c>
      <c r="P134" s="56"/>
      <c r="Q134" s="56">
        <v>473</v>
      </c>
      <c r="R134" s="62">
        <v>0.97954995243145515</v>
      </c>
      <c r="S134" s="62">
        <v>1.1259999999999999</v>
      </c>
      <c r="T134" s="63">
        <v>6</v>
      </c>
      <c r="U134" s="61">
        <v>127</v>
      </c>
      <c r="V134" s="56"/>
      <c r="W134" s="56">
        <v>611</v>
      </c>
      <c r="X134" s="62">
        <v>0.96748520035819219</v>
      </c>
      <c r="Y134" s="62">
        <v>1.03</v>
      </c>
      <c r="Z134" s="63">
        <v>11</v>
      </c>
    </row>
    <row r="135" spans="1:26" x14ac:dyDescent="0.25">
      <c r="A135" s="55" t="s">
        <v>107</v>
      </c>
      <c r="B135" s="56">
        <v>45210</v>
      </c>
      <c r="C135" s="57">
        <v>130</v>
      </c>
      <c r="D135" s="58">
        <v>1.0218764965659892</v>
      </c>
      <c r="E135" s="58">
        <v>3.1220843478487772E-2</v>
      </c>
      <c r="F135" s="58">
        <v>1.1565222871994267</v>
      </c>
      <c r="G135" s="59">
        <v>16</v>
      </c>
      <c r="H135" s="60" t="s">
        <v>108</v>
      </c>
      <c r="I135" s="61">
        <v>27</v>
      </c>
      <c r="J135" s="56"/>
      <c r="K135" s="56">
        <v>1744</v>
      </c>
      <c r="L135" s="62">
        <v>1.1916244627122485</v>
      </c>
      <c r="M135" s="62">
        <v>1.161</v>
      </c>
      <c r="N135" s="63">
        <v>13</v>
      </c>
      <c r="O135" s="61">
        <v>19</v>
      </c>
      <c r="P135" s="56"/>
      <c r="Q135" s="56">
        <v>1926</v>
      </c>
      <c r="R135" s="62">
        <v>1.0034067793390349</v>
      </c>
      <c r="S135" s="62">
        <v>1.08</v>
      </c>
      <c r="T135" s="63">
        <v>17</v>
      </c>
      <c r="U135" s="61">
        <v>15</v>
      </c>
      <c r="V135" s="56"/>
      <c r="W135" s="56">
        <v>2625</v>
      </c>
      <c r="X135" s="62">
        <v>0.89243951185053949</v>
      </c>
      <c r="Y135" s="62">
        <v>1.2629999999999999</v>
      </c>
      <c r="Z135" s="63">
        <v>18</v>
      </c>
    </row>
    <row r="136" spans="1:26" x14ac:dyDescent="0.25">
      <c r="A136" s="55" t="s">
        <v>287</v>
      </c>
      <c r="B136" s="56">
        <v>28194</v>
      </c>
      <c r="C136" s="57">
        <v>131</v>
      </c>
      <c r="D136" s="58">
        <v>1.0200861674588111</v>
      </c>
      <c r="E136" s="58">
        <v>2.8691022897694804E-2</v>
      </c>
      <c r="F136" s="58">
        <v>1.2691906573439533</v>
      </c>
      <c r="G136" s="59">
        <v>5.666666666666667</v>
      </c>
      <c r="H136" s="60" t="s">
        <v>288</v>
      </c>
      <c r="I136" s="61">
        <v>95</v>
      </c>
      <c r="J136" s="56">
        <v>6</v>
      </c>
      <c r="K136" s="56">
        <v>227</v>
      </c>
      <c r="L136" s="62">
        <v>0.97470836851495535</v>
      </c>
      <c r="M136" s="62">
        <v>1.115</v>
      </c>
      <c r="N136" s="63">
        <v>5</v>
      </c>
      <c r="O136" s="61">
        <v>86</v>
      </c>
      <c r="P136" s="56">
        <v>6</v>
      </c>
      <c r="Q136" s="56">
        <v>343</v>
      </c>
      <c r="R136" s="62">
        <v>1.3201411336793174</v>
      </c>
      <c r="S136" s="62">
        <v>1.1759999999999999</v>
      </c>
      <c r="T136" s="63">
        <v>6</v>
      </c>
      <c r="U136" s="61">
        <v>120</v>
      </c>
      <c r="V136" s="56">
        <v>5</v>
      </c>
      <c r="W136" s="56">
        <v>296</v>
      </c>
      <c r="X136" s="62">
        <v>0.82492699826986682</v>
      </c>
      <c r="Y136" s="62">
        <v>1.5580000000000001</v>
      </c>
      <c r="Z136" s="63">
        <v>6</v>
      </c>
    </row>
    <row r="137" spans="1:26" x14ac:dyDescent="0.25">
      <c r="A137" s="55" t="s">
        <v>650</v>
      </c>
      <c r="B137" s="56">
        <v>83008</v>
      </c>
      <c r="C137" s="57">
        <v>132</v>
      </c>
      <c r="D137" s="58">
        <v>1.0149754413552643</v>
      </c>
      <c r="E137" s="58">
        <v>2.1444819958616326E-2</v>
      </c>
      <c r="F137" s="58">
        <v>1.2040747334033148</v>
      </c>
      <c r="G137" s="59">
        <v>2.6666666666666665</v>
      </c>
      <c r="H137" s="60" t="s">
        <v>651</v>
      </c>
      <c r="I137" s="61">
        <v>274</v>
      </c>
      <c r="J137" s="56"/>
      <c r="K137" s="56">
        <v>254</v>
      </c>
      <c r="L137" s="62">
        <v>1.1307636868771378</v>
      </c>
      <c r="M137" s="62">
        <v>1.4830000000000001</v>
      </c>
      <c r="N137" s="63">
        <v>3</v>
      </c>
      <c r="O137" s="61">
        <v>340</v>
      </c>
      <c r="P137" s="56"/>
      <c r="Q137" s="56">
        <v>180</v>
      </c>
      <c r="R137" s="62">
        <v>1.1289349150025545</v>
      </c>
      <c r="S137" s="62">
        <v>1.1850000000000001</v>
      </c>
      <c r="T137" s="63">
        <v>2</v>
      </c>
      <c r="U137" s="61">
        <v>297</v>
      </c>
      <c r="V137" s="56"/>
      <c r="W137" s="56">
        <v>257</v>
      </c>
      <c r="X137" s="62">
        <v>0.81907909948876811</v>
      </c>
      <c r="Y137" s="62">
        <v>1.0580000000000001</v>
      </c>
      <c r="Z137" s="63">
        <v>3</v>
      </c>
    </row>
    <row r="138" spans="1:26" x14ac:dyDescent="0.25">
      <c r="A138" s="55" t="s">
        <v>898</v>
      </c>
      <c r="B138" s="56">
        <v>22864</v>
      </c>
      <c r="C138" s="57">
        <v>133</v>
      </c>
      <c r="D138" s="58">
        <v>1.0132567436878799</v>
      </c>
      <c r="E138" s="58">
        <v>1.899977721321236E-2</v>
      </c>
      <c r="F138" s="58">
        <v>1.1114027451179014</v>
      </c>
      <c r="G138" s="59">
        <v>4</v>
      </c>
      <c r="H138" s="60" t="s">
        <v>899</v>
      </c>
      <c r="I138" s="61">
        <v>577</v>
      </c>
      <c r="J138" s="56"/>
      <c r="K138" s="56">
        <v>70</v>
      </c>
      <c r="L138" s="62">
        <v>0.99598246895544196</v>
      </c>
      <c r="M138" s="62">
        <v>1.099</v>
      </c>
      <c r="N138" s="63">
        <v>5</v>
      </c>
      <c r="O138" s="61">
        <v>267</v>
      </c>
      <c r="P138" s="56"/>
      <c r="Q138" s="56">
        <v>250</v>
      </c>
      <c r="R138" s="62">
        <v>0.92053464076082747</v>
      </c>
      <c r="S138" s="62">
        <v>1.0349999999999999</v>
      </c>
      <c r="T138" s="63">
        <v>4</v>
      </c>
      <c r="U138" s="61">
        <v>495</v>
      </c>
      <c r="V138" s="56"/>
      <c r="W138" s="56">
        <v>114</v>
      </c>
      <c r="X138" s="62">
        <v>1.1346624382805126</v>
      </c>
      <c r="Y138" s="62">
        <v>1.103</v>
      </c>
      <c r="Z138" s="63">
        <v>3</v>
      </c>
    </row>
    <row r="139" spans="1:26" x14ac:dyDescent="0.25">
      <c r="A139" s="55" t="s">
        <v>483</v>
      </c>
      <c r="B139" s="56">
        <v>31726</v>
      </c>
      <c r="C139" s="57">
        <v>134</v>
      </c>
      <c r="D139" s="58">
        <v>1.0087738718791361</v>
      </c>
      <c r="E139" s="58">
        <v>1.2602814206051072E-2</v>
      </c>
      <c r="F139" s="58">
        <v>1.1571159989195676</v>
      </c>
      <c r="G139" s="59">
        <v>6.666666666666667</v>
      </c>
      <c r="H139" s="60" t="s">
        <v>484</v>
      </c>
      <c r="I139" s="61">
        <v>182</v>
      </c>
      <c r="J139" s="56">
        <v>1</v>
      </c>
      <c r="K139" s="56">
        <v>406</v>
      </c>
      <c r="L139" s="62">
        <v>1.004017531044558</v>
      </c>
      <c r="M139" s="62">
        <v>1.19</v>
      </c>
      <c r="N139" s="63">
        <v>7</v>
      </c>
      <c r="O139" s="61">
        <v>213</v>
      </c>
      <c r="P139" s="56">
        <v>1</v>
      </c>
      <c r="Q139" s="56">
        <v>311</v>
      </c>
      <c r="R139" s="62">
        <v>1.1699628066059264</v>
      </c>
      <c r="S139" s="62">
        <v>1.1779999999999999</v>
      </c>
      <c r="T139" s="63">
        <v>7</v>
      </c>
      <c r="U139" s="61">
        <v>126</v>
      </c>
      <c r="V139" s="56">
        <v>1</v>
      </c>
      <c r="W139" s="56">
        <v>613</v>
      </c>
      <c r="X139" s="62">
        <v>0.87391284673487812</v>
      </c>
      <c r="Y139" s="62">
        <v>1.236</v>
      </c>
      <c r="Z139" s="63">
        <v>6</v>
      </c>
    </row>
    <row r="140" spans="1:26" x14ac:dyDescent="0.25">
      <c r="A140" s="55" t="s">
        <v>445</v>
      </c>
      <c r="B140" s="56">
        <v>83856</v>
      </c>
      <c r="C140" s="57">
        <v>135</v>
      </c>
      <c r="D140" s="58">
        <v>1.0083324522126724</v>
      </c>
      <c r="E140" s="58">
        <v>1.1971380982806572E-2</v>
      </c>
      <c r="F140" s="58">
        <v>1.10694769528627</v>
      </c>
      <c r="G140" s="59">
        <v>3</v>
      </c>
      <c r="H140" s="60" t="s">
        <v>446</v>
      </c>
      <c r="I140" s="61">
        <v>165</v>
      </c>
      <c r="J140" s="56"/>
      <c r="K140" s="56">
        <v>434</v>
      </c>
      <c r="L140" s="62">
        <v>1.0873533785379308</v>
      </c>
      <c r="M140" s="62">
        <v>1.173</v>
      </c>
      <c r="N140" s="63">
        <v>4</v>
      </c>
      <c r="O140" s="61">
        <v>145</v>
      </c>
      <c r="P140" s="56"/>
      <c r="Q140" s="56">
        <v>473</v>
      </c>
      <c r="R140" s="62">
        <v>0.89831277921877517</v>
      </c>
      <c r="S140" s="62">
        <v>1.337</v>
      </c>
      <c r="T140" s="63">
        <v>3</v>
      </c>
      <c r="U140" s="61">
        <v>245</v>
      </c>
      <c r="V140" s="56"/>
      <c r="W140" s="56">
        <v>323</v>
      </c>
      <c r="X140" s="62">
        <v>1.0495737204504316</v>
      </c>
      <c r="Y140" s="62">
        <v>1.1679999999999999</v>
      </c>
      <c r="Z140" s="63">
        <v>2</v>
      </c>
    </row>
    <row r="141" spans="1:26" x14ac:dyDescent="0.25">
      <c r="A141" s="55" t="s">
        <v>405</v>
      </c>
      <c r="B141" s="56">
        <v>144631</v>
      </c>
      <c r="C141" s="57">
        <v>136</v>
      </c>
      <c r="D141" s="58">
        <v>1.0070643586309589</v>
      </c>
      <c r="E141" s="58">
        <v>1.015588484496896E-2</v>
      </c>
      <c r="F141" s="58">
        <v>1.1314108074947919</v>
      </c>
      <c r="G141" s="59">
        <v>4.333333333333333</v>
      </c>
      <c r="H141" s="60" t="s">
        <v>406</v>
      </c>
      <c r="I141" s="61">
        <v>146</v>
      </c>
      <c r="J141" s="56">
        <v>1</v>
      </c>
      <c r="K141" s="56">
        <v>507</v>
      </c>
      <c r="L141" s="62">
        <v>1.0041402715740257</v>
      </c>
      <c r="M141" s="62">
        <v>1.2</v>
      </c>
      <c r="N141" s="63">
        <v>5</v>
      </c>
      <c r="O141" s="61">
        <v>221</v>
      </c>
      <c r="P141" s="56">
        <v>1</v>
      </c>
      <c r="Q141" s="56">
        <v>302</v>
      </c>
      <c r="R141" s="62">
        <v>1.1410319755820411</v>
      </c>
      <c r="S141" s="62">
        <v>1.29</v>
      </c>
      <c r="T141" s="63">
        <v>3</v>
      </c>
      <c r="U141" s="61">
        <v>155</v>
      </c>
      <c r="V141" s="56">
        <v>1</v>
      </c>
      <c r="W141" s="56">
        <v>513</v>
      </c>
      <c r="X141" s="62">
        <v>0.89141405607526814</v>
      </c>
      <c r="Y141" s="62">
        <v>1.1719999999999999</v>
      </c>
      <c r="Z141" s="63">
        <v>5</v>
      </c>
    </row>
    <row r="142" spans="1:26" x14ac:dyDescent="0.25">
      <c r="A142" s="55" t="s">
        <v>728</v>
      </c>
      <c r="B142" s="56">
        <v>30737</v>
      </c>
      <c r="C142" s="57">
        <v>137</v>
      </c>
      <c r="D142" s="58">
        <v>1.0031892088735146</v>
      </c>
      <c r="E142" s="58">
        <v>4.5937345241221028E-3</v>
      </c>
      <c r="F142" s="58">
        <v>1.0736619591290841</v>
      </c>
      <c r="G142" s="59">
        <v>3.6666666666666665</v>
      </c>
      <c r="H142" s="60" t="s">
        <v>729</v>
      </c>
      <c r="I142" s="61">
        <v>339</v>
      </c>
      <c r="J142" s="56"/>
      <c r="K142" s="56">
        <v>190</v>
      </c>
      <c r="L142" s="62">
        <v>1.0692355404159761</v>
      </c>
      <c r="M142" s="62">
        <v>1.1140000000000001</v>
      </c>
      <c r="N142" s="63">
        <v>4</v>
      </c>
      <c r="O142" s="61">
        <v>204</v>
      </c>
      <c r="P142" s="56"/>
      <c r="Q142" s="56">
        <v>319</v>
      </c>
      <c r="R142" s="62">
        <v>0.92918512067131975</v>
      </c>
      <c r="S142" s="62">
        <v>1.069</v>
      </c>
      <c r="T142" s="63">
        <v>4</v>
      </c>
      <c r="U142" s="61">
        <v>255</v>
      </c>
      <c r="V142" s="56"/>
      <c r="W142" s="56">
        <v>302</v>
      </c>
      <c r="X142" s="62">
        <v>1.0161853348822105</v>
      </c>
      <c r="Y142" s="62">
        <v>1.1299999999999999</v>
      </c>
      <c r="Z142" s="63">
        <v>3</v>
      </c>
    </row>
    <row r="143" spans="1:26" x14ac:dyDescent="0.25">
      <c r="A143" s="55" t="s">
        <v>301</v>
      </c>
      <c r="B143" s="56">
        <v>166774</v>
      </c>
      <c r="C143" s="57">
        <v>138</v>
      </c>
      <c r="D143" s="58">
        <v>0.99705786107292305</v>
      </c>
      <c r="E143" s="58">
        <v>-4.2508656291956127E-3</v>
      </c>
      <c r="F143" s="58">
        <v>1.1412702114240314</v>
      </c>
      <c r="G143" s="59">
        <v>6.333333333333333</v>
      </c>
      <c r="H143" s="60" t="s">
        <v>302</v>
      </c>
      <c r="I143" s="61">
        <v>100</v>
      </c>
      <c r="J143" s="56"/>
      <c r="K143" s="56">
        <v>707</v>
      </c>
      <c r="L143" s="62">
        <v>1.1598231320919978</v>
      </c>
      <c r="M143" s="62">
        <v>1.119</v>
      </c>
      <c r="N143" s="63">
        <v>6</v>
      </c>
      <c r="O143" s="61">
        <v>118</v>
      </c>
      <c r="P143" s="56"/>
      <c r="Q143" s="56">
        <v>555</v>
      </c>
      <c r="R143" s="62">
        <v>0.94093256713983975</v>
      </c>
      <c r="S143" s="62">
        <v>1.1040000000000001</v>
      </c>
      <c r="T143" s="63">
        <v>5</v>
      </c>
      <c r="U143" s="61">
        <v>95</v>
      </c>
      <c r="V143" s="56"/>
      <c r="W143" s="56">
        <v>766</v>
      </c>
      <c r="X143" s="62">
        <v>0.90826131955352607</v>
      </c>
      <c r="Y143" s="62">
        <v>1.101</v>
      </c>
      <c r="Z143" s="63">
        <v>8</v>
      </c>
    </row>
    <row r="144" spans="1:26" x14ac:dyDescent="0.25">
      <c r="A144" s="55" t="s">
        <v>564</v>
      </c>
      <c r="B144" s="56">
        <v>59674</v>
      </c>
      <c r="C144" s="57">
        <v>139</v>
      </c>
      <c r="D144" s="58">
        <v>0.9951593013893244</v>
      </c>
      <c r="E144" s="58">
        <v>-7.0006095036656609E-3</v>
      </c>
      <c r="F144" s="58">
        <v>1.1133221628402825</v>
      </c>
      <c r="G144" s="59">
        <v>4.333333333333333</v>
      </c>
      <c r="H144" s="60" t="s">
        <v>565</v>
      </c>
      <c r="I144" s="61">
        <v>217</v>
      </c>
      <c r="J144" s="56"/>
      <c r="K144" s="56">
        <v>326</v>
      </c>
      <c r="L144" s="62">
        <v>0.99249243855431712</v>
      </c>
      <c r="M144" s="62">
        <v>1.1100000000000001</v>
      </c>
      <c r="N144" s="63">
        <v>4</v>
      </c>
      <c r="O144" s="61">
        <v>193</v>
      </c>
      <c r="P144" s="56"/>
      <c r="Q144" s="56">
        <v>340</v>
      </c>
      <c r="R144" s="62">
        <v>1.1093925250650203</v>
      </c>
      <c r="S144" s="62">
        <v>1.1499999999999999</v>
      </c>
      <c r="T144" s="63">
        <v>5</v>
      </c>
      <c r="U144" s="61">
        <v>247</v>
      </c>
      <c r="V144" s="56"/>
      <c r="W144" s="56">
        <v>321</v>
      </c>
      <c r="X144" s="62">
        <v>0.89508726382240533</v>
      </c>
      <c r="Y144" s="62">
        <v>1.1679999999999999</v>
      </c>
      <c r="Z144" s="63">
        <v>4</v>
      </c>
    </row>
    <row r="145" spans="1:26" x14ac:dyDescent="0.25">
      <c r="A145" s="55" t="s">
        <v>297</v>
      </c>
      <c r="B145" s="56">
        <v>111238</v>
      </c>
      <c r="C145" s="57">
        <v>140</v>
      </c>
      <c r="D145" s="58">
        <v>0.99143070015127133</v>
      </c>
      <c r="E145" s="58">
        <v>-1.2416161608434048E-2</v>
      </c>
      <c r="F145" s="58">
        <v>1.1184080736083655</v>
      </c>
      <c r="G145" s="59">
        <v>19</v>
      </c>
      <c r="H145" s="60" t="s">
        <v>298</v>
      </c>
      <c r="I145" s="61">
        <v>98</v>
      </c>
      <c r="J145" s="56"/>
      <c r="K145" s="56">
        <v>710</v>
      </c>
      <c r="L145" s="62">
        <v>1.0364501478202561</v>
      </c>
      <c r="M145" s="62">
        <v>1.0589999999999999</v>
      </c>
      <c r="N145" s="63">
        <v>17</v>
      </c>
      <c r="O145" s="61">
        <v>65</v>
      </c>
      <c r="P145" s="56"/>
      <c r="Q145" s="56">
        <v>888</v>
      </c>
      <c r="R145" s="62">
        <v>1.0771086156054563</v>
      </c>
      <c r="S145" s="62">
        <v>1.056</v>
      </c>
      <c r="T145" s="63">
        <v>17</v>
      </c>
      <c r="U145" s="61">
        <v>59</v>
      </c>
      <c r="V145" s="56"/>
      <c r="W145" s="56">
        <v>1127</v>
      </c>
      <c r="X145" s="62">
        <v>0.87292950162522631</v>
      </c>
      <c r="Y145" s="62">
        <v>1.032</v>
      </c>
      <c r="Z145" s="63">
        <v>23</v>
      </c>
    </row>
    <row r="146" spans="1:26" x14ac:dyDescent="0.25">
      <c r="A146" s="55" t="s">
        <v>415</v>
      </c>
      <c r="B146" s="56">
        <v>116221</v>
      </c>
      <c r="C146" s="57">
        <v>141</v>
      </c>
      <c r="D146" s="58">
        <v>0.98911817478798369</v>
      </c>
      <c r="E146" s="58">
        <v>-1.5785197769984806E-2</v>
      </c>
      <c r="F146" s="58">
        <v>1.0713062624910707</v>
      </c>
      <c r="G146" s="59">
        <v>6.666666666666667</v>
      </c>
      <c r="H146" s="60" t="s">
        <v>416</v>
      </c>
      <c r="I146" s="61">
        <v>151</v>
      </c>
      <c r="J146" s="56"/>
      <c r="K146" s="56">
        <v>491</v>
      </c>
      <c r="L146" s="62">
        <v>1.070908399149352</v>
      </c>
      <c r="M146" s="62">
        <v>1.1000000000000001</v>
      </c>
      <c r="N146" s="63">
        <v>7</v>
      </c>
      <c r="O146" s="61">
        <v>232</v>
      </c>
      <c r="P146" s="56"/>
      <c r="Q146" s="56">
        <v>292</v>
      </c>
      <c r="R146" s="62">
        <v>0.95363736068898619</v>
      </c>
      <c r="S146" s="62">
        <v>1.0309999999999999</v>
      </c>
      <c r="T146" s="63">
        <v>8</v>
      </c>
      <c r="U146" s="61">
        <v>280</v>
      </c>
      <c r="V146" s="56"/>
      <c r="W146" s="56">
        <v>281</v>
      </c>
      <c r="X146" s="62">
        <v>0.94756489785561537</v>
      </c>
      <c r="Y146" s="62">
        <v>1.079</v>
      </c>
      <c r="Z146" s="63">
        <v>5</v>
      </c>
    </row>
    <row r="147" spans="1:26" x14ac:dyDescent="0.25">
      <c r="A147" s="55" t="s">
        <v>265</v>
      </c>
      <c r="B147" s="56">
        <v>97234</v>
      </c>
      <c r="C147" s="57">
        <v>142</v>
      </c>
      <c r="D147" s="58">
        <v>0.98778734666535217</v>
      </c>
      <c r="E147" s="58">
        <v>-1.7727606652952185E-2</v>
      </c>
      <c r="F147" s="58">
        <v>1.1912309485380332</v>
      </c>
      <c r="G147" s="59">
        <v>11.333333333333334</v>
      </c>
      <c r="H147" s="60" t="s">
        <v>266</v>
      </c>
      <c r="I147" s="61">
        <v>91</v>
      </c>
      <c r="J147" s="56">
        <v>1</v>
      </c>
      <c r="K147" s="56">
        <v>746</v>
      </c>
      <c r="L147" s="62">
        <v>1.2084548214617523</v>
      </c>
      <c r="M147" s="62">
        <v>1.397</v>
      </c>
      <c r="N147" s="63">
        <v>9</v>
      </c>
      <c r="O147" s="61">
        <v>116</v>
      </c>
      <c r="P147" s="56">
        <v>1</v>
      </c>
      <c r="Q147" s="56">
        <v>571</v>
      </c>
      <c r="R147" s="62">
        <v>0.88295700521503528</v>
      </c>
      <c r="S147" s="62">
        <v>1.077</v>
      </c>
      <c r="T147" s="63">
        <v>9</v>
      </c>
      <c r="U147" s="61">
        <v>94</v>
      </c>
      <c r="V147" s="56">
        <v>1</v>
      </c>
      <c r="W147" s="56">
        <v>770</v>
      </c>
      <c r="X147" s="62">
        <v>0.90327585322863169</v>
      </c>
      <c r="Y147" s="62">
        <v>1.0449999999999999</v>
      </c>
      <c r="Z147" s="63">
        <v>16</v>
      </c>
    </row>
    <row r="148" spans="1:26" x14ac:dyDescent="0.25">
      <c r="A148" s="55" t="s">
        <v>714</v>
      </c>
      <c r="B148" s="56">
        <v>31946</v>
      </c>
      <c r="C148" s="57">
        <v>143</v>
      </c>
      <c r="D148" s="58">
        <v>0.98761734154167535</v>
      </c>
      <c r="E148" s="58">
        <v>-1.7975925947650625E-2</v>
      </c>
      <c r="F148" s="58">
        <v>1.2733665657931199</v>
      </c>
      <c r="G148" s="59">
        <v>3.6666666666666665</v>
      </c>
      <c r="H148" s="60" t="s">
        <v>715</v>
      </c>
      <c r="I148" s="61">
        <v>325</v>
      </c>
      <c r="J148" s="56">
        <v>1</v>
      </c>
      <c r="K148" s="56">
        <v>200</v>
      </c>
      <c r="L148" s="62">
        <v>1.069931929331188</v>
      </c>
      <c r="M148" s="62">
        <v>1.0329999999999999</v>
      </c>
      <c r="N148" s="63">
        <v>5</v>
      </c>
      <c r="O148" s="61">
        <v>282</v>
      </c>
      <c r="P148" s="56">
        <v>1</v>
      </c>
      <c r="Q148" s="56">
        <v>233</v>
      </c>
      <c r="R148" s="62">
        <v>1.1960428484328083</v>
      </c>
      <c r="S148" s="62">
        <v>1.1890000000000001</v>
      </c>
      <c r="T148" s="63">
        <v>4</v>
      </c>
      <c r="U148" s="61">
        <v>327</v>
      </c>
      <c r="V148" s="56">
        <v>1</v>
      </c>
      <c r="W148" s="56">
        <v>222</v>
      </c>
      <c r="X148" s="62">
        <v>0.7527716148614545</v>
      </c>
      <c r="Y148" s="62">
        <v>1.1060000000000001</v>
      </c>
      <c r="Z148" s="63">
        <v>2</v>
      </c>
    </row>
    <row r="149" spans="1:26" x14ac:dyDescent="0.25">
      <c r="A149" s="55" t="s">
        <v>730</v>
      </c>
      <c r="B149" s="56">
        <v>52231</v>
      </c>
      <c r="C149" s="57">
        <v>144</v>
      </c>
      <c r="D149" s="58">
        <v>0.98601555395694895</v>
      </c>
      <c r="E149" s="58">
        <v>-2.0317690231875275E-2</v>
      </c>
      <c r="F149" s="58">
        <v>1.1548568587180541</v>
      </c>
      <c r="G149" s="59">
        <v>3.6666666666666665</v>
      </c>
      <c r="H149" s="60" t="s">
        <v>731</v>
      </c>
      <c r="I149" s="61">
        <v>340</v>
      </c>
      <c r="J149" s="56"/>
      <c r="K149" s="56">
        <v>188</v>
      </c>
      <c r="L149" s="62">
        <v>0.99033848824156367</v>
      </c>
      <c r="M149" s="62">
        <v>1.1579999999999999</v>
      </c>
      <c r="N149" s="63">
        <v>4</v>
      </c>
      <c r="O149" s="61">
        <v>253</v>
      </c>
      <c r="P149" s="56"/>
      <c r="Q149" s="56">
        <v>263</v>
      </c>
      <c r="R149" s="62">
        <v>1.1361621739790975</v>
      </c>
      <c r="S149" s="62">
        <v>1.3620000000000001</v>
      </c>
      <c r="T149" s="63">
        <v>4</v>
      </c>
      <c r="U149" s="61">
        <v>505</v>
      </c>
      <c r="V149" s="56"/>
      <c r="W149" s="56">
        <v>112</v>
      </c>
      <c r="X149" s="62">
        <v>0.85197590674780876</v>
      </c>
      <c r="Y149" s="62">
        <v>1.32</v>
      </c>
      <c r="Z149" s="63">
        <v>3</v>
      </c>
    </row>
    <row r="150" spans="1:26" x14ac:dyDescent="0.25">
      <c r="A150" s="55" t="s">
        <v>281</v>
      </c>
      <c r="B150" s="56">
        <v>29155</v>
      </c>
      <c r="C150" s="57">
        <v>145</v>
      </c>
      <c r="D150" s="58">
        <v>0.98544546747566975</v>
      </c>
      <c r="E150" s="58">
        <v>-2.1152057184508351E-2</v>
      </c>
      <c r="F150" s="58">
        <v>1.0877181682232737</v>
      </c>
      <c r="G150" s="59">
        <v>4.666666666666667</v>
      </c>
      <c r="H150" s="60" t="s">
        <v>282</v>
      </c>
      <c r="I150" s="61">
        <v>95</v>
      </c>
      <c r="J150" s="56">
        <v>3</v>
      </c>
      <c r="K150" s="56">
        <v>409</v>
      </c>
      <c r="L150" s="62">
        <v>0.89680832203030125</v>
      </c>
      <c r="M150" s="62">
        <v>1.117</v>
      </c>
      <c r="N150" s="63">
        <v>5</v>
      </c>
      <c r="O150" s="61">
        <v>86</v>
      </c>
      <c r="P150" s="56">
        <v>3</v>
      </c>
      <c r="Q150" s="56">
        <v>440</v>
      </c>
      <c r="R150" s="62">
        <v>1.01235921659802</v>
      </c>
      <c r="S150" s="62">
        <v>1.298</v>
      </c>
      <c r="T150" s="63">
        <v>4</v>
      </c>
      <c r="U150" s="61">
        <v>120</v>
      </c>
      <c r="V150" s="56">
        <v>4</v>
      </c>
      <c r="W150" s="56">
        <v>460</v>
      </c>
      <c r="X150" s="62">
        <v>1.0540555958094979</v>
      </c>
      <c r="Y150" s="62">
        <v>1.486</v>
      </c>
      <c r="Z150" s="63">
        <v>5</v>
      </c>
    </row>
    <row r="151" spans="1:26" x14ac:dyDescent="0.25">
      <c r="A151" s="55" t="s">
        <v>389</v>
      </c>
      <c r="B151" s="56">
        <v>30559</v>
      </c>
      <c r="C151" s="57">
        <v>146</v>
      </c>
      <c r="D151" s="58">
        <v>0.9814049634030455</v>
      </c>
      <c r="E151" s="58">
        <v>-2.7079527109862545E-2</v>
      </c>
      <c r="F151" s="58">
        <v>1.3590930073207399</v>
      </c>
      <c r="G151" s="59">
        <v>9.3333333333333339</v>
      </c>
      <c r="H151" s="60" t="s">
        <v>390</v>
      </c>
      <c r="I151" s="61">
        <v>139</v>
      </c>
      <c r="J151" s="56"/>
      <c r="K151" s="56">
        <v>535</v>
      </c>
      <c r="L151" s="62">
        <v>0.77709247128434533</v>
      </c>
      <c r="M151" s="62">
        <v>1.0660000000000001</v>
      </c>
      <c r="N151" s="63">
        <v>10</v>
      </c>
      <c r="O151" s="61">
        <v>104</v>
      </c>
      <c r="P151" s="56"/>
      <c r="Q151" s="56">
        <v>635</v>
      </c>
      <c r="R151" s="62">
        <v>0.87558506816959669</v>
      </c>
      <c r="S151" s="62">
        <v>1.0509999999999999</v>
      </c>
      <c r="T151" s="63">
        <v>8</v>
      </c>
      <c r="U151" s="61">
        <v>130</v>
      </c>
      <c r="V151" s="56"/>
      <c r="W151" s="56">
        <v>599</v>
      </c>
      <c r="X151" s="62">
        <v>1.3892285570761147</v>
      </c>
      <c r="Y151" s="62">
        <v>1.1830000000000001</v>
      </c>
      <c r="Z151" s="63">
        <v>10</v>
      </c>
    </row>
    <row r="152" spans="1:26" x14ac:dyDescent="0.25">
      <c r="A152" s="55" t="s">
        <v>427</v>
      </c>
      <c r="B152" s="56">
        <v>99924</v>
      </c>
      <c r="C152" s="57">
        <v>147</v>
      </c>
      <c r="D152" s="58">
        <v>0.97465837602336935</v>
      </c>
      <c r="E152" s="58">
        <v>-3.703146123741477E-2</v>
      </c>
      <c r="F152" s="58">
        <v>1.0942503427491452</v>
      </c>
      <c r="G152" s="59">
        <v>9</v>
      </c>
      <c r="H152" s="60" t="s">
        <v>428</v>
      </c>
      <c r="I152" s="61">
        <v>157</v>
      </c>
      <c r="J152" s="56"/>
      <c r="K152" s="56">
        <v>465</v>
      </c>
      <c r="L152" s="62">
        <v>1.0185847496869456</v>
      </c>
      <c r="M152" s="62">
        <v>1.111</v>
      </c>
      <c r="N152" s="63">
        <v>11</v>
      </c>
      <c r="O152" s="61">
        <v>172</v>
      </c>
      <c r="P152" s="56"/>
      <c r="Q152" s="56">
        <v>380</v>
      </c>
      <c r="R152" s="62">
        <v>1.0344492548020716</v>
      </c>
      <c r="S152" s="62">
        <v>1.1299999999999999</v>
      </c>
      <c r="T152" s="63">
        <v>7</v>
      </c>
      <c r="U152" s="61">
        <v>190</v>
      </c>
      <c r="V152" s="56"/>
      <c r="W152" s="56">
        <v>439</v>
      </c>
      <c r="X152" s="62">
        <v>0.87872078149037747</v>
      </c>
      <c r="Y152" s="62">
        <v>1.1220000000000001</v>
      </c>
      <c r="Z152" s="63">
        <v>9</v>
      </c>
    </row>
    <row r="153" spans="1:26" x14ac:dyDescent="0.25">
      <c r="A153" s="55" t="s">
        <v>81</v>
      </c>
      <c r="B153" s="56">
        <v>88696</v>
      </c>
      <c r="C153" s="57">
        <v>148</v>
      </c>
      <c r="D153" s="58">
        <v>0.96907876179443853</v>
      </c>
      <c r="E153" s="58">
        <v>-4.5314169564323797E-2</v>
      </c>
      <c r="F153" s="58">
        <v>1.2642355141447899</v>
      </c>
      <c r="G153" s="59">
        <v>17.666666666666668</v>
      </c>
      <c r="H153" s="60" t="s">
        <v>82</v>
      </c>
      <c r="I153" s="61">
        <v>20</v>
      </c>
      <c r="J153" s="56">
        <v>2</v>
      </c>
      <c r="K153" s="56">
        <v>979</v>
      </c>
      <c r="L153" s="62">
        <v>0.83695408818784689</v>
      </c>
      <c r="M153" s="62">
        <v>1.0940000000000001</v>
      </c>
      <c r="N153" s="63">
        <v>17</v>
      </c>
      <c r="O153" s="61">
        <v>24</v>
      </c>
      <c r="P153" s="56">
        <v>2</v>
      </c>
      <c r="Q153" s="56">
        <v>870</v>
      </c>
      <c r="R153" s="62">
        <v>0.85619742254832532</v>
      </c>
      <c r="S153" s="62">
        <v>1.07</v>
      </c>
      <c r="T153" s="63">
        <v>17</v>
      </c>
      <c r="U153" s="61">
        <v>32</v>
      </c>
      <c r="V153" s="56">
        <v>2</v>
      </c>
      <c r="W153" s="56">
        <v>990</v>
      </c>
      <c r="X153" s="62">
        <v>1.2699940200211723</v>
      </c>
      <c r="Y153" s="62">
        <v>1.393</v>
      </c>
      <c r="Z153" s="63">
        <v>19</v>
      </c>
    </row>
    <row r="154" spans="1:26" x14ac:dyDescent="0.25">
      <c r="A154" s="55" t="s">
        <v>610</v>
      </c>
      <c r="B154" s="56">
        <v>103943</v>
      </c>
      <c r="C154" s="57">
        <v>149</v>
      </c>
      <c r="D154" s="58">
        <v>0.95615995731041681</v>
      </c>
      <c r="E154" s="58">
        <v>-6.467610605944224E-2</v>
      </c>
      <c r="F154" s="58">
        <v>1.1274781894583188</v>
      </c>
      <c r="G154" s="59">
        <v>3.3333333333333335</v>
      </c>
      <c r="H154" s="60" t="s">
        <v>611</v>
      </c>
      <c r="I154" s="61">
        <v>244</v>
      </c>
      <c r="J154" s="56"/>
      <c r="K154" s="56">
        <v>292</v>
      </c>
      <c r="L154" s="62">
        <v>1.0973770770174387</v>
      </c>
      <c r="M154" s="62">
        <v>1.1779999999999999</v>
      </c>
      <c r="N154" s="63">
        <v>3</v>
      </c>
      <c r="O154" s="61">
        <v>321</v>
      </c>
      <c r="P154" s="56"/>
      <c r="Q154" s="56">
        <v>193</v>
      </c>
      <c r="R154" s="62">
        <v>0.88115849317385897</v>
      </c>
      <c r="S154" s="62">
        <v>1.0449999999999999</v>
      </c>
      <c r="T154" s="63">
        <v>3</v>
      </c>
      <c r="U154" s="61">
        <v>319</v>
      </c>
      <c r="V154" s="56"/>
      <c r="W154" s="56">
        <v>232</v>
      </c>
      <c r="X154" s="62">
        <v>0.90402770594481985</v>
      </c>
      <c r="Y154" s="62">
        <v>1.139</v>
      </c>
      <c r="Z154" s="63">
        <v>4</v>
      </c>
    </row>
    <row r="155" spans="1:26" x14ac:dyDescent="0.25">
      <c r="A155" s="55" t="s">
        <v>237</v>
      </c>
      <c r="B155" s="56">
        <v>91871</v>
      </c>
      <c r="C155" s="57">
        <v>150</v>
      </c>
      <c r="D155" s="58">
        <v>0.95167830333862669</v>
      </c>
      <c r="E155" s="58">
        <v>-7.1454114432908639E-2</v>
      </c>
      <c r="F155" s="58">
        <v>1.1424133772598446</v>
      </c>
      <c r="G155" s="59">
        <v>4</v>
      </c>
      <c r="H155" s="60" t="s">
        <v>238</v>
      </c>
      <c r="I155" s="61">
        <v>79</v>
      </c>
      <c r="J155" s="56"/>
      <c r="K155" s="56">
        <v>847</v>
      </c>
      <c r="L155" s="62">
        <v>1.0690963714012145</v>
      </c>
      <c r="M155" s="62">
        <v>1.0580000000000001</v>
      </c>
      <c r="N155" s="63">
        <v>3</v>
      </c>
      <c r="O155" s="61">
        <v>113</v>
      </c>
      <c r="P155" s="56"/>
      <c r="Q155" s="56">
        <v>579</v>
      </c>
      <c r="R155" s="62">
        <v>0.97954995243145515</v>
      </c>
      <c r="S155" s="62">
        <v>1.1879999999999999</v>
      </c>
      <c r="T155" s="63">
        <v>4</v>
      </c>
      <c r="U155" s="61">
        <v>115</v>
      </c>
      <c r="V155" s="56"/>
      <c r="W155" s="56">
        <v>656</v>
      </c>
      <c r="X155" s="62">
        <v>0.8230515958791349</v>
      </c>
      <c r="Y155" s="62">
        <v>1.123</v>
      </c>
      <c r="Z155" s="63">
        <v>5</v>
      </c>
    </row>
    <row r="156" spans="1:26" x14ac:dyDescent="0.25">
      <c r="A156" s="55" t="s">
        <v>233</v>
      </c>
      <c r="B156" s="56">
        <v>103979</v>
      </c>
      <c r="C156" s="57">
        <v>151</v>
      </c>
      <c r="D156" s="58">
        <v>0.94485656388005623</v>
      </c>
      <c r="E156" s="58">
        <v>-8.1832760564468865E-2</v>
      </c>
      <c r="F156" s="58">
        <v>1.4420715876706738</v>
      </c>
      <c r="G156" s="59">
        <v>9</v>
      </c>
      <c r="H156" s="60" t="s">
        <v>234</v>
      </c>
      <c r="I156" s="61">
        <v>77</v>
      </c>
      <c r="J156" s="56"/>
      <c r="K156" s="56">
        <v>883</v>
      </c>
      <c r="L156" s="62">
        <v>1.3505207861682884</v>
      </c>
      <c r="M156" s="62">
        <v>1.32</v>
      </c>
      <c r="N156" s="63">
        <v>12</v>
      </c>
      <c r="O156" s="61">
        <v>99</v>
      </c>
      <c r="P156" s="56"/>
      <c r="Q156" s="56">
        <v>657</v>
      </c>
      <c r="R156" s="62">
        <v>0.96118594138045588</v>
      </c>
      <c r="S156" s="62">
        <v>1.1240000000000001</v>
      </c>
      <c r="T156" s="63">
        <v>9</v>
      </c>
      <c r="U156" s="61">
        <v>102</v>
      </c>
      <c r="V156" s="56"/>
      <c r="W156" s="56">
        <v>725</v>
      </c>
      <c r="X156" s="62">
        <v>0.64981386019032339</v>
      </c>
      <c r="Y156" s="62">
        <v>1.242</v>
      </c>
      <c r="Z156" s="63">
        <v>6</v>
      </c>
    </row>
    <row r="157" spans="1:26" x14ac:dyDescent="0.25">
      <c r="A157" s="55" t="s">
        <v>620</v>
      </c>
      <c r="B157" s="56">
        <v>120559</v>
      </c>
      <c r="C157" s="57">
        <v>152</v>
      </c>
      <c r="D157" s="58">
        <v>0.94189765867026787</v>
      </c>
      <c r="E157" s="58">
        <v>-8.6357781705204473E-2</v>
      </c>
      <c r="F157" s="58">
        <v>1.2649433279574831</v>
      </c>
      <c r="G157" s="59">
        <v>3.3333333333333335</v>
      </c>
      <c r="H157" s="60" t="s">
        <v>621</v>
      </c>
      <c r="I157" s="61">
        <v>253</v>
      </c>
      <c r="J157" s="56"/>
      <c r="K157" s="56">
        <v>282</v>
      </c>
      <c r="L157" s="62">
        <v>0.78152877464086867</v>
      </c>
      <c r="M157" s="62">
        <v>1.294</v>
      </c>
      <c r="N157" s="63">
        <v>2</v>
      </c>
      <c r="O157" s="61">
        <v>251</v>
      </c>
      <c r="P157" s="56"/>
      <c r="Q157" s="56">
        <v>265</v>
      </c>
      <c r="R157" s="62">
        <v>0.87183523918385952</v>
      </c>
      <c r="S157" s="62">
        <v>1.1259999999999999</v>
      </c>
      <c r="T157" s="63">
        <v>4</v>
      </c>
      <c r="U157" s="61">
        <v>238</v>
      </c>
      <c r="V157" s="56"/>
      <c r="W157" s="56">
        <v>339</v>
      </c>
      <c r="X157" s="62">
        <v>1.2263989226762722</v>
      </c>
      <c r="Y157" s="62">
        <v>1.179</v>
      </c>
      <c r="Z157" s="63">
        <v>4</v>
      </c>
    </row>
    <row r="158" spans="1:26" x14ac:dyDescent="0.25">
      <c r="A158" s="55" t="s">
        <v>816</v>
      </c>
      <c r="B158" s="56">
        <v>25190</v>
      </c>
      <c r="C158" s="57">
        <v>153</v>
      </c>
      <c r="D158" s="58">
        <v>0.94129314037940626</v>
      </c>
      <c r="E158" s="58">
        <v>-8.728401347178856E-2</v>
      </c>
      <c r="F158" s="58">
        <v>1.2868572190028478</v>
      </c>
      <c r="G158" s="59">
        <v>4.333333333333333</v>
      </c>
      <c r="H158" s="60" t="s">
        <v>817</v>
      </c>
      <c r="I158" s="61">
        <v>423</v>
      </c>
      <c r="J158" s="56"/>
      <c r="K158" s="56">
        <v>130</v>
      </c>
      <c r="L158" s="62">
        <v>0.88501965536855187</v>
      </c>
      <c r="M158" s="62">
        <v>1.141</v>
      </c>
      <c r="N158" s="63">
        <v>5</v>
      </c>
      <c r="O158" s="61">
        <v>244</v>
      </c>
      <c r="P158" s="56"/>
      <c r="Q158" s="56">
        <v>272</v>
      </c>
      <c r="R158" s="62">
        <v>0.75868683151163663</v>
      </c>
      <c r="S158" s="62">
        <v>1.05</v>
      </c>
      <c r="T158" s="63">
        <v>5</v>
      </c>
      <c r="U158" s="61">
        <v>425</v>
      </c>
      <c r="V158" s="56"/>
      <c r="W158" s="56">
        <v>155</v>
      </c>
      <c r="X158" s="62">
        <v>1.2421076005513569</v>
      </c>
      <c r="Y158" s="62">
        <v>1.3340000000000001</v>
      </c>
      <c r="Z158" s="63">
        <v>3</v>
      </c>
    </row>
    <row r="159" spans="1:26" x14ac:dyDescent="0.25">
      <c r="A159" s="55" t="s">
        <v>596</v>
      </c>
      <c r="B159" s="56">
        <v>30609</v>
      </c>
      <c r="C159" s="57">
        <v>154</v>
      </c>
      <c r="D159" s="58">
        <v>0.94028685902417297</v>
      </c>
      <c r="E159" s="58">
        <v>-8.8827139206334935E-2</v>
      </c>
      <c r="F159" s="58">
        <v>1.2143456778473327</v>
      </c>
      <c r="G159" s="59">
        <v>5.333333333333333</v>
      </c>
      <c r="H159" s="60" t="s">
        <v>597</v>
      </c>
      <c r="I159" s="61">
        <v>235</v>
      </c>
      <c r="J159" s="56"/>
      <c r="K159" s="56">
        <v>305</v>
      </c>
      <c r="L159" s="62">
        <v>0.97563456722598052</v>
      </c>
      <c r="M159" s="62">
        <v>1.123</v>
      </c>
      <c r="N159" s="63">
        <v>6</v>
      </c>
      <c r="O159" s="61">
        <v>277</v>
      </c>
      <c r="P159" s="56"/>
      <c r="Q159" s="56">
        <v>235</v>
      </c>
      <c r="R159" s="62">
        <v>1.1179938562236571</v>
      </c>
      <c r="S159" s="62">
        <v>1.107</v>
      </c>
      <c r="T159" s="63">
        <v>4</v>
      </c>
      <c r="U159" s="61">
        <v>244</v>
      </c>
      <c r="V159" s="56"/>
      <c r="W159" s="56">
        <v>328</v>
      </c>
      <c r="X159" s="62">
        <v>0.76217465678744312</v>
      </c>
      <c r="Y159" s="62">
        <v>1.085</v>
      </c>
      <c r="Z159" s="63">
        <v>6</v>
      </c>
    </row>
    <row r="160" spans="1:26" x14ac:dyDescent="0.25">
      <c r="A160" s="55" t="s">
        <v>141</v>
      </c>
      <c r="B160" s="56">
        <v>60548</v>
      </c>
      <c r="C160" s="57">
        <v>155</v>
      </c>
      <c r="D160" s="58">
        <v>0.93986026048340143</v>
      </c>
      <c r="E160" s="58">
        <v>-8.9481823729048574E-2</v>
      </c>
      <c r="F160" s="58">
        <v>1.1167767146287397</v>
      </c>
      <c r="G160" s="59">
        <v>12.666666666666666</v>
      </c>
      <c r="H160" s="60" t="s">
        <v>142</v>
      </c>
      <c r="I160" s="61">
        <v>39</v>
      </c>
      <c r="J160" s="56"/>
      <c r="K160" s="56">
        <v>1445</v>
      </c>
      <c r="L160" s="62">
        <v>0.90034719077885883</v>
      </c>
      <c r="M160" s="62">
        <v>1.091</v>
      </c>
      <c r="N160" s="63">
        <v>17</v>
      </c>
      <c r="O160" s="61">
        <v>60</v>
      </c>
      <c r="P160" s="56"/>
      <c r="Q160" s="56">
        <v>926</v>
      </c>
      <c r="R160" s="62">
        <v>1.0655018417303976</v>
      </c>
      <c r="S160" s="62">
        <v>1.042</v>
      </c>
      <c r="T160" s="63">
        <v>13</v>
      </c>
      <c r="U160" s="61">
        <v>76</v>
      </c>
      <c r="V160" s="56"/>
      <c r="W160" s="56">
        <v>919</v>
      </c>
      <c r="X160" s="62">
        <v>0.86541743898175827</v>
      </c>
      <c r="Y160" s="62">
        <v>1.123</v>
      </c>
      <c r="Z160" s="63">
        <v>8</v>
      </c>
    </row>
    <row r="161" spans="1:26" x14ac:dyDescent="0.25">
      <c r="A161" s="55" t="s">
        <v>628</v>
      </c>
      <c r="B161" s="56">
        <v>74832</v>
      </c>
      <c r="C161" s="57">
        <v>156</v>
      </c>
      <c r="D161" s="58">
        <v>0.93406384785226781</v>
      </c>
      <c r="E161" s="58">
        <v>-9.8406926289064167E-2</v>
      </c>
      <c r="F161" s="58">
        <v>1.1038120519657848</v>
      </c>
      <c r="G161" s="59">
        <v>5.666666666666667</v>
      </c>
      <c r="H161" s="60" t="s">
        <v>629</v>
      </c>
      <c r="I161" s="61">
        <v>259</v>
      </c>
      <c r="J161" s="56">
        <v>1</v>
      </c>
      <c r="K161" s="56">
        <v>276</v>
      </c>
      <c r="L161" s="62">
        <v>0.97702717039080877</v>
      </c>
      <c r="M161" s="62">
        <v>1.0409999999999999</v>
      </c>
      <c r="N161" s="63">
        <v>5</v>
      </c>
      <c r="O161" s="61">
        <v>284</v>
      </c>
      <c r="P161" s="56"/>
      <c r="Q161" s="56">
        <v>232</v>
      </c>
      <c r="R161" s="62">
        <v>1.0000722386765875</v>
      </c>
      <c r="S161" s="62">
        <v>1.0469999999999999</v>
      </c>
      <c r="T161" s="63">
        <v>7</v>
      </c>
      <c r="U161" s="61">
        <v>225</v>
      </c>
      <c r="V161" s="56">
        <v>2</v>
      </c>
      <c r="W161" s="56">
        <v>251</v>
      </c>
      <c r="X161" s="62">
        <v>0.83404921357864115</v>
      </c>
      <c r="Y161" s="62">
        <v>1.1000000000000001</v>
      </c>
      <c r="Z161" s="63">
        <v>5</v>
      </c>
    </row>
    <row r="162" spans="1:26" x14ac:dyDescent="0.25">
      <c r="A162" s="55" t="s">
        <v>471</v>
      </c>
      <c r="B162" s="56">
        <v>37825</v>
      </c>
      <c r="C162" s="57">
        <v>157</v>
      </c>
      <c r="D162" s="58">
        <v>0.92841771430782383</v>
      </c>
      <c r="E162" s="58">
        <v>-0.10715404516894826</v>
      </c>
      <c r="F162" s="58">
        <v>1.0829781894907708</v>
      </c>
      <c r="G162" s="59">
        <v>8.3333333333333339</v>
      </c>
      <c r="H162" s="60" t="s">
        <v>472</v>
      </c>
      <c r="I162" s="61">
        <v>178</v>
      </c>
      <c r="J162" s="56"/>
      <c r="K162" s="56">
        <v>416</v>
      </c>
      <c r="L162" s="62">
        <v>0.85937093758898608</v>
      </c>
      <c r="M162" s="62">
        <v>1.0609999999999999</v>
      </c>
      <c r="N162" s="63">
        <v>8</v>
      </c>
      <c r="O162" s="61">
        <v>125</v>
      </c>
      <c r="P162" s="56"/>
      <c r="Q162" s="56">
        <v>537</v>
      </c>
      <c r="R162" s="62">
        <v>0.92409879357552227</v>
      </c>
      <c r="S162" s="62">
        <v>1.0740000000000001</v>
      </c>
      <c r="T162" s="63">
        <v>10</v>
      </c>
      <c r="U162" s="61">
        <v>183</v>
      </c>
      <c r="V162" s="56"/>
      <c r="W162" s="56">
        <v>445</v>
      </c>
      <c r="X162" s="62">
        <v>1.0076998384877589</v>
      </c>
      <c r="Y162" s="62">
        <v>1.0980000000000001</v>
      </c>
      <c r="Z162" s="63">
        <v>7</v>
      </c>
    </row>
    <row r="163" spans="1:26" x14ac:dyDescent="0.25">
      <c r="A163" s="55" t="s">
        <v>545</v>
      </c>
      <c r="B163" s="56">
        <v>37163</v>
      </c>
      <c r="C163" s="57">
        <v>158</v>
      </c>
      <c r="D163" s="58">
        <v>0.92734639650932693</v>
      </c>
      <c r="E163" s="58">
        <v>-0.10881975800151729</v>
      </c>
      <c r="F163" s="58">
        <v>1.0733669786210973</v>
      </c>
      <c r="G163" s="59">
        <v>3.6666666666666665</v>
      </c>
      <c r="H163" s="60" t="s">
        <v>546</v>
      </c>
      <c r="I163" s="61">
        <v>210</v>
      </c>
      <c r="J163" s="56">
        <v>1</v>
      </c>
      <c r="K163" s="56">
        <v>336</v>
      </c>
      <c r="L163" s="62">
        <v>0.93053896244199941</v>
      </c>
      <c r="M163" s="62">
        <v>1.0529999999999999</v>
      </c>
      <c r="N163" s="63">
        <v>3</v>
      </c>
      <c r="O163" s="61">
        <v>247</v>
      </c>
      <c r="P163" s="56">
        <v>1</v>
      </c>
      <c r="Q163" s="56">
        <v>271</v>
      </c>
      <c r="R163" s="62">
        <v>0.99361182369805645</v>
      </c>
      <c r="S163" s="62">
        <v>1.181</v>
      </c>
      <c r="T163" s="63">
        <v>4</v>
      </c>
      <c r="U163" s="61">
        <v>170</v>
      </c>
      <c r="V163" s="56">
        <v>1</v>
      </c>
      <c r="W163" s="56">
        <v>469</v>
      </c>
      <c r="X163" s="62">
        <v>0.86253088145021162</v>
      </c>
      <c r="Y163" s="62">
        <v>1.123</v>
      </c>
      <c r="Z163" s="63">
        <v>4</v>
      </c>
    </row>
    <row r="164" spans="1:26" x14ac:dyDescent="0.25">
      <c r="A164" s="55" t="s">
        <v>519</v>
      </c>
      <c r="B164" s="56">
        <v>32947</v>
      </c>
      <c r="C164" s="57">
        <v>159</v>
      </c>
      <c r="D164" s="58">
        <v>0.92621214010344899</v>
      </c>
      <c r="E164" s="58">
        <v>-0.11058542794264886</v>
      </c>
      <c r="F164" s="58">
        <v>1.1617467589609314</v>
      </c>
      <c r="G164" s="59">
        <v>7.666666666666667</v>
      </c>
      <c r="H164" s="60" t="s">
        <v>520</v>
      </c>
      <c r="I164" s="61">
        <v>198</v>
      </c>
      <c r="J164" s="56">
        <v>1</v>
      </c>
      <c r="K164" s="56">
        <v>366</v>
      </c>
      <c r="L164" s="62">
        <v>0.94881222380449681</v>
      </c>
      <c r="M164" s="62">
        <v>1.07</v>
      </c>
      <c r="N164" s="63">
        <v>8</v>
      </c>
      <c r="O164" s="61">
        <v>280</v>
      </c>
      <c r="P164" s="56">
        <v>1</v>
      </c>
      <c r="Q164" s="56">
        <v>233</v>
      </c>
      <c r="R164" s="62">
        <v>1.0615797490614511</v>
      </c>
      <c r="S164" s="62">
        <v>1.1299999999999999</v>
      </c>
      <c r="T164" s="63">
        <v>6</v>
      </c>
      <c r="U164" s="61">
        <v>214</v>
      </c>
      <c r="V164" s="56">
        <v>1</v>
      </c>
      <c r="W164" s="56">
        <v>385</v>
      </c>
      <c r="X164" s="62">
        <v>0.78885741278479549</v>
      </c>
      <c r="Y164" s="62">
        <v>1.044</v>
      </c>
      <c r="Z164" s="63">
        <v>9</v>
      </c>
    </row>
    <row r="165" spans="1:26" x14ac:dyDescent="0.25">
      <c r="A165" s="55" t="s">
        <v>465</v>
      </c>
      <c r="B165" s="56">
        <v>102342</v>
      </c>
      <c r="C165" s="57">
        <v>160</v>
      </c>
      <c r="D165" s="58">
        <v>0.92400049340550094</v>
      </c>
      <c r="E165" s="58">
        <v>-0.11403447286347615</v>
      </c>
      <c r="F165" s="58">
        <v>1.6141551417161475</v>
      </c>
      <c r="G165" s="59">
        <v>2.6666666666666665</v>
      </c>
      <c r="H165" s="60" t="s">
        <v>466</v>
      </c>
      <c r="I165" s="61">
        <v>175</v>
      </c>
      <c r="J165" s="56">
        <v>1</v>
      </c>
      <c r="K165" s="56">
        <v>418</v>
      </c>
      <c r="L165" s="62">
        <v>0.59520778416489351</v>
      </c>
      <c r="M165" s="62">
        <v>1.0349999999999999</v>
      </c>
      <c r="N165" s="63">
        <v>2</v>
      </c>
      <c r="O165" s="61">
        <v>228</v>
      </c>
      <c r="P165" s="56"/>
      <c r="Q165" s="56">
        <v>297</v>
      </c>
      <c r="R165" s="62">
        <v>0.86131159331516449</v>
      </c>
      <c r="S165" s="62">
        <v>1.325</v>
      </c>
      <c r="T165" s="63">
        <v>3</v>
      </c>
      <c r="U165" s="61">
        <v>158</v>
      </c>
      <c r="V165" s="56"/>
      <c r="W165" s="56">
        <v>508</v>
      </c>
      <c r="X165" s="62">
        <v>1.5388196173450079</v>
      </c>
      <c r="Y165" s="62">
        <v>1.296</v>
      </c>
      <c r="Z165" s="63">
        <v>3</v>
      </c>
    </row>
    <row r="166" spans="1:26" x14ac:dyDescent="0.25">
      <c r="A166" s="55" t="s">
        <v>375</v>
      </c>
      <c r="B166" s="56">
        <v>28007</v>
      </c>
      <c r="C166" s="57">
        <v>161</v>
      </c>
      <c r="D166" s="58">
        <v>0.92126049995468939</v>
      </c>
      <c r="E166" s="58">
        <v>-0.11831893764439363</v>
      </c>
      <c r="F166" s="58">
        <v>1.3997209273553899</v>
      </c>
      <c r="G166" s="59">
        <v>10</v>
      </c>
      <c r="H166" s="60" t="s">
        <v>376</v>
      </c>
      <c r="I166" s="61">
        <v>133</v>
      </c>
      <c r="J166" s="56"/>
      <c r="K166" s="56">
        <v>553</v>
      </c>
      <c r="L166" s="62">
        <v>0.68908283737210818</v>
      </c>
      <c r="M166" s="62">
        <v>1.3220000000000001</v>
      </c>
      <c r="N166" s="63">
        <v>11</v>
      </c>
      <c r="O166" s="61">
        <v>153</v>
      </c>
      <c r="P166" s="56"/>
      <c r="Q166" s="56">
        <v>454</v>
      </c>
      <c r="R166" s="62">
        <v>0.85208666304082992</v>
      </c>
      <c r="S166" s="62">
        <v>1.171</v>
      </c>
      <c r="T166" s="63">
        <v>7</v>
      </c>
      <c r="U166" s="61">
        <v>83</v>
      </c>
      <c r="V166" s="56"/>
      <c r="W166" s="56">
        <v>844</v>
      </c>
      <c r="X166" s="62">
        <v>1.3316563093699196</v>
      </c>
      <c r="Y166" s="62">
        <v>1.0840000000000001</v>
      </c>
      <c r="Z166" s="63">
        <v>12</v>
      </c>
    </row>
    <row r="167" spans="1:26" x14ac:dyDescent="0.25">
      <c r="A167" s="55" t="s">
        <v>441</v>
      </c>
      <c r="B167" s="56">
        <v>97212</v>
      </c>
      <c r="C167" s="57">
        <v>162</v>
      </c>
      <c r="D167" s="58">
        <v>0.92086030670732377</v>
      </c>
      <c r="E167" s="58">
        <v>-0.11894577690527876</v>
      </c>
      <c r="F167" s="58">
        <v>1.1171403264487587</v>
      </c>
      <c r="G167" s="59">
        <v>7</v>
      </c>
      <c r="H167" s="60" t="s">
        <v>442</v>
      </c>
      <c r="I167" s="61">
        <v>164</v>
      </c>
      <c r="J167" s="56">
        <v>1</v>
      </c>
      <c r="K167" s="56">
        <v>437</v>
      </c>
      <c r="L167" s="62">
        <v>0.97113589754971974</v>
      </c>
      <c r="M167" s="62">
        <v>1.046</v>
      </c>
      <c r="N167" s="63">
        <v>8</v>
      </c>
      <c r="O167" s="61">
        <v>119</v>
      </c>
      <c r="P167" s="56">
        <v>1</v>
      </c>
      <c r="Q167" s="56">
        <v>552</v>
      </c>
      <c r="R167" s="62">
        <v>0.99176099210211521</v>
      </c>
      <c r="S167" s="62">
        <v>1.0840000000000001</v>
      </c>
      <c r="T167" s="63">
        <v>6</v>
      </c>
      <c r="U167" s="61">
        <v>122</v>
      </c>
      <c r="V167" s="56">
        <v>1</v>
      </c>
      <c r="W167" s="56">
        <v>616</v>
      </c>
      <c r="X167" s="62">
        <v>0.81076357563609036</v>
      </c>
      <c r="Y167" s="62">
        <v>1.056</v>
      </c>
      <c r="Z167" s="63">
        <v>7</v>
      </c>
    </row>
    <row r="168" spans="1:26" x14ac:dyDescent="0.25">
      <c r="A168" s="55" t="s">
        <v>680</v>
      </c>
      <c r="B168" s="56">
        <v>17939</v>
      </c>
      <c r="C168" s="57">
        <v>163</v>
      </c>
      <c r="D168" s="58">
        <v>0.91532612582984307</v>
      </c>
      <c r="E168" s="58">
        <v>-0.12764223532771024</v>
      </c>
      <c r="F168" s="58">
        <v>1.2565030939675981</v>
      </c>
      <c r="G168" s="59">
        <v>2</v>
      </c>
      <c r="H168" s="60" t="s">
        <v>681</v>
      </c>
      <c r="I168" s="61">
        <v>299</v>
      </c>
      <c r="J168" s="56"/>
      <c r="K168" s="56">
        <v>229</v>
      </c>
      <c r="L168" s="62">
        <v>0.7662189758839113</v>
      </c>
      <c r="M168" s="62">
        <v>1.2</v>
      </c>
      <c r="N168" s="63">
        <v>2</v>
      </c>
      <c r="O168" s="61">
        <v>236</v>
      </c>
      <c r="P168" s="56"/>
      <c r="Q168" s="56">
        <v>288</v>
      </c>
      <c r="R168" s="62">
        <v>0.84521919207237295</v>
      </c>
      <c r="S168" s="62">
        <v>1.2809999999999999</v>
      </c>
      <c r="T168" s="63">
        <v>2</v>
      </c>
      <c r="U168" s="61">
        <v>188</v>
      </c>
      <c r="V168" s="56"/>
      <c r="W168" s="56">
        <v>440</v>
      </c>
      <c r="X168" s="62">
        <v>1.1841461904951009</v>
      </c>
      <c r="Y168" s="62">
        <v>1.0489999999999999</v>
      </c>
      <c r="Z168" s="63">
        <v>2</v>
      </c>
    </row>
    <row r="169" spans="1:26" x14ac:dyDescent="0.25">
      <c r="A169" s="55" t="s">
        <v>255</v>
      </c>
      <c r="B169" s="56">
        <v>24190</v>
      </c>
      <c r="C169" s="57">
        <v>164</v>
      </c>
      <c r="D169" s="58">
        <v>0.91407154814443037</v>
      </c>
      <c r="E169" s="58">
        <v>-0.12962099950200687</v>
      </c>
      <c r="F169" s="58">
        <v>1.1248833631215602</v>
      </c>
      <c r="G169" s="59">
        <v>10.333333333333334</v>
      </c>
      <c r="H169" s="60" t="s">
        <v>256</v>
      </c>
      <c r="I169" s="61">
        <v>87</v>
      </c>
      <c r="J169" s="56"/>
      <c r="K169" s="56">
        <v>767</v>
      </c>
      <c r="L169" s="62">
        <v>0.79823784465262682</v>
      </c>
      <c r="M169" s="62">
        <v>1.2350000000000001</v>
      </c>
      <c r="N169" s="63">
        <v>10</v>
      </c>
      <c r="O169" s="61">
        <v>63</v>
      </c>
      <c r="P169" s="56"/>
      <c r="Q169" s="56">
        <v>896</v>
      </c>
      <c r="R169" s="62">
        <v>0.9868120849558969</v>
      </c>
      <c r="S169" s="62">
        <v>1.417</v>
      </c>
      <c r="T169" s="63">
        <v>8</v>
      </c>
      <c r="U169" s="61">
        <v>70</v>
      </c>
      <c r="V169" s="56"/>
      <c r="W169" s="56">
        <v>993</v>
      </c>
      <c r="X169" s="62">
        <v>0.96955801278531206</v>
      </c>
      <c r="Y169" s="62">
        <v>1.117</v>
      </c>
      <c r="Z169" s="63">
        <v>13</v>
      </c>
    </row>
    <row r="170" spans="1:26" x14ac:dyDescent="0.25">
      <c r="A170" s="55" t="s">
        <v>686</v>
      </c>
      <c r="B170" s="56">
        <v>39628</v>
      </c>
      <c r="C170" s="57">
        <v>165</v>
      </c>
      <c r="D170" s="58">
        <v>0.91337412258033279</v>
      </c>
      <c r="E170" s="58">
        <v>-0.13072217856049342</v>
      </c>
      <c r="F170" s="58">
        <v>1.1156802277991498</v>
      </c>
      <c r="G170" s="59">
        <v>7</v>
      </c>
      <c r="H170" s="60" t="s">
        <v>687</v>
      </c>
      <c r="I170" s="61">
        <v>304</v>
      </c>
      <c r="J170" s="56"/>
      <c r="K170" s="56">
        <v>219</v>
      </c>
      <c r="L170" s="62">
        <v>0.81164697840667288</v>
      </c>
      <c r="M170" s="62">
        <v>1.0680000000000001</v>
      </c>
      <c r="N170" s="63">
        <v>5</v>
      </c>
      <c r="O170" s="61">
        <v>226</v>
      </c>
      <c r="P170" s="56"/>
      <c r="Q170" s="56">
        <v>301</v>
      </c>
      <c r="R170" s="62">
        <v>0.93181205760375085</v>
      </c>
      <c r="S170" s="62">
        <v>1.0669999999999999</v>
      </c>
      <c r="T170" s="63">
        <v>6</v>
      </c>
      <c r="U170" s="61">
        <v>162</v>
      </c>
      <c r="V170" s="56">
        <v>1</v>
      </c>
      <c r="W170" s="56">
        <v>486</v>
      </c>
      <c r="X170" s="62">
        <v>1.0075128811893381</v>
      </c>
      <c r="Y170" s="62">
        <v>1.321</v>
      </c>
      <c r="Z170" s="63">
        <v>10</v>
      </c>
    </row>
    <row r="171" spans="1:26" x14ac:dyDescent="0.25">
      <c r="A171" s="55" t="s">
        <v>319</v>
      </c>
      <c r="B171" s="56">
        <v>40938</v>
      </c>
      <c r="C171" s="57">
        <v>166</v>
      </c>
      <c r="D171" s="58">
        <v>0.91045268899616894</v>
      </c>
      <c r="E171" s="58">
        <v>-0.13534404432335462</v>
      </c>
      <c r="F171" s="58">
        <v>1.0679467277769008</v>
      </c>
      <c r="G171" s="59">
        <v>11.333333333333334</v>
      </c>
      <c r="H171" s="60" t="s">
        <v>320</v>
      </c>
      <c r="I171" s="61">
        <v>108</v>
      </c>
      <c r="J171" s="56">
        <v>2</v>
      </c>
      <c r="K171" s="56">
        <v>545</v>
      </c>
      <c r="L171" s="62">
        <v>0.97424592829741796</v>
      </c>
      <c r="M171" s="62">
        <v>1.0489999999999999</v>
      </c>
      <c r="N171" s="63">
        <v>11</v>
      </c>
      <c r="O171" s="61">
        <v>88</v>
      </c>
      <c r="P171" s="56">
        <v>2</v>
      </c>
      <c r="Q171" s="56">
        <v>704</v>
      </c>
      <c r="R171" s="62">
        <v>0.9066675352214647</v>
      </c>
      <c r="S171" s="62">
        <v>1.0660000000000001</v>
      </c>
      <c r="T171" s="63">
        <v>12</v>
      </c>
      <c r="U171" s="61">
        <v>110</v>
      </c>
      <c r="V171" s="56">
        <v>2</v>
      </c>
      <c r="W171" s="56">
        <v>676</v>
      </c>
      <c r="X171" s="62">
        <v>0.85438867677950481</v>
      </c>
      <c r="Y171" s="62">
        <v>1.0980000000000001</v>
      </c>
      <c r="Z171" s="63">
        <v>11</v>
      </c>
    </row>
    <row r="172" spans="1:26" x14ac:dyDescent="0.25">
      <c r="A172" s="55" t="s">
        <v>738</v>
      </c>
      <c r="B172" s="56">
        <v>28169</v>
      </c>
      <c r="C172" s="57">
        <v>167</v>
      </c>
      <c r="D172" s="58">
        <v>0.90515610009176195</v>
      </c>
      <c r="E172" s="58">
        <v>-0.14376147903612949</v>
      </c>
      <c r="F172" s="58">
        <v>1.6640192286476596</v>
      </c>
      <c r="G172" s="59">
        <v>2</v>
      </c>
      <c r="H172" s="60" t="s">
        <v>739</v>
      </c>
      <c r="I172" s="61">
        <v>345</v>
      </c>
      <c r="J172" s="56"/>
      <c r="K172" s="56">
        <v>183</v>
      </c>
      <c r="L172" s="62">
        <v>0.5842010968332525</v>
      </c>
      <c r="M172" s="62">
        <v>1.0509999999999999</v>
      </c>
      <c r="N172" s="63">
        <v>2</v>
      </c>
      <c r="O172" s="61">
        <v>415</v>
      </c>
      <c r="P172" s="56"/>
      <c r="Q172" s="56">
        <v>124</v>
      </c>
      <c r="R172" s="62">
        <v>0.8020278057799145</v>
      </c>
      <c r="S172" s="62">
        <v>1.042</v>
      </c>
      <c r="T172" s="63">
        <v>2</v>
      </c>
      <c r="U172" s="61">
        <v>447</v>
      </c>
      <c r="V172" s="56"/>
      <c r="W172" s="56">
        <v>145</v>
      </c>
      <c r="X172" s="62">
        <v>1.5827730777063633</v>
      </c>
      <c r="Y172" s="62">
        <v>1.198</v>
      </c>
      <c r="Z172" s="63">
        <v>2</v>
      </c>
    </row>
    <row r="173" spans="1:26" x14ac:dyDescent="0.25">
      <c r="A173" s="55" t="s">
        <v>83</v>
      </c>
      <c r="B173" s="56">
        <v>88180</v>
      </c>
      <c r="C173" s="57">
        <v>168</v>
      </c>
      <c r="D173" s="58">
        <v>0.90441752777832896</v>
      </c>
      <c r="E173" s="58">
        <v>-0.14493914283127318</v>
      </c>
      <c r="F173" s="58">
        <v>1.2042285499716712</v>
      </c>
      <c r="G173" s="59">
        <v>15.333333333333334</v>
      </c>
      <c r="H173" s="60" t="s">
        <v>84</v>
      </c>
      <c r="I173" s="61">
        <v>20</v>
      </c>
      <c r="J173" s="56">
        <v>3</v>
      </c>
      <c r="K173" s="56">
        <v>936</v>
      </c>
      <c r="L173" s="62">
        <v>0.80528111975250283</v>
      </c>
      <c r="M173" s="62">
        <v>1.0509999999999999</v>
      </c>
      <c r="N173" s="63">
        <v>16</v>
      </c>
      <c r="O173" s="61">
        <v>24</v>
      </c>
      <c r="P173" s="56">
        <v>3</v>
      </c>
      <c r="Q173" s="56">
        <v>738</v>
      </c>
      <c r="R173" s="62">
        <v>0.81979153901227775</v>
      </c>
      <c r="S173" s="62">
        <v>1.052</v>
      </c>
      <c r="T173" s="63">
        <v>12</v>
      </c>
      <c r="U173" s="61">
        <v>32</v>
      </c>
      <c r="V173" s="56">
        <v>3</v>
      </c>
      <c r="W173" s="56">
        <v>948</v>
      </c>
      <c r="X173" s="62">
        <v>1.1206137906748932</v>
      </c>
      <c r="Y173" s="62">
        <v>1.38</v>
      </c>
      <c r="Z173" s="63">
        <v>18</v>
      </c>
    </row>
    <row r="174" spans="1:26" x14ac:dyDescent="0.25">
      <c r="A174" s="55" t="s">
        <v>549</v>
      </c>
      <c r="B174" s="56">
        <v>36960</v>
      </c>
      <c r="C174" s="57">
        <v>169</v>
      </c>
      <c r="D174" s="58">
        <v>0.90165756852026913</v>
      </c>
      <c r="E174" s="58">
        <v>-0.1493484640630528</v>
      </c>
      <c r="F174" s="58">
        <v>1.1276511205858317</v>
      </c>
      <c r="G174" s="59">
        <v>2.6666666666666665</v>
      </c>
      <c r="H174" s="60" t="s">
        <v>550</v>
      </c>
      <c r="I174" s="61">
        <v>210</v>
      </c>
      <c r="J174" s="56">
        <v>3</v>
      </c>
      <c r="K174" s="56">
        <v>189</v>
      </c>
      <c r="L174" s="62">
        <v>0.95100931127423061</v>
      </c>
      <c r="M174" s="62">
        <v>1.056</v>
      </c>
      <c r="N174" s="63">
        <v>2</v>
      </c>
      <c r="O174" s="61">
        <v>247</v>
      </c>
      <c r="P174" s="56">
        <v>3</v>
      </c>
      <c r="Q174" s="56">
        <v>132</v>
      </c>
      <c r="R174" s="62">
        <v>0.98093820349782612</v>
      </c>
      <c r="S174" s="62">
        <v>1.2070000000000001</v>
      </c>
      <c r="T174" s="63">
        <v>2</v>
      </c>
      <c r="U174" s="61">
        <v>170</v>
      </c>
      <c r="V174" s="56">
        <v>3</v>
      </c>
      <c r="W174" s="56">
        <v>385</v>
      </c>
      <c r="X174" s="62">
        <v>0.78577549263645385</v>
      </c>
      <c r="Y174" s="62">
        <v>1.1459999999999999</v>
      </c>
      <c r="Z174" s="63">
        <v>4</v>
      </c>
    </row>
    <row r="175" spans="1:26" x14ac:dyDescent="0.25">
      <c r="A175" s="55" t="s">
        <v>317</v>
      </c>
      <c r="B175" s="56">
        <v>39481</v>
      </c>
      <c r="C175" s="57">
        <v>170</v>
      </c>
      <c r="D175" s="58">
        <v>0.90133017699939033</v>
      </c>
      <c r="E175" s="58">
        <v>-0.14987240121122905</v>
      </c>
      <c r="F175" s="58">
        <v>1.124076273555868</v>
      </c>
      <c r="G175" s="59">
        <v>11.666666666666666</v>
      </c>
      <c r="H175" s="60" t="s">
        <v>318</v>
      </c>
      <c r="I175" s="61">
        <v>108</v>
      </c>
      <c r="J175" s="56">
        <v>1</v>
      </c>
      <c r="K175" s="56">
        <v>656</v>
      </c>
      <c r="L175" s="62">
        <v>1.0227701931858459</v>
      </c>
      <c r="M175" s="62">
        <v>1.069</v>
      </c>
      <c r="N175" s="63">
        <v>12</v>
      </c>
      <c r="O175" s="61">
        <v>88</v>
      </c>
      <c r="P175" s="56">
        <v>1</v>
      </c>
      <c r="Q175" s="56">
        <v>715</v>
      </c>
      <c r="R175" s="62">
        <v>0.8817197406217403</v>
      </c>
      <c r="S175" s="62">
        <v>1.0549999999999999</v>
      </c>
      <c r="T175" s="63">
        <v>12</v>
      </c>
      <c r="U175" s="61">
        <v>110</v>
      </c>
      <c r="V175" s="56">
        <v>1</v>
      </c>
      <c r="W175" s="56">
        <v>681</v>
      </c>
      <c r="X175" s="62">
        <v>0.81197584174798643</v>
      </c>
      <c r="Y175" s="62">
        <v>1.099</v>
      </c>
      <c r="Z175" s="63">
        <v>11</v>
      </c>
    </row>
    <row r="176" spans="1:26" x14ac:dyDescent="0.25">
      <c r="A176" s="55" t="s">
        <v>205</v>
      </c>
      <c r="B176" s="56">
        <v>172773</v>
      </c>
      <c r="C176" s="57">
        <v>171</v>
      </c>
      <c r="D176" s="58">
        <v>0.89938861875626264</v>
      </c>
      <c r="E176" s="58">
        <v>-0.15298346723777106</v>
      </c>
      <c r="F176" s="58">
        <v>1.0494603019989073</v>
      </c>
      <c r="G176" s="59">
        <v>13.666666666666666</v>
      </c>
      <c r="H176" s="60" t="s">
        <v>206</v>
      </c>
      <c r="I176" s="61">
        <v>67</v>
      </c>
      <c r="J176" s="56">
        <v>1</v>
      </c>
      <c r="K176" s="56">
        <v>1004</v>
      </c>
      <c r="L176" s="62">
        <v>0.91356550122072389</v>
      </c>
      <c r="M176" s="62">
        <v>1.0429999999999999</v>
      </c>
      <c r="N176" s="63">
        <v>16</v>
      </c>
      <c r="O176" s="61">
        <v>92</v>
      </c>
      <c r="P176" s="56"/>
      <c r="Q176" s="56">
        <v>685</v>
      </c>
      <c r="R176" s="62">
        <v>0.9347062746631547</v>
      </c>
      <c r="S176" s="62">
        <v>1.0149999999999999</v>
      </c>
      <c r="T176" s="63">
        <v>11</v>
      </c>
      <c r="U176" s="61">
        <v>73</v>
      </c>
      <c r="V176" s="56"/>
      <c r="W176" s="56">
        <v>947</v>
      </c>
      <c r="X176" s="62">
        <v>0.85197590674780876</v>
      </c>
      <c r="Y176" s="62">
        <v>1.0329999999999999</v>
      </c>
      <c r="Z176" s="63">
        <v>14</v>
      </c>
    </row>
    <row r="177" spans="1:26" x14ac:dyDescent="0.25">
      <c r="A177" s="55" t="s">
        <v>547</v>
      </c>
      <c r="B177" s="56">
        <v>37488</v>
      </c>
      <c r="C177" s="57">
        <v>172</v>
      </c>
      <c r="D177" s="58">
        <v>0.89791009055101723</v>
      </c>
      <c r="E177" s="58">
        <v>-0.1553571024934462</v>
      </c>
      <c r="F177" s="58">
        <v>1.1408661305245871</v>
      </c>
      <c r="G177" s="59">
        <v>2.6666666666666665</v>
      </c>
      <c r="H177" s="60" t="s">
        <v>548</v>
      </c>
      <c r="I177" s="61">
        <v>210</v>
      </c>
      <c r="J177" s="56">
        <v>2</v>
      </c>
      <c r="K177" s="56">
        <v>249</v>
      </c>
      <c r="L177" s="62">
        <v>0.95632406816573867</v>
      </c>
      <c r="M177" s="62">
        <v>1.0589999999999999</v>
      </c>
      <c r="N177" s="63">
        <v>3</v>
      </c>
      <c r="O177" s="61">
        <v>247</v>
      </c>
      <c r="P177" s="56">
        <v>2</v>
      </c>
      <c r="Q177" s="56">
        <v>165</v>
      </c>
      <c r="R177" s="62">
        <v>0.98093820349782612</v>
      </c>
      <c r="S177" s="62">
        <v>1.2070000000000001</v>
      </c>
      <c r="T177" s="63">
        <v>2</v>
      </c>
      <c r="U177" s="61">
        <v>170</v>
      </c>
      <c r="V177" s="56">
        <v>2</v>
      </c>
      <c r="W177" s="56">
        <v>425</v>
      </c>
      <c r="X177" s="62">
        <v>0.77170590160729469</v>
      </c>
      <c r="Y177" s="62">
        <v>1.1870000000000001</v>
      </c>
      <c r="Z177" s="63">
        <v>3</v>
      </c>
    </row>
    <row r="178" spans="1:26" x14ac:dyDescent="0.25">
      <c r="A178" s="55" t="s">
        <v>630</v>
      </c>
      <c r="B178" s="56">
        <v>64493</v>
      </c>
      <c r="C178" s="57">
        <v>173</v>
      </c>
      <c r="D178" s="58">
        <v>0.89763190143263538</v>
      </c>
      <c r="E178" s="58">
        <v>-0.15580414529892989</v>
      </c>
      <c r="F178" s="58">
        <v>1.0604040158263124</v>
      </c>
      <c r="G178" s="59">
        <v>3.3333333333333335</v>
      </c>
      <c r="H178" s="60" t="s">
        <v>631</v>
      </c>
      <c r="I178" s="61">
        <v>259</v>
      </c>
      <c r="J178" s="56">
        <v>2</v>
      </c>
      <c r="K178" s="56">
        <v>225</v>
      </c>
      <c r="L178" s="62">
        <v>0.86689893630348591</v>
      </c>
      <c r="M178" s="62">
        <v>1.1539999999999999</v>
      </c>
      <c r="N178" s="63">
        <v>3</v>
      </c>
      <c r="O178" s="61">
        <v>185</v>
      </c>
      <c r="P178" s="56"/>
      <c r="Q178" s="56">
        <v>353</v>
      </c>
      <c r="R178" s="62">
        <v>0.96051900692210113</v>
      </c>
      <c r="S178" s="62">
        <v>1.0760000000000001</v>
      </c>
      <c r="T178" s="63">
        <v>2</v>
      </c>
      <c r="U178" s="61">
        <v>225</v>
      </c>
      <c r="V178" s="56">
        <v>1</v>
      </c>
      <c r="W178" s="56">
        <v>358</v>
      </c>
      <c r="X178" s="62">
        <v>0.86860115636764756</v>
      </c>
      <c r="Y178" s="62">
        <v>1.0269999999999999</v>
      </c>
      <c r="Z178" s="63">
        <v>5</v>
      </c>
    </row>
    <row r="179" spans="1:26" x14ac:dyDescent="0.25">
      <c r="A179" s="55" t="s">
        <v>223</v>
      </c>
      <c r="B179" s="56">
        <v>29579</v>
      </c>
      <c r="C179" s="57">
        <v>174</v>
      </c>
      <c r="D179" s="58">
        <v>0.89637391273796652</v>
      </c>
      <c r="E179" s="58">
        <v>-0.15782743233002264</v>
      </c>
      <c r="F179" s="58">
        <v>1.2993617691638344</v>
      </c>
      <c r="G179" s="59">
        <v>16.333333333333332</v>
      </c>
      <c r="H179" s="60" t="s">
        <v>224</v>
      </c>
      <c r="I179" s="61">
        <v>73</v>
      </c>
      <c r="J179" s="56"/>
      <c r="K179" s="56">
        <v>912</v>
      </c>
      <c r="L179" s="62">
        <v>0.73733100731378176</v>
      </c>
      <c r="M179" s="62">
        <v>1.0289999999999999</v>
      </c>
      <c r="N179" s="63">
        <v>14</v>
      </c>
      <c r="O179" s="61">
        <v>90</v>
      </c>
      <c r="P179" s="56"/>
      <c r="Q179" s="56">
        <v>698</v>
      </c>
      <c r="R179" s="62">
        <v>0.80924821277688086</v>
      </c>
      <c r="S179" s="62">
        <v>1.08</v>
      </c>
      <c r="T179" s="63">
        <v>13</v>
      </c>
      <c r="U179" s="61">
        <v>34</v>
      </c>
      <c r="V179" s="56"/>
      <c r="W179" s="56">
        <v>1698</v>
      </c>
      <c r="X179" s="62">
        <v>1.2070447720850261</v>
      </c>
      <c r="Y179" s="62">
        <v>1.347</v>
      </c>
      <c r="Z179" s="63">
        <v>22</v>
      </c>
    </row>
    <row r="180" spans="1:26" x14ac:dyDescent="0.25">
      <c r="A180" s="55" t="s">
        <v>521</v>
      </c>
      <c r="B180" s="56">
        <v>32889</v>
      </c>
      <c r="C180" s="57">
        <v>175</v>
      </c>
      <c r="D180" s="58">
        <v>0.89178234853141591</v>
      </c>
      <c r="E180" s="58">
        <v>-0.1652364508962493</v>
      </c>
      <c r="F180" s="58">
        <v>1.1957016512976248</v>
      </c>
      <c r="G180" s="59">
        <v>5</v>
      </c>
      <c r="H180" s="60" t="s">
        <v>522</v>
      </c>
      <c r="I180" s="61">
        <v>198</v>
      </c>
      <c r="J180" s="56">
        <v>2</v>
      </c>
      <c r="K180" s="56">
        <v>228</v>
      </c>
      <c r="L180" s="62">
        <v>0.9788901705965356</v>
      </c>
      <c r="M180" s="62">
        <v>1.1160000000000001</v>
      </c>
      <c r="N180" s="63">
        <v>5</v>
      </c>
      <c r="O180" s="61">
        <v>280</v>
      </c>
      <c r="P180" s="56">
        <v>2</v>
      </c>
      <c r="Q180" s="56">
        <v>224</v>
      </c>
      <c r="R180" s="62">
        <v>0.9983412611972684</v>
      </c>
      <c r="S180" s="62">
        <v>1.0549999999999999</v>
      </c>
      <c r="T180" s="63">
        <v>4</v>
      </c>
      <c r="U180" s="61">
        <v>214</v>
      </c>
      <c r="V180" s="56">
        <v>2</v>
      </c>
      <c r="W180" s="56">
        <v>361</v>
      </c>
      <c r="X180" s="62">
        <v>0.72571086858352707</v>
      </c>
      <c r="Y180" s="62">
        <v>1.1020000000000001</v>
      </c>
      <c r="Z180" s="63">
        <v>6</v>
      </c>
    </row>
    <row r="181" spans="1:26" x14ac:dyDescent="0.25">
      <c r="A181" s="55" t="s">
        <v>173</v>
      </c>
      <c r="B181" s="56">
        <v>101888</v>
      </c>
      <c r="C181" s="57">
        <v>176</v>
      </c>
      <c r="D181" s="58">
        <v>0.88511020371182769</v>
      </c>
      <c r="E181" s="58">
        <v>-0.17607100076482499</v>
      </c>
      <c r="F181" s="58">
        <v>1.0932306612988421</v>
      </c>
      <c r="G181" s="59">
        <v>9</v>
      </c>
      <c r="H181" s="60" t="s">
        <v>174</v>
      </c>
      <c r="I181" s="61">
        <v>52</v>
      </c>
      <c r="J181" s="56"/>
      <c r="K181" s="56">
        <v>1195</v>
      </c>
      <c r="L181" s="62">
        <v>0.8811271638570618</v>
      </c>
      <c r="M181" s="62">
        <v>1.3879999999999999</v>
      </c>
      <c r="N181" s="63">
        <v>11</v>
      </c>
      <c r="O181" s="61">
        <v>59</v>
      </c>
      <c r="P181" s="56"/>
      <c r="Q181" s="56">
        <v>945</v>
      </c>
      <c r="R181" s="62">
        <v>0.81152537974916894</v>
      </c>
      <c r="S181" s="62">
        <v>1.073</v>
      </c>
      <c r="T181" s="63">
        <v>10</v>
      </c>
      <c r="U181" s="61">
        <v>90</v>
      </c>
      <c r="V181" s="56"/>
      <c r="W181" s="56">
        <v>797</v>
      </c>
      <c r="X181" s="62">
        <v>0.96973114814473793</v>
      </c>
      <c r="Y181" s="62">
        <v>1.0880000000000001</v>
      </c>
      <c r="Z181" s="63">
        <v>6</v>
      </c>
    </row>
    <row r="182" spans="1:26" x14ac:dyDescent="0.25">
      <c r="A182" s="55" t="s">
        <v>780</v>
      </c>
      <c r="B182" s="56">
        <v>39880</v>
      </c>
      <c r="C182" s="57">
        <v>177</v>
      </c>
      <c r="D182" s="58">
        <v>0.88470792708363954</v>
      </c>
      <c r="E182" s="58">
        <v>-0.17672684499700769</v>
      </c>
      <c r="F182" s="58">
        <v>1.2415663218806254</v>
      </c>
      <c r="G182" s="59">
        <v>3.6666666666666665</v>
      </c>
      <c r="H182" s="60" t="s">
        <v>781</v>
      </c>
      <c r="I182" s="61">
        <v>381</v>
      </c>
      <c r="J182" s="56"/>
      <c r="K182" s="56">
        <v>158</v>
      </c>
      <c r="L182" s="62">
        <v>0.81004609679245854</v>
      </c>
      <c r="M182" s="62">
        <v>1.107</v>
      </c>
      <c r="N182" s="63">
        <v>4</v>
      </c>
      <c r="O182" s="61">
        <v>522</v>
      </c>
      <c r="P182" s="56"/>
      <c r="Q182" s="56">
        <v>84</v>
      </c>
      <c r="R182" s="62">
        <v>0.75512764170637803</v>
      </c>
      <c r="S182" s="62">
        <v>1.0720000000000001</v>
      </c>
      <c r="T182" s="63">
        <v>4</v>
      </c>
      <c r="U182" s="61">
        <v>522</v>
      </c>
      <c r="V182" s="56"/>
      <c r="W182" s="56">
        <v>106</v>
      </c>
      <c r="X182" s="62">
        <v>1.1320605440088665</v>
      </c>
      <c r="Y182" s="62">
        <v>1.66</v>
      </c>
      <c r="Z182" s="63">
        <v>3</v>
      </c>
    </row>
    <row r="183" spans="1:26" x14ac:dyDescent="0.25">
      <c r="A183" s="55" t="s">
        <v>824</v>
      </c>
      <c r="B183" s="56">
        <v>15839</v>
      </c>
      <c r="C183" s="57">
        <v>178</v>
      </c>
      <c r="D183" s="58">
        <v>0.8836473281829379</v>
      </c>
      <c r="E183" s="58">
        <v>-0.17845740332608626</v>
      </c>
      <c r="F183" s="58">
        <v>1.3940407925410749</v>
      </c>
      <c r="G183" s="59">
        <v>2</v>
      </c>
      <c r="H183" s="60" t="s">
        <v>825</v>
      </c>
      <c r="I183" s="61">
        <v>432</v>
      </c>
      <c r="J183" s="56">
        <v>1</v>
      </c>
      <c r="K183" s="56">
        <v>127</v>
      </c>
      <c r="L183" s="62">
        <v>1.1352961190705639</v>
      </c>
      <c r="M183" s="62">
        <v>1.08</v>
      </c>
      <c r="N183" s="63">
        <v>2</v>
      </c>
      <c r="O183" s="61">
        <v>485</v>
      </c>
      <c r="P183" s="56"/>
      <c r="Q183" s="56">
        <v>95</v>
      </c>
      <c r="R183" s="62">
        <v>1.002534757224893</v>
      </c>
      <c r="S183" s="62">
        <v>1.155</v>
      </c>
      <c r="T183" s="63">
        <v>2</v>
      </c>
      <c r="U183" s="61">
        <v>543</v>
      </c>
      <c r="V183" s="56"/>
      <c r="W183" s="56">
        <v>100</v>
      </c>
      <c r="X183" s="62">
        <v>0.6062172839484854</v>
      </c>
      <c r="Y183" s="62">
        <v>1.004</v>
      </c>
      <c r="Z183" s="63">
        <v>2</v>
      </c>
    </row>
    <row r="184" spans="1:26" x14ac:dyDescent="0.25">
      <c r="A184" s="55" t="s">
        <v>245</v>
      </c>
      <c r="B184" s="56">
        <v>128781</v>
      </c>
      <c r="C184" s="57">
        <v>179</v>
      </c>
      <c r="D184" s="58">
        <v>0.88343218004205781</v>
      </c>
      <c r="E184" s="58">
        <v>-0.17880870971155807</v>
      </c>
      <c r="F184" s="58">
        <v>1.1282896124050519</v>
      </c>
      <c r="G184" s="59">
        <v>13.333333333333334</v>
      </c>
      <c r="H184" s="60" t="s">
        <v>246</v>
      </c>
      <c r="I184" s="61">
        <v>82</v>
      </c>
      <c r="J184" s="56"/>
      <c r="K184" s="56">
        <v>829</v>
      </c>
      <c r="L184" s="62">
        <v>0.79437789375972234</v>
      </c>
      <c r="M184" s="62">
        <v>1.0780000000000001</v>
      </c>
      <c r="N184" s="63">
        <v>15</v>
      </c>
      <c r="O184" s="61">
        <v>66</v>
      </c>
      <c r="P184" s="56"/>
      <c r="Q184" s="56">
        <v>876</v>
      </c>
      <c r="R184" s="62">
        <v>0.86163325829461745</v>
      </c>
      <c r="S184" s="62">
        <v>1.0940000000000001</v>
      </c>
      <c r="T184" s="63">
        <v>11</v>
      </c>
      <c r="U184" s="61">
        <v>84</v>
      </c>
      <c r="V184" s="56"/>
      <c r="W184" s="56">
        <v>830</v>
      </c>
      <c r="X184" s="62">
        <v>1.0073259932499596</v>
      </c>
      <c r="Y184" s="62">
        <v>1.0509999999999999</v>
      </c>
      <c r="Z184" s="63">
        <v>14</v>
      </c>
    </row>
    <row r="185" spans="1:26" x14ac:dyDescent="0.25">
      <c r="A185" s="55" t="s">
        <v>267</v>
      </c>
      <c r="B185" s="56">
        <v>98169</v>
      </c>
      <c r="C185" s="57">
        <v>180</v>
      </c>
      <c r="D185" s="58">
        <v>0.87324014335997113</v>
      </c>
      <c r="E185" s="58">
        <v>-0.19554964149962267</v>
      </c>
      <c r="F185" s="58">
        <v>1.1094016988216866</v>
      </c>
      <c r="G185" s="59">
        <v>4.666666666666667</v>
      </c>
      <c r="H185" s="60" t="s">
        <v>268</v>
      </c>
      <c r="I185" s="61">
        <v>91</v>
      </c>
      <c r="J185" s="56">
        <v>2</v>
      </c>
      <c r="K185" s="56">
        <v>449</v>
      </c>
      <c r="L185" s="62">
        <v>0.80686320446714432</v>
      </c>
      <c r="M185" s="62">
        <v>1.1679999999999999</v>
      </c>
      <c r="N185" s="63">
        <v>5</v>
      </c>
      <c r="O185" s="61">
        <v>116</v>
      </c>
      <c r="P185" s="56">
        <v>2</v>
      </c>
      <c r="Q185" s="56">
        <v>278</v>
      </c>
      <c r="R185" s="62">
        <v>0.98219099813830879</v>
      </c>
      <c r="S185" s="62">
        <v>1.075</v>
      </c>
      <c r="T185" s="63">
        <v>5</v>
      </c>
      <c r="U185" s="61">
        <v>94</v>
      </c>
      <c r="V185" s="56">
        <v>3</v>
      </c>
      <c r="W185" s="56">
        <v>336</v>
      </c>
      <c r="X185" s="62">
        <v>0.84024360662394137</v>
      </c>
      <c r="Y185" s="62">
        <v>1.036</v>
      </c>
      <c r="Z185" s="63">
        <v>4</v>
      </c>
    </row>
    <row r="186" spans="1:26" x14ac:dyDescent="0.25">
      <c r="A186" s="55" t="s">
        <v>347</v>
      </c>
      <c r="B186" s="56">
        <v>33398</v>
      </c>
      <c r="C186" s="57">
        <v>181</v>
      </c>
      <c r="D186" s="58">
        <v>0.87309207316073134</v>
      </c>
      <c r="E186" s="58">
        <v>-0.19579429156177894</v>
      </c>
      <c r="F186" s="58">
        <v>1.1788299403152027</v>
      </c>
      <c r="G186" s="59">
        <v>11</v>
      </c>
      <c r="H186" s="60" t="s">
        <v>348</v>
      </c>
      <c r="I186" s="61">
        <v>119</v>
      </c>
      <c r="J186" s="56"/>
      <c r="K186" s="56">
        <v>608</v>
      </c>
      <c r="L186" s="62">
        <v>0.76054327976625269</v>
      </c>
      <c r="M186" s="62">
        <v>1.258</v>
      </c>
      <c r="N186" s="63">
        <v>9</v>
      </c>
      <c r="O186" s="61">
        <v>67</v>
      </c>
      <c r="P186" s="56"/>
      <c r="Q186" s="56">
        <v>866</v>
      </c>
      <c r="R186" s="62">
        <v>1.0474424884807296</v>
      </c>
      <c r="S186" s="62">
        <v>1.337</v>
      </c>
      <c r="T186" s="63">
        <v>12</v>
      </c>
      <c r="U186" s="61">
        <v>92</v>
      </c>
      <c r="V186" s="56"/>
      <c r="W186" s="56">
        <v>786</v>
      </c>
      <c r="X186" s="62">
        <v>0.83546068147854347</v>
      </c>
      <c r="Y186" s="62">
        <v>1.1879999999999999</v>
      </c>
      <c r="Z186" s="63">
        <v>12</v>
      </c>
    </row>
    <row r="187" spans="1:26" x14ac:dyDescent="0.25">
      <c r="A187" s="55" t="s">
        <v>443</v>
      </c>
      <c r="B187" s="56">
        <v>96113</v>
      </c>
      <c r="C187" s="57">
        <v>182</v>
      </c>
      <c r="D187" s="58">
        <v>0.87062233648997844</v>
      </c>
      <c r="E187" s="58">
        <v>-0.19988106082869345</v>
      </c>
      <c r="F187" s="58">
        <v>1.1518011405416146</v>
      </c>
      <c r="G187" s="59">
        <v>6.666666666666667</v>
      </c>
      <c r="H187" s="60" t="s">
        <v>444</v>
      </c>
      <c r="I187" s="61">
        <v>164</v>
      </c>
      <c r="J187" s="56">
        <v>2</v>
      </c>
      <c r="K187" s="56">
        <v>289</v>
      </c>
      <c r="L187" s="62">
        <v>0.87029745936379843</v>
      </c>
      <c r="M187" s="62">
        <v>1.0289999999999999</v>
      </c>
      <c r="N187" s="63">
        <v>4</v>
      </c>
      <c r="O187" s="61">
        <v>119</v>
      </c>
      <c r="P187" s="56">
        <v>2</v>
      </c>
      <c r="Q187" s="56">
        <v>375</v>
      </c>
      <c r="R187" s="62">
        <v>1.002970578739409</v>
      </c>
      <c r="S187" s="62">
        <v>1.075</v>
      </c>
      <c r="T187" s="63">
        <v>8</v>
      </c>
      <c r="U187" s="61">
        <v>122</v>
      </c>
      <c r="V187" s="56">
        <v>2</v>
      </c>
      <c r="W187" s="56">
        <v>247</v>
      </c>
      <c r="X187" s="62">
        <v>0.75602038557852325</v>
      </c>
      <c r="Y187" s="62">
        <v>1.0629999999999999</v>
      </c>
      <c r="Z187" s="63">
        <v>8</v>
      </c>
    </row>
    <row r="188" spans="1:26" x14ac:dyDescent="0.25">
      <c r="A188" s="55" t="s">
        <v>710</v>
      </c>
      <c r="B188" s="56">
        <v>54460</v>
      </c>
      <c r="C188" s="57">
        <v>183</v>
      </c>
      <c r="D188" s="58">
        <v>0.86951572582971959</v>
      </c>
      <c r="E188" s="58">
        <v>-0.20171597492147075</v>
      </c>
      <c r="F188" s="58">
        <v>1.106333744840359</v>
      </c>
      <c r="G188" s="59">
        <v>3.6666666666666665</v>
      </c>
      <c r="H188" s="60" t="s">
        <v>711</v>
      </c>
      <c r="I188" s="61">
        <v>323</v>
      </c>
      <c r="J188" s="56"/>
      <c r="K188" s="56">
        <v>204</v>
      </c>
      <c r="L188" s="62">
        <v>0.87437379406807847</v>
      </c>
      <c r="M188" s="62">
        <v>1.0860000000000001</v>
      </c>
      <c r="N188" s="63">
        <v>5</v>
      </c>
      <c r="O188" s="61">
        <v>233</v>
      </c>
      <c r="P188" s="56"/>
      <c r="Q188" s="56">
        <v>291</v>
      </c>
      <c r="R188" s="62">
        <v>0.95918791073734222</v>
      </c>
      <c r="S188" s="62">
        <v>1.1100000000000001</v>
      </c>
      <c r="T188" s="63">
        <v>3</v>
      </c>
      <c r="U188" s="61">
        <v>281</v>
      </c>
      <c r="V188" s="56"/>
      <c r="W188" s="56">
        <v>280</v>
      </c>
      <c r="X188" s="62">
        <v>0.78384734838489212</v>
      </c>
      <c r="Y188" s="62">
        <v>1.2450000000000001</v>
      </c>
      <c r="Z188" s="63">
        <v>3</v>
      </c>
    </row>
    <row r="189" spans="1:26" x14ac:dyDescent="0.25">
      <c r="A189" s="55" t="s">
        <v>333</v>
      </c>
      <c r="B189" s="56">
        <v>47227</v>
      </c>
      <c r="C189" s="57">
        <v>184</v>
      </c>
      <c r="D189" s="58">
        <v>0.86521803470125269</v>
      </c>
      <c r="E189" s="58">
        <v>-0.20886435757765537</v>
      </c>
      <c r="F189" s="58">
        <v>1.1761197649665018</v>
      </c>
      <c r="G189" s="59">
        <v>4.333333333333333</v>
      </c>
      <c r="H189" s="60" t="s">
        <v>334</v>
      </c>
      <c r="I189" s="61">
        <v>116</v>
      </c>
      <c r="J189" s="56"/>
      <c r="K189" s="56">
        <v>616</v>
      </c>
      <c r="L189" s="62">
        <v>0.8037052271502475</v>
      </c>
      <c r="M189" s="62">
        <v>1.0589999999999999</v>
      </c>
      <c r="N189" s="63">
        <v>4</v>
      </c>
      <c r="O189" s="61">
        <v>123</v>
      </c>
      <c r="P189" s="56"/>
      <c r="Q189" s="56">
        <v>546</v>
      </c>
      <c r="R189" s="62">
        <v>1.0420806931467423</v>
      </c>
      <c r="S189" s="62">
        <v>1.0980000000000001</v>
      </c>
      <c r="T189" s="63">
        <v>4</v>
      </c>
      <c r="U189" s="61">
        <v>135</v>
      </c>
      <c r="V189" s="56"/>
      <c r="W189" s="56">
        <v>582</v>
      </c>
      <c r="X189" s="62">
        <v>0.77335437619061986</v>
      </c>
      <c r="Y189" s="62">
        <v>1.081</v>
      </c>
      <c r="Z189" s="63">
        <v>5</v>
      </c>
    </row>
    <row r="190" spans="1:26" x14ac:dyDescent="0.25">
      <c r="A190" s="55" t="s">
        <v>385</v>
      </c>
      <c r="B190" s="56">
        <v>24955</v>
      </c>
      <c r="C190" s="57">
        <v>185</v>
      </c>
      <c r="D190" s="58">
        <v>0.8570883163926033</v>
      </c>
      <c r="E190" s="58">
        <v>-0.22248422420546451</v>
      </c>
      <c r="F190" s="58">
        <v>1.0523717578282734</v>
      </c>
      <c r="G190" s="59">
        <v>2.6666666666666665</v>
      </c>
      <c r="H190" s="60" t="s">
        <v>386</v>
      </c>
      <c r="I190" s="61">
        <v>137</v>
      </c>
      <c r="J190" s="56"/>
      <c r="K190" s="56">
        <v>540</v>
      </c>
      <c r="L190" s="62">
        <v>0.88654802174587477</v>
      </c>
      <c r="M190" s="62">
        <v>1.1339999999999999</v>
      </c>
      <c r="N190" s="63">
        <v>3</v>
      </c>
      <c r="O190" s="61">
        <v>200</v>
      </c>
      <c r="P190" s="56"/>
      <c r="Q190" s="56">
        <v>328</v>
      </c>
      <c r="R190" s="62">
        <v>0.8082087767259063</v>
      </c>
      <c r="S190" s="62">
        <v>1.119</v>
      </c>
      <c r="T190" s="63">
        <v>3</v>
      </c>
      <c r="U190" s="61">
        <v>166</v>
      </c>
      <c r="V190" s="56"/>
      <c r="W190" s="56">
        <v>481</v>
      </c>
      <c r="X190" s="62">
        <v>0.87872078149037747</v>
      </c>
      <c r="Y190" s="62">
        <v>1.2090000000000001</v>
      </c>
      <c r="Z190" s="63">
        <v>2</v>
      </c>
    </row>
    <row r="191" spans="1:26" x14ac:dyDescent="0.25">
      <c r="A191" s="55" t="s">
        <v>47</v>
      </c>
      <c r="B191" s="56">
        <v>140551</v>
      </c>
      <c r="C191" s="57">
        <v>186</v>
      </c>
      <c r="D191" s="58">
        <v>0.85552020815035679</v>
      </c>
      <c r="E191" s="58">
        <v>-0.22512616202658542</v>
      </c>
      <c r="F191" s="58">
        <v>1.1202882586958969</v>
      </c>
      <c r="G191" s="59">
        <v>28</v>
      </c>
      <c r="H191" s="60" t="s">
        <v>48</v>
      </c>
      <c r="I191" s="61">
        <v>13</v>
      </c>
      <c r="J191" s="56"/>
      <c r="K191" s="56">
        <v>2736</v>
      </c>
      <c r="L191" s="62">
        <v>0.75356581848399351</v>
      </c>
      <c r="M191" s="62">
        <v>1.0229999999999999</v>
      </c>
      <c r="N191" s="63">
        <v>31</v>
      </c>
      <c r="O191" s="61">
        <v>21</v>
      </c>
      <c r="P191" s="56"/>
      <c r="Q191" s="56">
        <v>1771</v>
      </c>
      <c r="R191" s="62">
        <v>0.93812685875313928</v>
      </c>
      <c r="S191" s="62">
        <v>1.1479999999999999</v>
      </c>
      <c r="T191" s="63">
        <v>25</v>
      </c>
      <c r="U191" s="61">
        <v>14</v>
      </c>
      <c r="V191" s="56"/>
      <c r="W191" s="56">
        <v>2690</v>
      </c>
      <c r="X191" s="62">
        <v>0.88574366817982919</v>
      </c>
      <c r="Y191" s="62">
        <v>1.1919999999999999</v>
      </c>
      <c r="Z191" s="63">
        <v>28</v>
      </c>
    </row>
    <row r="192" spans="1:26" x14ac:dyDescent="0.25">
      <c r="A192" s="55" t="s">
        <v>674</v>
      </c>
      <c r="B192" s="56">
        <v>108373</v>
      </c>
      <c r="C192" s="57">
        <v>187</v>
      </c>
      <c r="D192" s="58">
        <v>0.84326805629445778</v>
      </c>
      <c r="E192" s="58">
        <v>-0.24593678991840223</v>
      </c>
      <c r="F192" s="58">
        <v>1.1581615150414113</v>
      </c>
      <c r="G192" s="59">
        <v>4.333333333333333</v>
      </c>
      <c r="H192" s="60" t="s">
        <v>675</v>
      </c>
      <c r="I192" s="61">
        <v>292</v>
      </c>
      <c r="J192" s="56"/>
      <c r="K192" s="56">
        <v>235</v>
      </c>
      <c r="L192" s="62">
        <v>0.75218566130728293</v>
      </c>
      <c r="M192" s="62">
        <v>1.0640000000000001</v>
      </c>
      <c r="N192" s="63">
        <v>5</v>
      </c>
      <c r="O192" s="61">
        <v>263</v>
      </c>
      <c r="P192" s="56"/>
      <c r="Q192" s="56">
        <v>255</v>
      </c>
      <c r="R192" s="62">
        <v>0.80109953285655811</v>
      </c>
      <c r="S192" s="62">
        <v>1.03</v>
      </c>
      <c r="T192" s="63">
        <v>4</v>
      </c>
      <c r="U192" s="61">
        <v>204</v>
      </c>
      <c r="V192" s="56"/>
      <c r="W192" s="56">
        <v>401</v>
      </c>
      <c r="X192" s="62">
        <v>0.99514283115457824</v>
      </c>
      <c r="Y192" s="62">
        <v>1.0449999999999999</v>
      </c>
      <c r="Z192" s="63">
        <v>4</v>
      </c>
    </row>
    <row r="193" spans="1:26" x14ac:dyDescent="0.25">
      <c r="A193" s="55" t="s">
        <v>511</v>
      </c>
      <c r="B193" s="56">
        <v>83229</v>
      </c>
      <c r="C193" s="57">
        <v>188</v>
      </c>
      <c r="D193" s="58">
        <v>0.84209402566136327</v>
      </c>
      <c r="E193" s="58">
        <v>-0.24794676565515669</v>
      </c>
      <c r="F193" s="58">
        <v>1.0755685358520346</v>
      </c>
      <c r="G193" s="59">
        <v>4</v>
      </c>
      <c r="H193" s="60" t="s">
        <v>512</v>
      </c>
      <c r="I193" s="61">
        <v>196</v>
      </c>
      <c r="J193" s="56">
        <v>1</v>
      </c>
      <c r="K193" s="56">
        <v>373</v>
      </c>
      <c r="L193" s="62">
        <v>0.88760183936411596</v>
      </c>
      <c r="M193" s="62">
        <v>1.2769999999999999</v>
      </c>
      <c r="N193" s="63">
        <v>4</v>
      </c>
      <c r="O193" s="61">
        <v>190</v>
      </c>
      <c r="P193" s="56">
        <v>1</v>
      </c>
      <c r="Q193" s="56">
        <v>347</v>
      </c>
      <c r="R193" s="62">
        <v>0.7749104303493799</v>
      </c>
      <c r="S193" s="62">
        <v>1.151</v>
      </c>
      <c r="T193" s="63">
        <v>3</v>
      </c>
      <c r="U193" s="61">
        <v>103</v>
      </c>
      <c r="V193" s="56">
        <v>1</v>
      </c>
      <c r="W193" s="56">
        <v>700</v>
      </c>
      <c r="X193" s="62">
        <v>0.86818456108881426</v>
      </c>
      <c r="Y193" s="62">
        <v>1.1160000000000001</v>
      </c>
      <c r="Z193" s="63">
        <v>5</v>
      </c>
    </row>
    <row r="194" spans="1:26" x14ac:dyDescent="0.25">
      <c r="A194" s="55" t="s">
        <v>792</v>
      </c>
      <c r="B194" s="56">
        <v>29096</v>
      </c>
      <c r="C194" s="57">
        <v>189</v>
      </c>
      <c r="D194" s="58">
        <v>0.83990296999446867</v>
      </c>
      <c r="E194" s="58">
        <v>-0.25170542508331051</v>
      </c>
      <c r="F194" s="58">
        <v>1.2905834487170804</v>
      </c>
      <c r="G194" s="59">
        <v>2.6666666666666665</v>
      </c>
      <c r="H194" s="60" t="s">
        <v>793</v>
      </c>
      <c r="I194" s="61">
        <v>397</v>
      </c>
      <c r="J194" s="56"/>
      <c r="K194" s="56">
        <v>146</v>
      </c>
      <c r="L194" s="62">
        <v>0.72560666267451679</v>
      </c>
      <c r="M194" s="62">
        <v>1.0489999999999999</v>
      </c>
      <c r="N194" s="63">
        <v>2</v>
      </c>
      <c r="O194" s="61">
        <v>528</v>
      </c>
      <c r="P194" s="56"/>
      <c r="Q194" s="56">
        <v>82</v>
      </c>
      <c r="R194" s="62">
        <v>0.72415776981383773</v>
      </c>
      <c r="S194" s="62">
        <v>1.175</v>
      </c>
      <c r="T194" s="63">
        <v>3</v>
      </c>
      <c r="U194" s="61">
        <v>690</v>
      </c>
      <c r="V194" s="56"/>
      <c r="W194" s="56">
        <v>59</v>
      </c>
      <c r="X194" s="62">
        <v>1.1275943583078349</v>
      </c>
      <c r="Y194" s="62">
        <v>1.1559999999999999</v>
      </c>
      <c r="Z194" s="63">
        <v>3</v>
      </c>
    </row>
    <row r="195" spans="1:26" x14ac:dyDescent="0.25">
      <c r="A195" s="55" t="s">
        <v>750</v>
      </c>
      <c r="B195" s="56">
        <v>165965</v>
      </c>
      <c r="C195" s="57">
        <v>190</v>
      </c>
      <c r="D195" s="58">
        <v>0.83687588051548567</v>
      </c>
      <c r="E195" s="58">
        <v>-0.25691442652401381</v>
      </c>
      <c r="F195" s="58">
        <v>1.2284174052035099</v>
      </c>
      <c r="G195" s="59">
        <v>2.3333333333333335</v>
      </c>
      <c r="H195" s="60" t="s">
        <v>751</v>
      </c>
      <c r="I195" s="61">
        <v>354</v>
      </c>
      <c r="J195" s="56"/>
      <c r="K195" s="56">
        <v>174</v>
      </c>
      <c r="L195" s="62">
        <v>0.98546699717762787</v>
      </c>
      <c r="M195" s="62">
        <v>1.298</v>
      </c>
      <c r="N195" s="63">
        <v>2</v>
      </c>
      <c r="O195" s="61">
        <v>360</v>
      </c>
      <c r="P195" s="56"/>
      <c r="Q195" s="56">
        <v>162</v>
      </c>
      <c r="R195" s="62">
        <v>0.66425143607300019</v>
      </c>
      <c r="S195" s="62">
        <v>1.1919999999999999</v>
      </c>
      <c r="T195" s="63">
        <v>3</v>
      </c>
      <c r="U195" s="61">
        <v>369</v>
      </c>
      <c r="V195" s="56"/>
      <c r="W195" s="56">
        <v>188</v>
      </c>
      <c r="X195" s="62">
        <v>0.89538242862498474</v>
      </c>
      <c r="Y195" s="62">
        <v>1.087</v>
      </c>
      <c r="Z195" s="63">
        <v>2</v>
      </c>
    </row>
    <row r="196" spans="1:26" x14ac:dyDescent="0.25">
      <c r="A196" s="55" t="s">
        <v>61</v>
      </c>
      <c r="B196" s="56">
        <v>72302</v>
      </c>
      <c r="C196" s="57">
        <v>191</v>
      </c>
      <c r="D196" s="58">
        <v>0.83557755996969019</v>
      </c>
      <c r="E196" s="58">
        <v>-0.25915434656462516</v>
      </c>
      <c r="F196" s="58">
        <v>1.1974308390170287</v>
      </c>
      <c r="G196" s="59">
        <v>19.333333333333332</v>
      </c>
      <c r="H196" s="60" t="s">
        <v>62</v>
      </c>
      <c r="I196" s="61">
        <v>15</v>
      </c>
      <c r="J196" s="56">
        <v>2</v>
      </c>
      <c r="K196" s="56">
        <v>1421</v>
      </c>
      <c r="L196" s="62">
        <v>0.88721834321403437</v>
      </c>
      <c r="M196" s="62">
        <v>1.0720000000000001</v>
      </c>
      <c r="N196" s="63">
        <v>17</v>
      </c>
      <c r="O196" s="61">
        <v>23</v>
      </c>
      <c r="P196" s="56">
        <v>2</v>
      </c>
      <c r="Q196" s="56">
        <v>1316</v>
      </c>
      <c r="R196" s="62">
        <v>0.96359459332878483</v>
      </c>
      <c r="S196" s="62">
        <v>1.0940000000000001</v>
      </c>
      <c r="T196" s="63">
        <v>19</v>
      </c>
      <c r="U196" s="61">
        <v>16</v>
      </c>
      <c r="V196" s="56">
        <v>2</v>
      </c>
      <c r="W196" s="56">
        <v>1833</v>
      </c>
      <c r="X196" s="62">
        <v>0.68239437416568649</v>
      </c>
      <c r="Y196" s="62">
        <v>1.0449999999999999</v>
      </c>
      <c r="Z196" s="63">
        <v>22</v>
      </c>
    </row>
    <row r="197" spans="1:26" x14ac:dyDescent="0.25">
      <c r="A197" s="55" t="s">
        <v>99</v>
      </c>
      <c r="B197" s="56">
        <v>32803</v>
      </c>
      <c r="C197" s="57">
        <v>192</v>
      </c>
      <c r="D197" s="58">
        <v>0.83229190153732124</v>
      </c>
      <c r="E197" s="58">
        <v>-0.26483849555561867</v>
      </c>
      <c r="F197" s="58">
        <v>1.0651773224424022</v>
      </c>
      <c r="G197" s="59">
        <v>14.666666666666666</v>
      </c>
      <c r="H197" s="60" t="s">
        <v>100</v>
      </c>
      <c r="I197" s="61">
        <v>25</v>
      </c>
      <c r="J197" s="56"/>
      <c r="K197" s="56">
        <v>1807</v>
      </c>
      <c r="L197" s="62">
        <v>0.78676891010302008</v>
      </c>
      <c r="M197" s="62">
        <v>1.069</v>
      </c>
      <c r="N197" s="63">
        <v>14</v>
      </c>
      <c r="O197" s="61">
        <v>18</v>
      </c>
      <c r="P197" s="56"/>
      <c r="Q197" s="56">
        <v>1945</v>
      </c>
      <c r="R197" s="62">
        <v>0.82232386407041236</v>
      </c>
      <c r="S197" s="62">
        <v>1.1299999999999999</v>
      </c>
      <c r="T197" s="63">
        <v>15</v>
      </c>
      <c r="U197" s="61">
        <v>17</v>
      </c>
      <c r="V197" s="56"/>
      <c r="W197" s="56">
        <v>2462</v>
      </c>
      <c r="X197" s="62">
        <v>0.89112150141295243</v>
      </c>
      <c r="Y197" s="62">
        <v>1.1839999999999999</v>
      </c>
      <c r="Z197" s="63">
        <v>15</v>
      </c>
    </row>
    <row r="198" spans="1:26" x14ac:dyDescent="0.25">
      <c r="A198" s="55" t="s">
        <v>15</v>
      </c>
      <c r="B198" s="56">
        <v>269334</v>
      </c>
      <c r="C198" s="57">
        <v>193</v>
      </c>
      <c r="D198" s="58">
        <v>0.82756500592461368</v>
      </c>
      <c r="E198" s="58">
        <v>-0.27305545361212691</v>
      </c>
      <c r="F198" s="58">
        <v>1.0392843527700095</v>
      </c>
      <c r="G198" s="59">
        <v>40.666666666666664</v>
      </c>
      <c r="H198" s="60" t="s">
        <v>16</v>
      </c>
      <c r="I198" s="61">
        <v>2</v>
      </c>
      <c r="J198" s="56">
        <v>2</v>
      </c>
      <c r="K198" s="56">
        <v>3618</v>
      </c>
      <c r="L198" s="62">
        <v>0.79901434061046006</v>
      </c>
      <c r="M198" s="62">
        <v>1.0620000000000001</v>
      </c>
      <c r="N198" s="63">
        <v>39</v>
      </c>
      <c r="O198" s="61">
        <v>2</v>
      </c>
      <c r="P198" s="56">
        <v>2</v>
      </c>
      <c r="Q198" s="56">
        <v>3978</v>
      </c>
      <c r="R198" s="62">
        <v>0.82251930646234839</v>
      </c>
      <c r="S198" s="62">
        <v>1.038</v>
      </c>
      <c r="T198" s="63">
        <v>38</v>
      </c>
      <c r="U198" s="61">
        <v>2</v>
      </c>
      <c r="V198" s="56">
        <v>2</v>
      </c>
      <c r="W198" s="56">
        <v>4732</v>
      </c>
      <c r="X198" s="62">
        <v>0.86239390656035131</v>
      </c>
      <c r="Y198" s="62">
        <v>1.1040000000000001</v>
      </c>
      <c r="Z198" s="63">
        <v>45</v>
      </c>
    </row>
    <row r="199" spans="1:26" x14ac:dyDescent="0.25">
      <c r="A199" s="55" t="s">
        <v>437</v>
      </c>
      <c r="B199" s="56">
        <v>93460</v>
      </c>
      <c r="C199" s="57">
        <v>194</v>
      </c>
      <c r="D199" s="58">
        <v>0.82675637905890575</v>
      </c>
      <c r="E199" s="58">
        <v>-0.27446582293042854</v>
      </c>
      <c r="F199" s="58">
        <v>1.1432547618005267</v>
      </c>
      <c r="G199" s="59">
        <v>4</v>
      </c>
      <c r="H199" s="60" t="s">
        <v>438</v>
      </c>
      <c r="I199" s="61">
        <v>163</v>
      </c>
      <c r="J199" s="56">
        <v>1</v>
      </c>
      <c r="K199" s="56">
        <v>438</v>
      </c>
      <c r="L199" s="62">
        <v>0.78903625566527669</v>
      </c>
      <c r="M199" s="62">
        <v>1.0680000000000001</v>
      </c>
      <c r="N199" s="63">
        <v>4</v>
      </c>
      <c r="O199" s="61">
        <v>176</v>
      </c>
      <c r="P199" s="56">
        <v>1</v>
      </c>
      <c r="Q199" s="56">
        <v>365</v>
      </c>
      <c r="R199" s="62">
        <v>0.74488807187695449</v>
      </c>
      <c r="S199" s="62">
        <v>1.101</v>
      </c>
      <c r="T199" s="63">
        <v>4</v>
      </c>
      <c r="U199" s="61">
        <v>182</v>
      </c>
      <c r="V199" s="56">
        <v>1</v>
      </c>
      <c r="W199" s="56">
        <v>445</v>
      </c>
      <c r="X199" s="62">
        <v>0.96148980694237485</v>
      </c>
      <c r="Y199" s="62">
        <v>1.1879999999999999</v>
      </c>
      <c r="Z199" s="63">
        <v>4</v>
      </c>
    </row>
    <row r="200" spans="1:26" x14ac:dyDescent="0.25">
      <c r="A200" s="55" t="s">
        <v>143</v>
      </c>
      <c r="B200" s="56">
        <v>33541</v>
      </c>
      <c r="C200" s="57">
        <v>195</v>
      </c>
      <c r="D200" s="58">
        <v>0.82404744539653463</v>
      </c>
      <c r="E200" s="58">
        <v>-0.27920069040637191</v>
      </c>
      <c r="F200" s="58">
        <v>1.0781235208972055</v>
      </c>
      <c r="G200" s="59">
        <v>15.333333333333334</v>
      </c>
      <c r="H200" s="60" t="s">
        <v>144</v>
      </c>
      <c r="I200" s="61">
        <v>40</v>
      </c>
      <c r="J200" s="56"/>
      <c r="K200" s="56">
        <v>1438</v>
      </c>
      <c r="L200" s="62">
        <v>0.76765116088556351</v>
      </c>
      <c r="M200" s="62">
        <v>1.1299999999999999</v>
      </c>
      <c r="N200" s="63">
        <v>12</v>
      </c>
      <c r="O200" s="61">
        <v>47</v>
      </c>
      <c r="P200" s="56"/>
      <c r="Q200" s="56">
        <v>1159</v>
      </c>
      <c r="R200" s="62">
        <v>0.81746781196181195</v>
      </c>
      <c r="S200" s="62">
        <v>1.0569999999999999</v>
      </c>
      <c r="T200" s="63">
        <v>14</v>
      </c>
      <c r="U200" s="61">
        <v>28</v>
      </c>
      <c r="V200" s="56"/>
      <c r="W200" s="56">
        <v>1855</v>
      </c>
      <c r="X200" s="62">
        <v>0.89170680289171311</v>
      </c>
      <c r="Y200" s="62">
        <v>1.1439999999999999</v>
      </c>
      <c r="Z200" s="63">
        <v>20</v>
      </c>
    </row>
    <row r="201" spans="1:26" x14ac:dyDescent="0.25">
      <c r="A201" s="55" t="s">
        <v>658</v>
      </c>
      <c r="B201" s="56">
        <v>61736</v>
      </c>
      <c r="C201" s="57">
        <v>196</v>
      </c>
      <c r="D201" s="58">
        <v>0.82390118109497423</v>
      </c>
      <c r="E201" s="58">
        <v>-0.27945678429143872</v>
      </c>
      <c r="F201" s="58">
        <v>1.1459376098078775</v>
      </c>
      <c r="G201" s="59">
        <v>2.6666666666666665</v>
      </c>
      <c r="H201" s="60" t="s">
        <v>659</v>
      </c>
      <c r="I201" s="61">
        <v>279</v>
      </c>
      <c r="J201" s="56"/>
      <c r="K201" s="56">
        <v>247</v>
      </c>
      <c r="L201" s="62">
        <v>0.78227308775957416</v>
      </c>
      <c r="M201" s="62">
        <v>1.262</v>
      </c>
      <c r="N201" s="63">
        <v>4</v>
      </c>
      <c r="O201" s="61">
        <v>304</v>
      </c>
      <c r="P201" s="56"/>
      <c r="Q201" s="56">
        <v>212</v>
      </c>
      <c r="R201" s="62">
        <v>0.9615865468019813</v>
      </c>
      <c r="S201" s="62">
        <v>1.244</v>
      </c>
      <c r="T201" s="63">
        <v>2</v>
      </c>
      <c r="U201" s="61">
        <v>266</v>
      </c>
      <c r="V201" s="56"/>
      <c r="W201" s="56">
        <v>290</v>
      </c>
      <c r="X201" s="62">
        <v>0.74349595148008385</v>
      </c>
      <c r="Y201" s="62">
        <v>1.032</v>
      </c>
      <c r="Z201" s="63">
        <v>2</v>
      </c>
    </row>
    <row r="202" spans="1:26" x14ac:dyDescent="0.25">
      <c r="A202" s="55" t="s">
        <v>586</v>
      </c>
      <c r="B202" s="56">
        <v>23461</v>
      </c>
      <c r="C202" s="57">
        <v>197</v>
      </c>
      <c r="D202" s="58">
        <v>0.82167082302799876</v>
      </c>
      <c r="E202" s="58">
        <v>-0.28336755633291966</v>
      </c>
      <c r="F202" s="58">
        <v>1.4207979009624878</v>
      </c>
      <c r="G202" s="59">
        <v>6.333333333333333</v>
      </c>
      <c r="H202" s="60" t="s">
        <v>587</v>
      </c>
      <c r="I202" s="61">
        <v>230</v>
      </c>
      <c r="J202" s="56"/>
      <c r="K202" s="56">
        <v>309</v>
      </c>
      <c r="L202" s="62">
        <v>0.62038273576099157</v>
      </c>
      <c r="M202" s="62">
        <v>1.177</v>
      </c>
      <c r="N202" s="63">
        <v>6</v>
      </c>
      <c r="O202" s="61">
        <v>107</v>
      </c>
      <c r="P202" s="56"/>
      <c r="Q202" s="56">
        <v>626</v>
      </c>
      <c r="R202" s="62">
        <v>0.73406511442153599</v>
      </c>
      <c r="S202" s="62">
        <v>1.292</v>
      </c>
      <c r="T202" s="63">
        <v>7</v>
      </c>
      <c r="U202" s="61">
        <v>124</v>
      </c>
      <c r="V202" s="56"/>
      <c r="W202" s="56">
        <v>615</v>
      </c>
      <c r="X202" s="62">
        <v>1.2181459016623</v>
      </c>
      <c r="Y202" s="62">
        <v>1.2689999999999999</v>
      </c>
      <c r="Z202" s="63">
        <v>6</v>
      </c>
    </row>
    <row r="203" spans="1:26" x14ac:dyDescent="0.25">
      <c r="A203" s="55" t="s">
        <v>481</v>
      </c>
      <c r="B203" s="56">
        <v>34334</v>
      </c>
      <c r="C203" s="57">
        <v>198</v>
      </c>
      <c r="D203" s="58">
        <v>0.82016632795215327</v>
      </c>
      <c r="E203" s="58">
        <v>-0.28601158006108962</v>
      </c>
      <c r="F203" s="58">
        <v>1.0315993247989628</v>
      </c>
      <c r="G203" s="59">
        <v>10.333333333333334</v>
      </c>
      <c r="H203" s="60" t="s">
        <v>482</v>
      </c>
      <c r="I203" s="61">
        <v>181</v>
      </c>
      <c r="J203" s="56"/>
      <c r="K203" s="56">
        <v>409</v>
      </c>
      <c r="L203" s="62">
        <v>0.84012145049355935</v>
      </c>
      <c r="M203" s="62">
        <v>1.2270000000000001</v>
      </c>
      <c r="N203" s="63">
        <v>11</v>
      </c>
      <c r="O203" s="61">
        <v>237</v>
      </c>
      <c r="P203" s="56"/>
      <c r="Q203" s="56">
        <v>288</v>
      </c>
      <c r="R203" s="62">
        <v>0.82931943013187892</v>
      </c>
      <c r="S203" s="62">
        <v>1.2030000000000001</v>
      </c>
      <c r="T203" s="63">
        <v>9</v>
      </c>
      <c r="U203" s="61">
        <v>131</v>
      </c>
      <c r="V203" s="56"/>
      <c r="W203" s="56">
        <v>599</v>
      </c>
      <c r="X203" s="62">
        <v>0.79184812330278986</v>
      </c>
      <c r="Y203" s="62">
        <v>1.2549999999999999</v>
      </c>
      <c r="Z203" s="63">
        <v>11</v>
      </c>
    </row>
    <row r="204" spans="1:26" x14ac:dyDescent="0.25">
      <c r="A204" s="55" t="s">
        <v>638</v>
      </c>
      <c r="B204" s="56">
        <v>21383</v>
      </c>
      <c r="C204" s="57">
        <v>199</v>
      </c>
      <c r="D204" s="58">
        <v>0.81658260483913969</v>
      </c>
      <c r="E204" s="58">
        <v>-0.29232925984892283</v>
      </c>
      <c r="F204" s="58">
        <v>1.2703410496462562</v>
      </c>
      <c r="G204" s="59">
        <v>5.666666666666667</v>
      </c>
      <c r="H204" s="60" t="s">
        <v>639</v>
      </c>
      <c r="I204" s="61">
        <v>265</v>
      </c>
      <c r="J204" s="56"/>
      <c r="K204" s="56">
        <v>268</v>
      </c>
      <c r="L204" s="62">
        <v>0.71424934099787218</v>
      </c>
      <c r="M204" s="62">
        <v>1.101</v>
      </c>
      <c r="N204" s="63">
        <v>5</v>
      </c>
      <c r="O204" s="61">
        <v>248</v>
      </c>
      <c r="P204" s="56"/>
      <c r="Q204" s="56">
        <v>270</v>
      </c>
      <c r="R204" s="62">
        <v>0.70822674346471526</v>
      </c>
      <c r="S204" s="62">
        <v>1.0509999999999999</v>
      </c>
      <c r="T204" s="63">
        <v>6</v>
      </c>
      <c r="U204" s="61">
        <v>236</v>
      </c>
      <c r="V204" s="56"/>
      <c r="W204" s="56">
        <v>341</v>
      </c>
      <c r="X204" s="62">
        <v>1.0764111852548135</v>
      </c>
      <c r="Y204" s="62">
        <v>1.127</v>
      </c>
      <c r="Z204" s="63">
        <v>6</v>
      </c>
    </row>
    <row r="205" spans="1:26" x14ac:dyDescent="0.25">
      <c r="A205" s="55" t="s">
        <v>323</v>
      </c>
      <c r="B205" s="56">
        <v>117317</v>
      </c>
      <c r="C205" s="57">
        <v>200</v>
      </c>
      <c r="D205" s="58">
        <v>0.81282872164063535</v>
      </c>
      <c r="E205" s="58">
        <v>-0.2989767136478384</v>
      </c>
      <c r="F205" s="58">
        <v>1.0511268603291739</v>
      </c>
      <c r="G205" s="59">
        <v>6.666666666666667</v>
      </c>
      <c r="H205" s="60" t="s">
        <v>324</v>
      </c>
      <c r="I205" s="61">
        <v>110</v>
      </c>
      <c r="J205" s="56"/>
      <c r="K205" s="56">
        <v>650</v>
      </c>
      <c r="L205" s="62">
        <v>0.86000077703649147</v>
      </c>
      <c r="M205" s="62">
        <v>1.0720000000000001</v>
      </c>
      <c r="N205" s="63">
        <v>9</v>
      </c>
      <c r="O205" s="61">
        <v>148</v>
      </c>
      <c r="P205" s="56"/>
      <c r="Q205" s="56">
        <v>458</v>
      </c>
      <c r="R205" s="62">
        <v>0.79814344601944898</v>
      </c>
      <c r="S205" s="62">
        <v>1.212</v>
      </c>
      <c r="T205" s="63">
        <v>6</v>
      </c>
      <c r="U205" s="61">
        <v>112</v>
      </c>
      <c r="V205" s="56">
        <v>1</v>
      </c>
      <c r="W205" s="56">
        <v>665</v>
      </c>
      <c r="X205" s="62">
        <v>0.78237925797587271</v>
      </c>
      <c r="Y205" s="62">
        <v>1.2549999999999999</v>
      </c>
      <c r="Z205" s="63">
        <v>5</v>
      </c>
    </row>
    <row r="206" spans="1:26" x14ac:dyDescent="0.25">
      <c r="A206" s="55" t="s">
        <v>660</v>
      </c>
      <c r="B206" s="56">
        <v>36146</v>
      </c>
      <c r="C206" s="57">
        <v>201</v>
      </c>
      <c r="D206" s="58">
        <v>0.81139144064552571</v>
      </c>
      <c r="E206" s="58">
        <v>-0.3015300112282952</v>
      </c>
      <c r="F206" s="58">
        <v>1.1255426231080232</v>
      </c>
      <c r="G206" s="59">
        <v>4.666666666666667</v>
      </c>
      <c r="H206" s="60" t="s">
        <v>661</v>
      </c>
      <c r="I206" s="61">
        <v>280</v>
      </c>
      <c r="J206" s="56"/>
      <c r="K206" s="56">
        <v>247</v>
      </c>
      <c r="L206" s="62">
        <v>0.85064907016109459</v>
      </c>
      <c r="M206" s="62">
        <v>1.0660000000000001</v>
      </c>
      <c r="N206" s="63">
        <v>5</v>
      </c>
      <c r="O206" s="61">
        <v>309</v>
      </c>
      <c r="P206" s="56"/>
      <c r="Q206" s="56">
        <v>210</v>
      </c>
      <c r="R206" s="62">
        <v>0.8854419807957864</v>
      </c>
      <c r="S206" s="62">
        <v>1.1299999999999999</v>
      </c>
      <c r="T206" s="63">
        <v>4</v>
      </c>
      <c r="U206" s="61">
        <v>160</v>
      </c>
      <c r="V206" s="56"/>
      <c r="W206" s="56">
        <v>505</v>
      </c>
      <c r="X206" s="62">
        <v>0.70921959378484167</v>
      </c>
      <c r="Y206" s="62">
        <v>1.1339999999999999</v>
      </c>
      <c r="Z206" s="63">
        <v>5</v>
      </c>
    </row>
    <row r="207" spans="1:26" x14ac:dyDescent="0.25">
      <c r="A207" s="55" t="s">
        <v>562</v>
      </c>
      <c r="B207" s="56">
        <v>21974</v>
      </c>
      <c r="C207" s="57">
        <v>202</v>
      </c>
      <c r="D207" s="58">
        <v>0.81087012995091912</v>
      </c>
      <c r="E207" s="58">
        <v>-0.30245722591844282</v>
      </c>
      <c r="F207" s="58">
        <v>1.0702677617323715</v>
      </c>
      <c r="G207" s="59">
        <v>4.666666666666667</v>
      </c>
      <c r="H207" s="60" t="s">
        <v>563</v>
      </c>
      <c r="I207" s="61">
        <v>216</v>
      </c>
      <c r="J207" s="56"/>
      <c r="K207" s="56">
        <v>327</v>
      </c>
      <c r="L207" s="62">
        <v>0.76693439976428845</v>
      </c>
      <c r="M207" s="62">
        <v>1.1519999999999999</v>
      </c>
      <c r="N207" s="63">
        <v>4</v>
      </c>
      <c r="O207" s="61">
        <v>150</v>
      </c>
      <c r="P207" s="56">
        <v>1</v>
      </c>
      <c r="Q207" s="56">
        <v>457</v>
      </c>
      <c r="R207" s="62">
        <v>0.87458933079108692</v>
      </c>
      <c r="S207" s="62">
        <v>1.1020000000000001</v>
      </c>
      <c r="T207" s="63">
        <v>4</v>
      </c>
      <c r="U207" s="61">
        <v>121</v>
      </c>
      <c r="V207" s="56">
        <v>1</v>
      </c>
      <c r="W207" s="56">
        <v>618</v>
      </c>
      <c r="X207" s="62">
        <v>0.79486159683994906</v>
      </c>
      <c r="Y207" s="62">
        <v>1.1879999999999999</v>
      </c>
      <c r="Z207" s="63">
        <v>6</v>
      </c>
    </row>
    <row r="208" spans="1:26" x14ac:dyDescent="0.25">
      <c r="A208" s="55" t="s">
        <v>435</v>
      </c>
      <c r="B208" s="56">
        <v>22578</v>
      </c>
      <c r="C208" s="57">
        <v>203</v>
      </c>
      <c r="D208" s="58">
        <v>0.80986761918225481</v>
      </c>
      <c r="E208" s="58">
        <v>-0.30424199029456755</v>
      </c>
      <c r="F208" s="58">
        <v>1.2805520145870601</v>
      </c>
      <c r="G208" s="59">
        <v>13.666666666666666</v>
      </c>
      <c r="H208" s="60" t="s">
        <v>436</v>
      </c>
      <c r="I208" s="61">
        <v>162</v>
      </c>
      <c r="J208" s="56"/>
      <c r="K208" s="56">
        <v>441</v>
      </c>
      <c r="L208" s="62">
        <v>0.66779409930695355</v>
      </c>
      <c r="M208" s="62">
        <v>1.0960000000000001</v>
      </c>
      <c r="N208" s="63">
        <v>12</v>
      </c>
      <c r="O208" s="61">
        <v>96</v>
      </c>
      <c r="P208" s="56"/>
      <c r="Q208" s="56">
        <v>663</v>
      </c>
      <c r="R208" s="62">
        <v>0.74320841446157648</v>
      </c>
      <c r="S208" s="62">
        <v>1.0720000000000001</v>
      </c>
      <c r="T208" s="63">
        <v>14</v>
      </c>
      <c r="U208" s="61">
        <v>144</v>
      </c>
      <c r="V208" s="56"/>
      <c r="W208" s="56">
        <v>565</v>
      </c>
      <c r="X208" s="62">
        <v>1.0702590519531994</v>
      </c>
      <c r="Y208" s="62">
        <v>1.125</v>
      </c>
      <c r="Z208" s="63">
        <v>15</v>
      </c>
    </row>
    <row r="209" spans="1:26" x14ac:dyDescent="0.25">
      <c r="A209" s="55" t="s">
        <v>501</v>
      </c>
      <c r="B209" s="56">
        <v>24816</v>
      </c>
      <c r="C209" s="57">
        <v>204</v>
      </c>
      <c r="D209" s="58">
        <v>0.80764087454289912</v>
      </c>
      <c r="E209" s="58">
        <v>-0.30821416786322542</v>
      </c>
      <c r="F209" s="58">
        <v>1.2967723940353941</v>
      </c>
      <c r="G209" s="59">
        <v>9</v>
      </c>
      <c r="H209" s="60" t="s">
        <v>502</v>
      </c>
      <c r="I209" s="61">
        <v>191</v>
      </c>
      <c r="J209" s="56"/>
      <c r="K209" s="56">
        <v>392</v>
      </c>
      <c r="L209" s="62">
        <v>0.60753457259434385</v>
      </c>
      <c r="M209" s="62">
        <v>1.1519999999999999</v>
      </c>
      <c r="N209" s="63">
        <v>8</v>
      </c>
      <c r="O209" s="61">
        <v>50</v>
      </c>
      <c r="P209" s="56"/>
      <c r="Q209" s="56">
        <v>1008</v>
      </c>
      <c r="R209" s="62">
        <v>0.85778906480117256</v>
      </c>
      <c r="S209" s="62">
        <v>1.17</v>
      </c>
      <c r="T209" s="63">
        <v>10</v>
      </c>
      <c r="U209" s="61">
        <v>80</v>
      </c>
      <c r="V209" s="56">
        <v>1</v>
      </c>
      <c r="W209" s="56">
        <v>890</v>
      </c>
      <c r="X209" s="62">
        <v>1.0108887620272771</v>
      </c>
      <c r="Y209" s="62">
        <v>1.147</v>
      </c>
      <c r="Z209" s="63">
        <v>9</v>
      </c>
    </row>
    <row r="210" spans="1:26" x14ac:dyDescent="0.25">
      <c r="A210" s="55" t="s">
        <v>690</v>
      </c>
      <c r="B210" s="56">
        <v>28910</v>
      </c>
      <c r="C210" s="57">
        <v>205</v>
      </c>
      <c r="D210" s="58">
        <v>0.80593314490711221</v>
      </c>
      <c r="E210" s="58">
        <v>-0.31126792798444103</v>
      </c>
      <c r="F210" s="58">
        <v>1.1781580155511537</v>
      </c>
      <c r="G210" s="59">
        <v>2.6666666666666665</v>
      </c>
      <c r="H210" s="60" t="s">
        <v>691</v>
      </c>
      <c r="I210" s="61">
        <v>306</v>
      </c>
      <c r="J210" s="56"/>
      <c r="K210" s="56">
        <v>214</v>
      </c>
      <c r="L210" s="62">
        <v>0.73799347901846624</v>
      </c>
      <c r="M210" s="62">
        <v>1.0620000000000001</v>
      </c>
      <c r="N210" s="63">
        <v>3</v>
      </c>
      <c r="O210" s="61">
        <v>411</v>
      </c>
      <c r="P210" s="56"/>
      <c r="Q210" s="56">
        <v>126</v>
      </c>
      <c r="R210" s="62">
        <v>0.97376195327527604</v>
      </c>
      <c r="S210" s="62">
        <v>1.3069999999999999</v>
      </c>
      <c r="T210" s="63">
        <v>2</v>
      </c>
      <c r="U210" s="61">
        <v>301</v>
      </c>
      <c r="V210" s="56"/>
      <c r="W210" s="56">
        <v>252</v>
      </c>
      <c r="X210" s="62">
        <v>0.72843654320731488</v>
      </c>
      <c r="Y210" s="62">
        <v>1.284</v>
      </c>
      <c r="Z210" s="63">
        <v>3</v>
      </c>
    </row>
    <row r="211" spans="1:26" x14ac:dyDescent="0.25">
      <c r="A211" s="55" t="s">
        <v>455</v>
      </c>
      <c r="B211" s="56">
        <v>77424</v>
      </c>
      <c r="C211" s="57">
        <v>206</v>
      </c>
      <c r="D211" s="58">
        <v>0.804315313265205</v>
      </c>
      <c r="E211" s="58">
        <v>-0.31416690728205837</v>
      </c>
      <c r="F211" s="58">
        <v>1.074892505527081</v>
      </c>
      <c r="G211" s="59">
        <v>3.6666666666666665</v>
      </c>
      <c r="H211" s="60" t="s">
        <v>456</v>
      </c>
      <c r="I211" s="61">
        <v>170</v>
      </c>
      <c r="J211" s="56"/>
      <c r="K211" s="56">
        <v>425</v>
      </c>
      <c r="L211" s="62">
        <v>0.85928103582754778</v>
      </c>
      <c r="M211" s="62">
        <v>1.365</v>
      </c>
      <c r="N211" s="63">
        <v>4</v>
      </c>
      <c r="O211" s="61">
        <v>225</v>
      </c>
      <c r="P211" s="56"/>
      <c r="Q211" s="56">
        <v>301</v>
      </c>
      <c r="R211" s="62">
        <v>0.74464765614638651</v>
      </c>
      <c r="S211" s="62">
        <v>1.046</v>
      </c>
      <c r="T211" s="63">
        <v>4</v>
      </c>
      <c r="U211" s="61">
        <v>346</v>
      </c>
      <c r="V211" s="56"/>
      <c r="W211" s="56">
        <v>200</v>
      </c>
      <c r="X211" s="62">
        <v>0.81319173848615356</v>
      </c>
      <c r="Y211" s="62">
        <v>1.4119999999999999</v>
      </c>
      <c r="Z211" s="63">
        <v>3</v>
      </c>
    </row>
    <row r="212" spans="1:26" x14ac:dyDescent="0.25">
      <c r="A212" s="55" t="s">
        <v>682</v>
      </c>
      <c r="B212" s="56">
        <v>126781</v>
      </c>
      <c r="C212" s="57">
        <v>207</v>
      </c>
      <c r="D212" s="58">
        <v>0.80422076682251042</v>
      </c>
      <c r="E212" s="58">
        <v>-0.31433650457720741</v>
      </c>
      <c r="F212" s="58">
        <v>1.0619800649095841</v>
      </c>
      <c r="G212" s="59">
        <v>3.6666666666666665</v>
      </c>
      <c r="H212" s="60" t="s">
        <v>683</v>
      </c>
      <c r="I212" s="61">
        <v>301</v>
      </c>
      <c r="J212" s="56"/>
      <c r="K212" s="56">
        <v>226</v>
      </c>
      <c r="L212" s="62">
        <v>0.77198002081536932</v>
      </c>
      <c r="M212" s="62">
        <v>1.081</v>
      </c>
      <c r="N212" s="63">
        <v>4</v>
      </c>
      <c r="O212" s="61">
        <v>348</v>
      </c>
      <c r="P212" s="56"/>
      <c r="Q212" s="56">
        <v>167</v>
      </c>
      <c r="R212" s="62">
        <v>0.78191368774069836</v>
      </c>
      <c r="S212" s="62">
        <v>1.123</v>
      </c>
      <c r="T212" s="63">
        <v>5</v>
      </c>
      <c r="U212" s="61">
        <v>441</v>
      </c>
      <c r="V212" s="56"/>
      <c r="W212" s="56">
        <v>148</v>
      </c>
      <c r="X212" s="62">
        <v>0.86170968416542881</v>
      </c>
      <c r="Y212" s="62">
        <v>1.246</v>
      </c>
      <c r="Z212" s="63">
        <v>2</v>
      </c>
    </row>
    <row r="213" spans="1:26" x14ac:dyDescent="0.25">
      <c r="A213" s="55" t="s">
        <v>225</v>
      </c>
      <c r="B213" s="56">
        <v>67135</v>
      </c>
      <c r="C213" s="57">
        <v>208</v>
      </c>
      <c r="D213" s="58">
        <v>0.79973310432878508</v>
      </c>
      <c r="E213" s="58">
        <v>-0.32240948651928791</v>
      </c>
      <c r="F213" s="58">
        <v>1.1821218242880285</v>
      </c>
      <c r="G213" s="59">
        <v>10.333333333333334</v>
      </c>
      <c r="H213" s="60" t="s">
        <v>226</v>
      </c>
      <c r="I213" s="61">
        <v>74</v>
      </c>
      <c r="J213" s="56">
        <v>1</v>
      </c>
      <c r="K213" s="56">
        <v>897</v>
      </c>
      <c r="L213" s="62">
        <v>0.87698776654660793</v>
      </c>
      <c r="M213" s="62">
        <v>1.0569999999999999</v>
      </c>
      <c r="N213" s="63">
        <v>12</v>
      </c>
      <c r="O213" s="61">
        <v>57</v>
      </c>
      <c r="P213" s="56"/>
      <c r="Q213" s="56">
        <v>982</v>
      </c>
      <c r="R213" s="62">
        <v>0.88464979088454265</v>
      </c>
      <c r="S213" s="62">
        <v>1.095</v>
      </c>
      <c r="T213" s="63">
        <v>9</v>
      </c>
      <c r="U213" s="61">
        <v>81</v>
      </c>
      <c r="V213" s="56">
        <v>1</v>
      </c>
      <c r="W213" s="56">
        <v>867</v>
      </c>
      <c r="X213" s="62">
        <v>0.65928061546807482</v>
      </c>
      <c r="Y213" s="62">
        <v>1.0680000000000001</v>
      </c>
      <c r="Z213" s="63">
        <v>10</v>
      </c>
    </row>
    <row r="214" spans="1:26" x14ac:dyDescent="0.25">
      <c r="A214" s="55" t="s">
        <v>203</v>
      </c>
      <c r="B214" s="56">
        <v>118768</v>
      </c>
      <c r="C214" s="57">
        <v>209</v>
      </c>
      <c r="D214" s="58">
        <v>0.79914323901813633</v>
      </c>
      <c r="E214" s="58">
        <v>-0.32347397884305623</v>
      </c>
      <c r="F214" s="58">
        <v>1.0880800011102283</v>
      </c>
      <c r="G214" s="59">
        <v>7.666666666666667</v>
      </c>
      <c r="H214" s="60" t="s">
        <v>204</v>
      </c>
      <c r="I214" s="61">
        <v>66</v>
      </c>
      <c r="J214" s="56"/>
      <c r="K214" s="56">
        <v>1016</v>
      </c>
      <c r="L214" s="62">
        <v>0.81406020034445303</v>
      </c>
      <c r="M214" s="62">
        <v>1.0549999999999999</v>
      </c>
      <c r="N214" s="63">
        <v>10</v>
      </c>
      <c r="O214" s="61">
        <v>106</v>
      </c>
      <c r="P214" s="56"/>
      <c r="Q214" s="56">
        <v>630</v>
      </c>
      <c r="R214" s="62">
        <v>0.72880909380653491</v>
      </c>
      <c r="S214" s="62">
        <v>1.099</v>
      </c>
      <c r="T214" s="63">
        <v>7</v>
      </c>
      <c r="U214" s="61">
        <v>146</v>
      </c>
      <c r="V214" s="56"/>
      <c r="W214" s="56">
        <v>550</v>
      </c>
      <c r="X214" s="62">
        <v>0.86020820998107606</v>
      </c>
      <c r="Y214" s="62">
        <v>1.145</v>
      </c>
      <c r="Z214" s="63">
        <v>6</v>
      </c>
    </row>
    <row r="215" spans="1:26" x14ac:dyDescent="0.25">
      <c r="A215" s="55" t="s">
        <v>493</v>
      </c>
      <c r="B215" s="56">
        <v>75762</v>
      </c>
      <c r="C215" s="57">
        <v>210</v>
      </c>
      <c r="D215" s="58">
        <v>0.79717272372681558</v>
      </c>
      <c r="E215" s="58">
        <v>-0.32703574750175796</v>
      </c>
      <c r="F215" s="58">
        <v>1.1732233875189675</v>
      </c>
      <c r="G215" s="59">
        <v>3.6666666666666665</v>
      </c>
      <c r="H215" s="60" t="s">
        <v>494</v>
      </c>
      <c r="I215" s="61">
        <v>185</v>
      </c>
      <c r="J215" s="56"/>
      <c r="K215" s="56">
        <v>404</v>
      </c>
      <c r="L215" s="62">
        <v>0.93001216275764598</v>
      </c>
      <c r="M215" s="62">
        <v>1.0900000000000001</v>
      </c>
      <c r="N215" s="63">
        <v>4</v>
      </c>
      <c r="O215" s="61">
        <v>201</v>
      </c>
      <c r="P215" s="56"/>
      <c r="Q215" s="56">
        <v>326</v>
      </c>
      <c r="R215" s="62">
        <v>0.80576251034699209</v>
      </c>
      <c r="S215" s="62">
        <v>1.0720000000000001</v>
      </c>
      <c r="T215" s="63">
        <v>4</v>
      </c>
      <c r="U215" s="61">
        <v>227</v>
      </c>
      <c r="V215" s="56"/>
      <c r="W215" s="56">
        <v>352</v>
      </c>
      <c r="X215" s="62">
        <v>0.67602320796844684</v>
      </c>
      <c r="Y215" s="62">
        <v>1.129</v>
      </c>
      <c r="Z215" s="63">
        <v>3</v>
      </c>
    </row>
    <row r="216" spans="1:26" x14ac:dyDescent="0.25">
      <c r="A216" s="55" t="s">
        <v>499</v>
      </c>
      <c r="B216" s="56">
        <v>228908</v>
      </c>
      <c r="C216" s="57">
        <v>211</v>
      </c>
      <c r="D216" s="58">
        <v>0.79438709194040225</v>
      </c>
      <c r="E216" s="58">
        <v>-0.33208591429809814</v>
      </c>
      <c r="F216" s="58">
        <v>1.1759293566691404</v>
      </c>
      <c r="G216" s="59">
        <v>3.6666666666666665</v>
      </c>
      <c r="H216" s="60" t="s">
        <v>500</v>
      </c>
      <c r="I216" s="61">
        <v>190</v>
      </c>
      <c r="J216" s="56"/>
      <c r="K216" s="56">
        <v>398</v>
      </c>
      <c r="L216" s="62">
        <v>0.83364126879889677</v>
      </c>
      <c r="M216" s="62">
        <v>1.01</v>
      </c>
      <c r="N216" s="63">
        <v>3</v>
      </c>
      <c r="O216" s="61">
        <v>187</v>
      </c>
      <c r="P216" s="56"/>
      <c r="Q216" s="56">
        <v>349</v>
      </c>
      <c r="R216" s="62">
        <v>0.90690513153572616</v>
      </c>
      <c r="S216" s="62">
        <v>1.1619999999999999</v>
      </c>
      <c r="T216" s="63">
        <v>5</v>
      </c>
      <c r="U216" s="61">
        <v>268</v>
      </c>
      <c r="V216" s="56"/>
      <c r="W216" s="56">
        <v>290</v>
      </c>
      <c r="X216" s="62">
        <v>0.66306403291947902</v>
      </c>
      <c r="Y216" s="62">
        <v>1.1000000000000001</v>
      </c>
      <c r="Z216" s="63">
        <v>3</v>
      </c>
    </row>
    <row r="217" spans="1:26" x14ac:dyDescent="0.25">
      <c r="A217" s="55" t="s">
        <v>566</v>
      </c>
      <c r="B217" s="56">
        <v>88839</v>
      </c>
      <c r="C217" s="57">
        <v>212</v>
      </c>
      <c r="D217" s="58">
        <v>0.79336655222450714</v>
      </c>
      <c r="E217" s="58">
        <v>-0.33394051912967321</v>
      </c>
      <c r="F217" s="58">
        <v>1.2304077420080044</v>
      </c>
      <c r="G217" s="59">
        <v>4</v>
      </c>
      <c r="H217" s="60" t="s">
        <v>567</v>
      </c>
      <c r="I217" s="61">
        <v>219</v>
      </c>
      <c r="J217" s="56"/>
      <c r="K217" s="56">
        <v>323</v>
      </c>
      <c r="L217" s="62">
        <v>0.96395580582977691</v>
      </c>
      <c r="M217" s="62">
        <v>1.1100000000000001</v>
      </c>
      <c r="N217" s="63">
        <v>4</v>
      </c>
      <c r="O217" s="61">
        <v>269</v>
      </c>
      <c r="P217" s="56"/>
      <c r="Q217" s="56">
        <v>246</v>
      </c>
      <c r="R217" s="62">
        <v>0.81200140355240047</v>
      </c>
      <c r="S217" s="62">
        <v>1.1890000000000001</v>
      </c>
      <c r="T217" s="63">
        <v>3</v>
      </c>
      <c r="U217" s="61">
        <v>312</v>
      </c>
      <c r="V217" s="56"/>
      <c r="W217" s="56">
        <v>236</v>
      </c>
      <c r="X217" s="62">
        <v>0.63798101851627509</v>
      </c>
      <c r="Y217" s="62">
        <v>1.0980000000000001</v>
      </c>
      <c r="Z217" s="63">
        <v>5</v>
      </c>
    </row>
    <row r="218" spans="1:26" x14ac:dyDescent="0.25">
      <c r="A218" s="55" t="s">
        <v>299</v>
      </c>
      <c r="B218" s="56">
        <v>78307</v>
      </c>
      <c r="C218" s="57">
        <v>213</v>
      </c>
      <c r="D218" s="58">
        <v>0.78769132558571275</v>
      </c>
      <c r="E218" s="58">
        <v>-0.34429770669077459</v>
      </c>
      <c r="F218" s="58">
        <v>1.192769077038252</v>
      </c>
      <c r="G218" s="59">
        <v>10</v>
      </c>
      <c r="H218" s="60" t="s">
        <v>300</v>
      </c>
      <c r="I218" s="61">
        <v>99</v>
      </c>
      <c r="J218" s="56"/>
      <c r="K218" s="56">
        <v>709</v>
      </c>
      <c r="L218" s="62">
        <v>0.79979234873179461</v>
      </c>
      <c r="M218" s="62">
        <v>1.099</v>
      </c>
      <c r="N218" s="63">
        <v>10</v>
      </c>
      <c r="O218" s="61">
        <v>126</v>
      </c>
      <c r="P218" s="56">
        <v>1</v>
      </c>
      <c r="Q218" s="56">
        <v>537</v>
      </c>
      <c r="R218" s="62">
        <v>0.93193752038247757</v>
      </c>
      <c r="S218" s="62">
        <v>1.0509999999999999</v>
      </c>
      <c r="T218" s="63">
        <v>12</v>
      </c>
      <c r="U218" s="61">
        <v>150</v>
      </c>
      <c r="V218" s="56"/>
      <c r="W218" s="56">
        <v>521</v>
      </c>
      <c r="X218" s="62">
        <v>0.6556984339061257</v>
      </c>
      <c r="Y218" s="62">
        <v>1.048</v>
      </c>
      <c r="Z218" s="63">
        <v>8</v>
      </c>
    </row>
    <row r="219" spans="1:26" x14ac:dyDescent="0.25">
      <c r="A219" s="55" t="s">
        <v>177</v>
      </c>
      <c r="B219" s="56">
        <v>29977</v>
      </c>
      <c r="C219" s="57">
        <v>214</v>
      </c>
      <c r="D219" s="58">
        <v>0.78663068700421512</v>
      </c>
      <c r="E219" s="58">
        <v>-0.34624162698277905</v>
      </c>
      <c r="F219" s="58">
        <v>1.132029345655686</v>
      </c>
      <c r="G219" s="59">
        <v>14.333333333333334</v>
      </c>
      <c r="H219" s="60" t="s">
        <v>178</v>
      </c>
      <c r="I219" s="61">
        <v>54</v>
      </c>
      <c r="J219" s="56"/>
      <c r="K219" s="56">
        <v>1132</v>
      </c>
      <c r="L219" s="62">
        <v>0.68620446294699489</v>
      </c>
      <c r="M219" s="62">
        <v>1.1719999999999999</v>
      </c>
      <c r="N219" s="63">
        <v>15</v>
      </c>
      <c r="O219" s="61">
        <v>82</v>
      </c>
      <c r="P219" s="56"/>
      <c r="Q219" s="56">
        <v>755</v>
      </c>
      <c r="R219" s="62">
        <v>0.81143024195552893</v>
      </c>
      <c r="S219" s="62">
        <v>1.073</v>
      </c>
      <c r="T219" s="63">
        <v>14</v>
      </c>
      <c r="U219" s="61">
        <v>53</v>
      </c>
      <c r="V219" s="56"/>
      <c r="W219" s="56">
        <v>1252</v>
      </c>
      <c r="X219" s="62">
        <v>0.87419420953163762</v>
      </c>
      <c r="Y219" s="62">
        <v>1.0629999999999999</v>
      </c>
      <c r="Z219" s="63">
        <v>14</v>
      </c>
    </row>
    <row r="220" spans="1:26" x14ac:dyDescent="0.25">
      <c r="A220" s="55" t="s">
        <v>135</v>
      </c>
      <c r="B220" s="56">
        <v>211630</v>
      </c>
      <c r="C220" s="57">
        <v>215</v>
      </c>
      <c r="D220" s="58">
        <v>0.78341704418283598</v>
      </c>
      <c r="E220" s="58">
        <v>-0.35214757868631624</v>
      </c>
      <c r="F220" s="58">
        <v>1.1201793757340321</v>
      </c>
      <c r="G220" s="59">
        <v>14</v>
      </c>
      <c r="H220" s="60" t="s">
        <v>136</v>
      </c>
      <c r="I220" s="61">
        <v>36</v>
      </c>
      <c r="J220" s="56"/>
      <c r="K220" s="56">
        <v>1473</v>
      </c>
      <c r="L220" s="62">
        <v>0.81406020034445303</v>
      </c>
      <c r="M220" s="62">
        <v>1.05</v>
      </c>
      <c r="N220" s="63">
        <v>12</v>
      </c>
      <c r="O220" s="61">
        <v>41</v>
      </c>
      <c r="P220" s="56"/>
      <c r="Q220" s="56">
        <v>1244</v>
      </c>
      <c r="R220" s="62">
        <v>0.85662128265849768</v>
      </c>
      <c r="S220" s="62">
        <v>1.0549999999999999</v>
      </c>
      <c r="T220" s="63">
        <v>15</v>
      </c>
      <c r="U220" s="61">
        <v>55</v>
      </c>
      <c r="V220" s="56"/>
      <c r="W220" s="56">
        <v>1227</v>
      </c>
      <c r="X220" s="62">
        <v>0.68949903880275931</v>
      </c>
      <c r="Y220" s="62">
        <v>1.06</v>
      </c>
      <c r="Z220" s="63">
        <v>15</v>
      </c>
    </row>
    <row r="221" spans="1:26" x14ac:dyDescent="0.25">
      <c r="A221" s="55" t="s">
        <v>147</v>
      </c>
      <c r="B221" s="56">
        <v>34194</v>
      </c>
      <c r="C221" s="57">
        <v>216</v>
      </c>
      <c r="D221" s="58">
        <v>0.77600249654620701</v>
      </c>
      <c r="E221" s="58">
        <v>-0.36586680104578617</v>
      </c>
      <c r="F221" s="58">
        <v>1.1131109413850189</v>
      </c>
      <c r="G221" s="59">
        <v>13.666666666666666</v>
      </c>
      <c r="H221" s="60" t="s">
        <v>148</v>
      </c>
      <c r="I221" s="61">
        <v>42</v>
      </c>
      <c r="J221" s="56"/>
      <c r="K221" s="56">
        <v>1381</v>
      </c>
      <c r="L221" s="62">
        <v>0.81406020034445303</v>
      </c>
      <c r="M221" s="62">
        <v>1.2549999999999999</v>
      </c>
      <c r="N221" s="63">
        <v>12</v>
      </c>
      <c r="O221" s="61">
        <v>35</v>
      </c>
      <c r="P221" s="56"/>
      <c r="Q221" s="56">
        <v>1381</v>
      </c>
      <c r="R221" s="62">
        <v>0.83633397340268989</v>
      </c>
      <c r="S221" s="62">
        <v>1.2270000000000001</v>
      </c>
      <c r="T221" s="63">
        <v>11</v>
      </c>
      <c r="U221" s="61">
        <v>30</v>
      </c>
      <c r="V221" s="56"/>
      <c r="W221" s="56">
        <v>1814</v>
      </c>
      <c r="X221" s="62">
        <v>0.6863617833178125</v>
      </c>
      <c r="Y221" s="62">
        <v>1.427</v>
      </c>
      <c r="Z221" s="63">
        <v>18</v>
      </c>
    </row>
    <row r="222" spans="1:26" x14ac:dyDescent="0.25">
      <c r="A222" s="55" t="s">
        <v>207</v>
      </c>
      <c r="B222" s="56">
        <v>228824</v>
      </c>
      <c r="C222" s="57">
        <v>217</v>
      </c>
      <c r="D222" s="58">
        <v>0.77210023527324112</v>
      </c>
      <c r="E222" s="58">
        <v>-0.37313994228449782</v>
      </c>
      <c r="F222" s="58">
        <v>1.1857037507235308</v>
      </c>
      <c r="G222" s="59">
        <v>7.333333333333333</v>
      </c>
      <c r="H222" s="60" t="s">
        <v>208</v>
      </c>
      <c r="I222" s="61">
        <v>68</v>
      </c>
      <c r="J222" s="56">
        <v>1</v>
      </c>
      <c r="K222" s="56">
        <v>998</v>
      </c>
      <c r="L222" s="62">
        <v>0.78078587656611487</v>
      </c>
      <c r="M222" s="62">
        <v>1.048</v>
      </c>
      <c r="N222" s="63">
        <v>6</v>
      </c>
      <c r="O222" s="61">
        <v>49</v>
      </c>
      <c r="P222" s="56">
        <v>1</v>
      </c>
      <c r="Q222" s="56">
        <v>1029</v>
      </c>
      <c r="R222" s="62">
        <v>0.91012491306780574</v>
      </c>
      <c r="S222" s="62">
        <v>1.1180000000000001</v>
      </c>
      <c r="T222" s="63">
        <v>9</v>
      </c>
      <c r="U222" s="61">
        <v>78</v>
      </c>
      <c r="V222" s="56">
        <v>1</v>
      </c>
      <c r="W222" s="56">
        <v>904</v>
      </c>
      <c r="X222" s="62">
        <v>0.64772118673789747</v>
      </c>
      <c r="Y222" s="62">
        <v>1.1000000000000001</v>
      </c>
      <c r="Z222" s="63">
        <v>7</v>
      </c>
    </row>
    <row r="223" spans="1:26" x14ac:dyDescent="0.25">
      <c r="A223" s="55" t="s">
        <v>321</v>
      </c>
      <c r="B223" s="56">
        <v>63931</v>
      </c>
      <c r="C223" s="57">
        <v>218</v>
      </c>
      <c r="D223" s="58">
        <v>0.77105366431910827</v>
      </c>
      <c r="E223" s="58">
        <v>-0.37509682157872687</v>
      </c>
      <c r="F223" s="58">
        <v>1.0559439321318203</v>
      </c>
      <c r="G223" s="59">
        <v>7.333333333333333</v>
      </c>
      <c r="H223" s="60" t="s">
        <v>322</v>
      </c>
      <c r="I223" s="61">
        <v>109</v>
      </c>
      <c r="J223" s="56"/>
      <c r="K223" s="56">
        <v>650</v>
      </c>
      <c r="L223" s="62">
        <v>0.79823784465262682</v>
      </c>
      <c r="M223" s="62">
        <v>1.071</v>
      </c>
      <c r="N223" s="63">
        <v>7</v>
      </c>
      <c r="O223" s="61">
        <v>132</v>
      </c>
      <c r="P223" s="56"/>
      <c r="Q223" s="56">
        <v>523</v>
      </c>
      <c r="R223" s="62">
        <v>0.79302245232363222</v>
      </c>
      <c r="S223" s="62">
        <v>1.028</v>
      </c>
      <c r="T223" s="63">
        <v>7</v>
      </c>
      <c r="U223" s="61">
        <v>87</v>
      </c>
      <c r="V223" s="56"/>
      <c r="W223" s="56">
        <v>813</v>
      </c>
      <c r="X223" s="62">
        <v>0.72416247894526375</v>
      </c>
      <c r="Y223" s="62">
        <v>1.0289999999999999</v>
      </c>
      <c r="Z223" s="63">
        <v>8</v>
      </c>
    </row>
    <row r="224" spans="1:26" x14ac:dyDescent="0.25">
      <c r="A224" s="55" t="s">
        <v>636</v>
      </c>
      <c r="B224" s="56">
        <v>56907</v>
      </c>
      <c r="C224" s="57">
        <v>219</v>
      </c>
      <c r="D224" s="58">
        <v>0.77009774569033207</v>
      </c>
      <c r="E224" s="58">
        <v>-0.37688652145263957</v>
      </c>
      <c r="F224" s="58">
        <v>1.1097244355884426</v>
      </c>
      <c r="G224" s="59">
        <v>6</v>
      </c>
      <c r="H224" s="60" t="s">
        <v>637</v>
      </c>
      <c r="I224" s="61">
        <v>264</v>
      </c>
      <c r="J224" s="56"/>
      <c r="K224" s="56">
        <v>272</v>
      </c>
      <c r="L224" s="62">
        <v>0.8249339581676739</v>
      </c>
      <c r="M224" s="62">
        <v>1.1220000000000001</v>
      </c>
      <c r="N224" s="63">
        <v>4</v>
      </c>
      <c r="O224" s="61">
        <v>164</v>
      </c>
      <c r="P224" s="56"/>
      <c r="Q224" s="56">
        <v>422</v>
      </c>
      <c r="R224" s="62">
        <v>0.81038519656722419</v>
      </c>
      <c r="S224" s="62">
        <v>1.085</v>
      </c>
      <c r="T224" s="63">
        <v>6</v>
      </c>
      <c r="U224" s="61">
        <v>181</v>
      </c>
      <c r="V224" s="56"/>
      <c r="W224" s="56">
        <v>446</v>
      </c>
      <c r="X224" s="62">
        <v>0.68316699328349884</v>
      </c>
      <c r="Y224" s="62">
        <v>1.0489999999999999</v>
      </c>
      <c r="Z224" s="63">
        <v>8</v>
      </c>
    </row>
    <row r="225" spans="1:26" x14ac:dyDescent="0.25">
      <c r="A225" s="55" t="s">
        <v>295</v>
      </c>
      <c r="B225" s="56">
        <v>24294</v>
      </c>
      <c r="C225" s="57">
        <v>220</v>
      </c>
      <c r="D225" s="58">
        <v>0.763800404103679</v>
      </c>
      <c r="E225" s="58">
        <v>-0.38873241164044736</v>
      </c>
      <c r="F225" s="58">
        <v>1.0523728348029509</v>
      </c>
      <c r="G225" s="59">
        <v>6.333333333333333</v>
      </c>
      <c r="H225" s="60" t="s">
        <v>296</v>
      </c>
      <c r="I225" s="61">
        <v>97</v>
      </c>
      <c r="J225" s="56"/>
      <c r="K225" s="56">
        <v>713</v>
      </c>
      <c r="L225" s="62">
        <v>0.73535070917417455</v>
      </c>
      <c r="M225" s="62">
        <v>1.3120000000000001</v>
      </c>
      <c r="N225" s="63">
        <v>5</v>
      </c>
      <c r="O225" s="61">
        <v>84</v>
      </c>
      <c r="P225" s="56"/>
      <c r="Q225" s="56">
        <v>746</v>
      </c>
      <c r="R225" s="62">
        <v>0.80943748846692332</v>
      </c>
      <c r="S225" s="62">
        <v>1.38</v>
      </c>
      <c r="T225" s="63">
        <v>6</v>
      </c>
      <c r="U225" s="61">
        <v>82</v>
      </c>
      <c r="V225" s="56"/>
      <c r="W225" s="56">
        <v>866</v>
      </c>
      <c r="X225" s="62">
        <v>0.74862068232844392</v>
      </c>
      <c r="Y225" s="62">
        <v>1.575</v>
      </c>
      <c r="Z225" s="63">
        <v>8</v>
      </c>
    </row>
    <row r="226" spans="1:26" x14ac:dyDescent="0.25">
      <c r="A226" s="55" t="s">
        <v>407</v>
      </c>
      <c r="B226" s="56">
        <v>80745</v>
      </c>
      <c r="C226" s="57">
        <v>221</v>
      </c>
      <c r="D226" s="58">
        <v>0.76204063771524566</v>
      </c>
      <c r="E226" s="58">
        <v>-0.39206015981050696</v>
      </c>
      <c r="F226" s="58">
        <v>1.1583655452839325</v>
      </c>
      <c r="G226" s="59">
        <v>6.666666666666667</v>
      </c>
      <c r="H226" s="60" t="s">
        <v>408</v>
      </c>
      <c r="I226" s="61">
        <v>147</v>
      </c>
      <c r="J226" s="56">
        <v>1</v>
      </c>
      <c r="K226" s="56">
        <v>500</v>
      </c>
      <c r="L226" s="62">
        <v>0.77856563236734877</v>
      </c>
      <c r="M226" s="62">
        <v>1.032</v>
      </c>
      <c r="N226" s="63">
        <v>7</v>
      </c>
      <c r="O226" s="61">
        <v>161</v>
      </c>
      <c r="P226" s="56">
        <v>1</v>
      </c>
      <c r="Q226" s="56">
        <v>430</v>
      </c>
      <c r="R226" s="62">
        <v>0.87227472764721636</v>
      </c>
      <c r="S226" s="62">
        <v>1.0429999999999999</v>
      </c>
      <c r="T226" s="63">
        <v>7</v>
      </c>
      <c r="U226" s="61">
        <v>203</v>
      </c>
      <c r="V226" s="56"/>
      <c r="W226" s="56">
        <v>402</v>
      </c>
      <c r="X226" s="62">
        <v>0.65160720297702579</v>
      </c>
      <c r="Y226" s="62">
        <v>1.0129999999999999</v>
      </c>
      <c r="Z226" s="63">
        <v>6</v>
      </c>
    </row>
    <row r="227" spans="1:26" x14ac:dyDescent="0.25">
      <c r="A227" s="55" t="s">
        <v>63</v>
      </c>
      <c r="B227" s="56">
        <v>69599</v>
      </c>
      <c r="C227" s="57">
        <v>222</v>
      </c>
      <c r="D227" s="58">
        <v>0.76195974629342689</v>
      </c>
      <c r="E227" s="58">
        <v>-0.39221331154779332</v>
      </c>
      <c r="F227" s="58">
        <v>1.172033899454719</v>
      </c>
      <c r="G227" s="59">
        <v>7.666666666666667</v>
      </c>
      <c r="H227" s="60" t="s">
        <v>64</v>
      </c>
      <c r="I227" s="61">
        <v>15</v>
      </c>
      <c r="J227" s="56">
        <v>3</v>
      </c>
      <c r="K227" s="56">
        <v>1217</v>
      </c>
      <c r="L227" s="62">
        <v>0.79514689462493038</v>
      </c>
      <c r="M227" s="62">
        <v>1.093</v>
      </c>
      <c r="N227" s="63">
        <v>8</v>
      </c>
      <c r="O227" s="61">
        <v>23</v>
      </c>
      <c r="P227" s="56">
        <v>3</v>
      </c>
      <c r="Q227" s="56">
        <v>658</v>
      </c>
      <c r="R227" s="62">
        <v>0.87040995521638098</v>
      </c>
      <c r="S227" s="62">
        <v>1.1930000000000001</v>
      </c>
      <c r="T227" s="63">
        <v>7</v>
      </c>
      <c r="U227" s="61">
        <v>16</v>
      </c>
      <c r="V227" s="56">
        <v>3</v>
      </c>
      <c r="W227" s="56">
        <v>993</v>
      </c>
      <c r="X227" s="62">
        <v>0.63918248936093847</v>
      </c>
      <c r="Y227" s="62">
        <v>1.036</v>
      </c>
      <c r="Z227" s="63">
        <v>8</v>
      </c>
    </row>
    <row r="228" spans="1:26" x14ac:dyDescent="0.25">
      <c r="A228" s="55" t="s">
        <v>614</v>
      </c>
      <c r="B228" s="56">
        <v>24588</v>
      </c>
      <c r="C228" s="57">
        <v>223</v>
      </c>
      <c r="D228" s="58">
        <v>0.7591125995588125</v>
      </c>
      <c r="E228" s="58">
        <v>-0.39761419768324902</v>
      </c>
      <c r="F228" s="58">
        <v>1.3186920290895081</v>
      </c>
      <c r="G228" s="59">
        <v>6.333333333333333</v>
      </c>
      <c r="H228" s="60" t="s">
        <v>615</v>
      </c>
      <c r="I228" s="61">
        <v>248</v>
      </c>
      <c r="J228" s="56"/>
      <c r="K228" s="56">
        <v>287</v>
      </c>
      <c r="L228" s="62">
        <v>0.60708554482450328</v>
      </c>
      <c r="M228" s="62">
        <v>1.0660000000000001</v>
      </c>
      <c r="N228" s="63">
        <v>6</v>
      </c>
      <c r="O228" s="61">
        <v>121</v>
      </c>
      <c r="P228" s="56"/>
      <c r="Q228" s="56">
        <v>551</v>
      </c>
      <c r="R228" s="62">
        <v>0.69660828944048525</v>
      </c>
      <c r="S228" s="62">
        <v>1.0649999999999999</v>
      </c>
      <c r="T228" s="63">
        <v>6</v>
      </c>
      <c r="U228" s="61">
        <v>134</v>
      </c>
      <c r="V228" s="56"/>
      <c r="W228" s="56">
        <v>583</v>
      </c>
      <c r="X228" s="62">
        <v>1.0343798913543871</v>
      </c>
      <c r="Y228" s="62">
        <v>1.1439999999999999</v>
      </c>
      <c r="Z228" s="63">
        <v>7</v>
      </c>
    </row>
    <row r="229" spans="1:26" x14ac:dyDescent="0.25">
      <c r="A229" s="55" t="s">
        <v>189</v>
      </c>
      <c r="B229" s="56">
        <v>284266</v>
      </c>
      <c r="C229" s="57">
        <v>224</v>
      </c>
      <c r="D229" s="58">
        <v>0.75775993269178787</v>
      </c>
      <c r="E229" s="58">
        <v>-0.4001872369555976</v>
      </c>
      <c r="F229" s="58">
        <v>1.0571081927567483</v>
      </c>
      <c r="G229" s="59">
        <v>7.333333333333333</v>
      </c>
      <c r="H229" s="60" t="s">
        <v>190</v>
      </c>
      <c r="I229" s="61">
        <v>60</v>
      </c>
      <c r="J229" s="56"/>
      <c r="K229" s="56">
        <v>1068</v>
      </c>
      <c r="L229" s="62">
        <v>0.8037052271502475</v>
      </c>
      <c r="M229" s="62">
        <v>1.091</v>
      </c>
      <c r="N229" s="63">
        <v>7</v>
      </c>
      <c r="O229" s="61">
        <v>39</v>
      </c>
      <c r="P229" s="56"/>
      <c r="Q229" s="56">
        <v>1291</v>
      </c>
      <c r="R229" s="62">
        <v>0.75217343663123915</v>
      </c>
      <c r="S229" s="62">
        <v>1.3260000000000001</v>
      </c>
      <c r="T229" s="63">
        <v>5</v>
      </c>
      <c r="U229" s="61">
        <v>42</v>
      </c>
      <c r="V229" s="56"/>
      <c r="W229" s="56">
        <v>1526</v>
      </c>
      <c r="X229" s="62">
        <v>0.71974743931219787</v>
      </c>
      <c r="Y229" s="62">
        <v>1.0740000000000001</v>
      </c>
      <c r="Z229" s="63">
        <v>10</v>
      </c>
    </row>
    <row r="230" spans="1:26" x14ac:dyDescent="0.25">
      <c r="A230" s="55" t="s">
        <v>606</v>
      </c>
      <c r="B230" s="56">
        <v>63948</v>
      </c>
      <c r="C230" s="57">
        <v>225</v>
      </c>
      <c r="D230" s="58">
        <v>0.75677177230541837</v>
      </c>
      <c r="E230" s="58">
        <v>-0.40206981793638064</v>
      </c>
      <c r="F230" s="58">
        <v>1.1060264885975317</v>
      </c>
      <c r="G230" s="59">
        <v>3.3333333333333335</v>
      </c>
      <c r="H230" s="60" t="s">
        <v>607</v>
      </c>
      <c r="I230" s="61">
        <v>241</v>
      </c>
      <c r="J230" s="56"/>
      <c r="K230" s="56">
        <v>295</v>
      </c>
      <c r="L230" s="62">
        <v>0.70084193016002816</v>
      </c>
      <c r="M230" s="62">
        <v>1.143</v>
      </c>
      <c r="N230" s="63">
        <v>4</v>
      </c>
      <c r="O230" s="61">
        <v>223</v>
      </c>
      <c r="P230" s="56"/>
      <c r="Q230" s="56">
        <v>301</v>
      </c>
      <c r="R230" s="62">
        <v>0.72903938949659386</v>
      </c>
      <c r="S230" s="62">
        <v>1.3009999999999999</v>
      </c>
      <c r="T230" s="63">
        <v>3</v>
      </c>
      <c r="U230" s="61">
        <v>287</v>
      </c>
      <c r="V230" s="56"/>
      <c r="W230" s="56">
        <v>269</v>
      </c>
      <c r="X230" s="62">
        <v>0.84824967660270734</v>
      </c>
      <c r="Y230" s="62">
        <v>1.0329999999999999</v>
      </c>
      <c r="Z230" s="63">
        <v>3</v>
      </c>
    </row>
    <row r="231" spans="1:26" x14ac:dyDescent="0.25">
      <c r="A231" s="55" t="s">
        <v>111</v>
      </c>
      <c r="B231" s="56">
        <v>96357</v>
      </c>
      <c r="C231" s="57">
        <v>226</v>
      </c>
      <c r="D231" s="58">
        <v>0.75256952516545395</v>
      </c>
      <c r="E231" s="58">
        <v>-0.41010322533653126</v>
      </c>
      <c r="F231" s="58">
        <v>1.7179995459771518</v>
      </c>
      <c r="G231" s="59">
        <v>10.333333333333334</v>
      </c>
      <c r="H231" s="60" t="s">
        <v>112</v>
      </c>
      <c r="I231" s="61">
        <v>29</v>
      </c>
      <c r="J231" s="56">
        <v>1</v>
      </c>
      <c r="K231" s="56">
        <v>1675</v>
      </c>
      <c r="L231" s="62">
        <v>0.40382829014137317</v>
      </c>
      <c r="M231" s="62">
        <v>1.6619999999999999</v>
      </c>
      <c r="N231" s="63">
        <v>12</v>
      </c>
      <c r="O231" s="61">
        <v>74</v>
      </c>
      <c r="P231" s="56">
        <v>1</v>
      </c>
      <c r="Q231" s="56">
        <v>812</v>
      </c>
      <c r="R231" s="62">
        <v>1.0769410244096254</v>
      </c>
      <c r="S231" s="62">
        <v>1.268</v>
      </c>
      <c r="T231" s="63">
        <v>9</v>
      </c>
      <c r="U231" s="61">
        <v>67</v>
      </c>
      <c r="V231" s="56">
        <v>1</v>
      </c>
      <c r="W231" s="56">
        <v>1053</v>
      </c>
      <c r="X231" s="62">
        <v>0.98005674600442749</v>
      </c>
      <c r="Y231" s="62">
        <v>1.373</v>
      </c>
      <c r="Z231" s="63">
        <v>10</v>
      </c>
    </row>
    <row r="232" spans="1:26" x14ac:dyDescent="0.25">
      <c r="A232" s="55" t="s">
        <v>161</v>
      </c>
      <c r="B232" s="56">
        <v>21645</v>
      </c>
      <c r="C232" s="57">
        <v>227</v>
      </c>
      <c r="D232" s="58">
        <v>0.74888644202062316</v>
      </c>
      <c r="E232" s="58">
        <v>-0.41718112380584882</v>
      </c>
      <c r="F232" s="58">
        <v>1.1729693705301021</v>
      </c>
      <c r="G232" s="59">
        <v>8.3333333333333339</v>
      </c>
      <c r="H232" s="60" t="s">
        <v>162</v>
      </c>
      <c r="I232" s="61">
        <v>48</v>
      </c>
      <c r="J232" s="56"/>
      <c r="K232" s="56">
        <v>1261</v>
      </c>
      <c r="L232" s="62">
        <v>0.6402079050253725</v>
      </c>
      <c r="M232" s="62">
        <v>1.069</v>
      </c>
      <c r="N232" s="63">
        <v>7</v>
      </c>
      <c r="O232" s="61">
        <v>40</v>
      </c>
      <c r="P232" s="56"/>
      <c r="Q232" s="56">
        <v>1244</v>
      </c>
      <c r="R232" s="62">
        <v>0.74488807187695449</v>
      </c>
      <c r="S232" s="62">
        <v>1.069</v>
      </c>
      <c r="T232" s="63">
        <v>8</v>
      </c>
      <c r="U232" s="61">
        <v>31</v>
      </c>
      <c r="V232" s="56"/>
      <c r="W232" s="56">
        <v>1811</v>
      </c>
      <c r="X232" s="62">
        <v>0.88071593084828614</v>
      </c>
      <c r="Y232" s="62">
        <v>1.109</v>
      </c>
      <c r="Z232" s="63">
        <v>10</v>
      </c>
    </row>
    <row r="233" spans="1:26" x14ac:dyDescent="0.25">
      <c r="A233" s="55" t="s">
        <v>175</v>
      </c>
      <c r="B233" s="56">
        <v>35055</v>
      </c>
      <c r="C233" s="57">
        <v>228</v>
      </c>
      <c r="D233" s="58">
        <v>0.74874803150011382</v>
      </c>
      <c r="E233" s="58">
        <v>-0.41744778990581477</v>
      </c>
      <c r="F233" s="58">
        <v>1.2756638838623189</v>
      </c>
      <c r="G233" s="59">
        <v>15.333333333333334</v>
      </c>
      <c r="H233" s="60" t="s">
        <v>176</v>
      </c>
      <c r="I233" s="61">
        <v>53</v>
      </c>
      <c r="J233" s="56"/>
      <c r="K233" s="56">
        <v>1142</v>
      </c>
      <c r="L233" s="62">
        <v>0.87971162273487513</v>
      </c>
      <c r="M233" s="62">
        <v>1.165</v>
      </c>
      <c r="N233" s="63">
        <v>17</v>
      </c>
      <c r="O233" s="61">
        <v>44</v>
      </c>
      <c r="P233" s="56"/>
      <c r="Q233" s="56">
        <v>1223</v>
      </c>
      <c r="R233" s="62">
        <v>0.84326266616479795</v>
      </c>
      <c r="S233" s="62">
        <v>1.1279999999999999</v>
      </c>
      <c r="T233" s="63">
        <v>16</v>
      </c>
      <c r="U233" s="61">
        <v>51</v>
      </c>
      <c r="V233" s="56"/>
      <c r="W233" s="56">
        <v>1269</v>
      </c>
      <c r="X233" s="62">
        <v>0.56585333225075884</v>
      </c>
      <c r="Y233" s="62">
        <v>1.4670000000000001</v>
      </c>
      <c r="Z233" s="63">
        <v>13</v>
      </c>
    </row>
    <row r="234" spans="1:26" x14ac:dyDescent="0.25">
      <c r="A234" s="55" t="s">
        <v>558</v>
      </c>
      <c r="B234" s="56">
        <v>72983</v>
      </c>
      <c r="C234" s="57">
        <v>229</v>
      </c>
      <c r="D234" s="58">
        <v>0.74755833220833257</v>
      </c>
      <c r="E234" s="58">
        <v>-0.41974193724316572</v>
      </c>
      <c r="F234" s="58">
        <v>1.2181075880591317</v>
      </c>
      <c r="G234" s="59">
        <v>3.3333333333333335</v>
      </c>
      <c r="H234" s="60" t="s">
        <v>559</v>
      </c>
      <c r="I234" s="61">
        <v>214</v>
      </c>
      <c r="J234" s="56"/>
      <c r="K234" s="56">
        <v>329</v>
      </c>
      <c r="L234" s="62">
        <v>0.80607138581702953</v>
      </c>
      <c r="M234" s="62">
        <v>1.1080000000000001</v>
      </c>
      <c r="N234" s="63">
        <v>4</v>
      </c>
      <c r="O234" s="61">
        <v>390</v>
      </c>
      <c r="P234" s="56"/>
      <c r="Q234" s="56">
        <v>141</v>
      </c>
      <c r="R234" s="62">
        <v>0.86724720760314011</v>
      </c>
      <c r="S234" s="62">
        <v>1.165</v>
      </c>
      <c r="T234" s="63">
        <v>3</v>
      </c>
      <c r="U234" s="61">
        <v>271</v>
      </c>
      <c r="V234" s="56"/>
      <c r="W234" s="56">
        <v>289</v>
      </c>
      <c r="X234" s="62">
        <v>0.59761136014201965</v>
      </c>
      <c r="Y234" s="62">
        <v>1.0840000000000001</v>
      </c>
      <c r="Z234" s="63">
        <v>3</v>
      </c>
    </row>
    <row r="235" spans="1:26" x14ac:dyDescent="0.25">
      <c r="A235" s="55" t="s">
        <v>145</v>
      </c>
      <c r="B235" s="56">
        <v>77101</v>
      </c>
      <c r="C235" s="57">
        <v>230</v>
      </c>
      <c r="D235" s="58">
        <v>0.74387846021909354</v>
      </c>
      <c r="E235" s="58">
        <v>-0.42686117135365775</v>
      </c>
      <c r="F235" s="58">
        <v>1.1235182618837314</v>
      </c>
      <c r="G235" s="59">
        <v>17.666666666666668</v>
      </c>
      <c r="H235" s="60" t="s">
        <v>146</v>
      </c>
      <c r="I235" s="61">
        <v>41</v>
      </c>
      <c r="J235" s="56"/>
      <c r="K235" s="56">
        <v>1395</v>
      </c>
      <c r="L235" s="62">
        <v>0.69786469171414856</v>
      </c>
      <c r="M235" s="62">
        <v>1.149</v>
      </c>
      <c r="N235" s="63">
        <v>18</v>
      </c>
      <c r="O235" s="61">
        <v>75</v>
      </c>
      <c r="P235" s="56"/>
      <c r="Q235" s="56">
        <v>810</v>
      </c>
      <c r="R235" s="62">
        <v>0.69318978105965567</v>
      </c>
      <c r="S235" s="62">
        <v>1.129</v>
      </c>
      <c r="T235" s="63">
        <v>14</v>
      </c>
      <c r="U235" s="61">
        <v>39</v>
      </c>
      <c r="V235" s="56"/>
      <c r="W235" s="56">
        <v>1567</v>
      </c>
      <c r="X235" s="62">
        <v>0.85090793318873903</v>
      </c>
      <c r="Y235" s="62">
        <v>1.0880000000000001</v>
      </c>
      <c r="Z235" s="63">
        <v>21</v>
      </c>
    </row>
    <row r="236" spans="1:26" x14ac:dyDescent="0.25">
      <c r="A236" s="55" t="s">
        <v>718</v>
      </c>
      <c r="B236" s="56">
        <v>21880</v>
      </c>
      <c r="C236" s="57">
        <v>231</v>
      </c>
      <c r="D236" s="58">
        <v>0.74379914548280268</v>
      </c>
      <c r="E236" s="58">
        <v>-0.42701500438359119</v>
      </c>
      <c r="F236" s="58">
        <v>1.2324150862722951</v>
      </c>
      <c r="G236" s="59">
        <v>5</v>
      </c>
      <c r="H236" s="60" t="s">
        <v>719</v>
      </c>
      <c r="I236" s="61">
        <v>328</v>
      </c>
      <c r="J236" s="56"/>
      <c r="K236" s="56">
        <v>198</v>
      </c>
      <c r="L236" s="62">
        <v>0.59911505627100881</v>
      </c>
      <c r="M236" s="62">
        <v>1.0940000000000001</v>
      </c>
      <c r="N236" s="63">
        <v>5</v>
      </c>
      <c r="O236" s="61">
        <v>167</v>
      </c>
      <c r="P236" s="56"/>
      <c r="Q236" s="56">
        <v>402</v>
      </c>
      <c r="R236" s="62">
        <v>0.75545731978614516</v>
      </c>
      <c r="S236" s="62">
        <v>1.0429999999999999</v>
      </c>
      <c r="T236" s="63">
        <v>5</v>
      </c>
      <c r="U236" s="61">
        <v>256</v>
      </c>
      <c r="V236" s="56"/>
      <c r="W236" s="56">
        <v>301</v>
      </c>
      <c r="X236" s="62">
        <v>0.90917368652444874</v>
      </c>
      <c r="Y236" s="62">
        <v>1.1299999999999999</v>
      </c>
      <c r="Z236" s="63">
        <v>5</v>
      </c>
    </row>
    <row r="237" spans="1:26" x14ac:dyDescent="0.25">
      <c r="A237" s="55" t="s">
        <v>137</v>
      </c>
      <c r="B237" s="56">
        <v>34437</v>
      </c>
      <c r="C237" s="57">
        <v>232</v>
      </c>
      <c r="D237" s="58">
        <v>0.74200498998448383</v>
      </c>
      <c r="E237" s="58">
        <v>-0.4304992058827094</v>
      </c>
      <c r="F237" s="58">
        <v>1.2544244017708646</v>
      </c>
      <c r="G237" s="59">
        <v>15.666666666666666</v>
      </c>
      <c r="H237" s="60" t="s">
        <v>138</v>
      </c>
      <c r="I237" s="61">
        <v>37</v>
      </c>
      <c r="J237" s="56"/>
      <c r="K237" s="56">
        <v>1466</v>
      </c>
      <c r="L237" s="62">
        <v>0.85820368002042946</v>
      </c>
      <c r="M237" s="62">
        <v>1.1619999999999999</v>
      </c>
      <c r="N237" s="63">
        <v>14</v>
      </c>
      <c r="O237" s="61">
        <v>33</v>
      </c>
      <c r="P237" s="56"/>
      <c r="Q237" s="56">
        <v>1429</v>
      </c>
      <c r="R237" s="62">
        <v>0.83301239184988107</v>
      </c>
      <c r="S237" s="62">
        <v>1.133</v>
      </c>
      <c r="T237" s="63">
        <v>13</v>
      </c>
      <c r="U237" s="61">
        <v>29</v>
      </c>
      <c r="V237" s="56"/>
      <c r="W237" s="56">
        <v>1833</v>
      </c>
      <c r="X237" s="62">
        <v>0.57145053452704742</v>
      </c>
      <c r="Y237" s="62">
        <v>1.224</v>
      </c>
      <c r="Z237" s="63">
        <v>20</v>
      </c>
    </row>
    <row r="238" spans="1:26" x14ac:dyDescent="0.25">
      <c r="A238" s="55" t="s">
        <v>109</v>
      </c>
      <c r="B238" s="56">
        <v>133913</v>
      </c>
      <c r="C238" s="57">
        <v>233</v>
      </c>
      <c r="D238" s="58">
        <v>0.74086760748582769</v>
      </c>
      <c r="E238" s="58">
        <v>-0.43271233790091396</v>
      </c>
      <c r="F238" s="58">
        <v>1.1263179681899238</v>
      </c>
      <c r="G238" s="59">
        <v>27.333333333333332</v>
      </c>
      <c r="H238" s="60" t="s">
        <v>110</v>
      </c>
      <c r="I238" s="61">
        <v>28</v>
      </c>
      <c r="J238" s="56"/>
      <c r="K238" s="56">
        <v>1684</v>
      </c>
      <c r="L238" s="62">
        <v>0.69845811407104852</v>
      </c>
      <c r="M238" s="62">
        <v>1.0580000000000001</v>
      </c>
      <c r="N238" s="63">
        <v>25</v>
      </c>
      <c r="O238" s="61">
        <v>48</v>
      </c>
      <c r="P238" s="56"/>
      <c r="Q238" s="56">
        <v>1115</v>
      </c>
      <c r="R238" s="62">
        <v>0.68529702612679821</v>
      </c>
      <c r="S238" s="62">
        <v>1.052</v>
      </c>
      <c r="T238" s="63">
        <v>28</v>
      </c>
      <c r="U238" s="61">
        <v>41</v>
      </c>
      <c r="V238" s="56"/>
      <c r="W238" s="56">
        <v>1551</v>
      </c>
      <c r="X238" s="62">
        <v>0.84957672553356278</v>
      </c>
      <c r="Y238" s="62">
        <v>1.04</v>
      </c>
      <c r="Z238" s="63">
        <v>29</v>
      </c>
    </row>
    <row r="239" spans="1:26" x14ac:dyDescent="0.25">
      <c r="A239" s="55" t="s">
        <v>768</v>
      </c>
      <c r="B239" s="56">
        <v>22292</v>
      </c>
      <c r="C239" s="57">
        <v>234</v>
      </c>
      <c r="D239" s="58">
        <v>0.74085656529780652</v>
      </c>
      <c r="E239" s="58">
        <v>-0.43273384056678338</v>
      </c>
      <c r="F239" s="58">
        <v>1.3537098878797376</v>
      </c>
      <c r="G239" s="59">
        <v>5</v>
      </c>
      <c r="H239" s="60" t="s">
        <v>769</v>
      </c>
      <c r="I239" s="61">
        <v>372</v>
      </c>
      <c r="J239" s="56"/>
      <c r="K239" s="56">
        <v>163</v>
      </c>
      <c r="L239" s="62">
        <v>0.60218969365656372</v>
      </c>
      <c r="M239" s="62">
        <v>1.1279999999999999</v>
      </c>
      <c r="N239" s="63">
        <v>3</v>
      </c>
      <c r="O239" s="61">
        <v>219</v>
      </c>
      <c r="P239" s="56"/>
      <c r="Q239" s="56">
        <v>308</v>
      </c>
      <c r="R239" s="62">
        <v>0.6438604617563406</v>
      </c>
      <c r="S239" s="62">
        <v>1.028</v>
      </c>
      <c r="T239" s="63">
        <v>6</v>
      </c>
      <c r="U239" s="61">
        <v>326</v>
      </c>
      <c r="V239" s="56"/>
      <c r="W239" s="56">
        <v>226</v>
      </c>
      <c r="X239" s="62">
        <v>1.0487629257648767</v>
      </c>
      <c r="Y239" s="62">
        <v>1.155</v>
      </c>
      <c r="Z239" s="63">
        <v>6</v>
      </c>
    </row>
    <row r="240" spans="1:26" x14ac:dyDescent="0.25">
      <c r="A240" s="55" t="s">
        <v>239</v>
      </c>
      <c r="B240" s="56">
        <v>270897</v>
      </c>
      <c r="C240" s="57">
        <v>235</v>
      </c>
      <c r="D240" s="58">
        <v>0.73599295417173183</v>
      </c>
      <c r="E240" s="58">
        <v>-0.44223613978735293</v>
      </c>
      <c r="F240" s="58">
        <v>1.105264557123808</v>
      </c>
      <c r="G240" s="59">
        <v>6.666666666666667</v>
      </c>
      <c r="H240" s="60" t="s">
        <v>240</v>
      </c>
      <c r="I240" s="61">
        <v>80</v>
      </c>
      <c r="J240" s="56"/>
      <c r="K240" s="56">
        <v>844</v>
      </c>
      <c r="L240" s="62">
        <v>0.71300932478086199</v>
      </c>
      <c r="M240" s="62">
        <v>1.1439999999999999</v>
      </c>
      <c r="N240" s="63">
        <v>7</v>
      </c>
      <c r="O240" s="61">
        <v>52</v>
      </c>
      <c r="P240" s="56"/>
      <c r="Q240" s="56">
        <v>1004</v>
      </c>
      <c r="R240" s="62">
        <v>0.82330200593322966</v>
      </c>
      <c r="S240" s="62">
        <v>1.113</v>
      </c>
      <c r="T240" s="63">
        <v>6</v>
      </c>
      <c r="U240" s="61">
        <v>66</v>
      </c>
      <c r="V240" s="56"/>
      <c r="W240" s="56">
        <v>1065</v>
      </c>
      <c r="X240" s="62">
        <v>0.67915137939101211</v>
      </c>
      <c r="Y240" s="62">
        <v>1.1339999999999999</v>
      </c>
      <c r="Z240" s="63">
        <v>7</v>
      </c>
    </row>
    <row r="241" spans="1:26" x14ac:dyDescent="0.25">
      <c r="A241" s="55" t="s">
        <v>45</v>
      </c>
      <c r="B241" s="56">
        <v>284462</v>
      </c>
      <c r="C241" s="57">
        <v>236</v>
      </c>
      <c r="D241" s="58">
        <v>0.7300909922505282</v>
      </c>
      <c r="E241" s="58">
        <v>-0.45385181461001967</v>
      </c>
      <c r="F241" s="58">
        <v>1.1092910666371893</v>
      </c>
      <c r="G241" s="59">
        <v>38</v>
      </c>
      <c r="H241" s="60" t="s">
        <v>46</v>
      </c>
      <c r="I241" s="61">
        <v>12</v>
      </c>
      <c r="J241" s="56"/>
      <c r="K241" s="56">
        <v>3396</v>
      </c>
      <c r="L241" s="62">
        <v>0.71549367782887896</v>
      </c>
      <c r="M241" s="62">
        <v>1.0249999999999999</v>
      </c>
      <c r="N241" s="63">
        <v>41</v>
      </c>
      <c r="O241" s="61">
        <v>12</v>
      </c>
      <c r="P241" s="56">
        <v>1</v>
      </c>
      <c r="Q241" s="56">
        <v>2903</v>
      </c>
      <c r="R241" s="62">
        <v>0.81688893708021504</v>
      </c>
      <c r="S241" s="62">
        <v>1.026</v>
      </c>
      <c r="T241" s="63">
        <v>38</v>
      </c>
      <c r="U241" s="61">
        <v>13</v>
      </c>
      <c r="V241" s="56"/>
      <c r="W241" s="56">
        <v>2997</v>
      </c>
      <c r="X241" s="62">
        <v>0.66582815468495982</v>
      </c>
      <c r="Y241" s="62">
        <v>1.034</v>
      </c>
      <c r="Z241" s="63">
        <v>35</v>
      </c>
    </row>
    <row r="242" spans="1:26" x14ac:dyDescent="0.25">
      <c r="A242" s="55" t="s">
        <v>894</v>
      </c>
      <c r="B242" s="56">
        <v>119512</v>
      </c>
      <c r="C242" s="57">
        <v>237</v>
      </c>
      <c r="D242" s="58">
        <v>0.72972785384960903</v>
      </c>
      <c r="E242" s="58">
        <v>-0.45456957213502797</v>
      </c>
      <c r="F242" s="58">
        <v>1.0443876551424629</v>
      </c>
      <c r="G242" s="59">
        <v>2</v>
      </c>
      <c r="H242" s="60" t="s">
        <v>895</v>
      </c>
      <c r="I242" s="61">
        <v>565</v>
      </c>
      <c r="J242" s="56"/>
      <c r="K242" s="56">
        <v>73</v>
      </c>
      <c r="L242" s="62">
        <v>0.76054327976625269</v>
      </c>
      <c r="M242" s="62">
        <v>1.0109999999999999</v>
      </c>
      <c r="N242" s="63">
        <v>2</v>
      </c>
      <c r="O242" s="61">
        <v>702</v>
      </c>
      <c r="P242" s="56"/>
      <c r="Q242" s="56">
        <v>43</v>
      </c>
      <c r="R242" s="62">
        <v>0.69745062110849076</v>
      </c>
      <c r="S242" s="62">
        <v>1.028</v>
      </c>
      <c r="T242" s="63">
        <v>2</v>
      </c>
      <c r="U242" s="61">
        <v>926</v>
      </c>
      <c r="V242" s="56"/>
      <c r="W242" s="56">
        <v>26</v>
      </c>
      <c r="X242" s="62">
        <v>0.73256366243228555</v>
      </c>
      <c r="Y242" s="62">
        <v>1.079</v>
      </c>
      <c r="Z242" s="63">
        <v>2</v>
      </c>
    </row>
    <row r="243" spans="1:26" x14ac:dyDescent="0.25">
      <c r="A243" s="55" t="s">
        <v>249</v>
      </c>
      <c r="B243" s="56">
        <v>32540</v>
      </c>
      <c r="C243" s="57">
        <v>238</v>
      </c>
      <c r="D243" s="58">
        <v>0.72911175585205834</v>
      </c>
      <c r="E243" s="58">
        <v>-0.45578813183507993</v>
      </c>
      <c r="F243" s="58">
        <v>1.0182110506684177</v>
      </c>
      <c r="G243" s="59">
        <v>6.666666666666667</v>
      </c>
      <c r="H243" s="60" t="s">
        <v>250</v>
      </c>
      <c r="I243" s="61">
        <v>84</v>
      </c>
      <c r="J243" s="56"/>
      <c r="K243" s="56">
        <v>799</v>
      </c>
      <c r="L243" s="62">
        <v>0.72051468609434477</v>
      </c>
      <c r="M243" s="62">
        <v>1.286</v>
      </c>
      <c r="N243" s="63">
        <v>7</v>
      </c>
      <c r="O243" s="61">
        <v>87</v>
      </c>
      <c r="P243" s="56"/>
      <c r="Q243" s="56">
        <v>715</v>
      </c>
      <c r="R243" s="62">
        <v>0.72264564250163521</v>
      </c>
      <c r="S243" s="62">
        <v>1.429</v>
      </c>
      <c r="T243" s="63">
        <v>6</v>
      </c>
      <c r="U243" s="61">
        <v>97</v>
      </c>
      <c r="V243" s="56">
        <v>1</v>
      </c>
      <c r="W243" s="56">
        <v>752</v>
      </c>
      <c r="X243" s="62">
        <v>0.74441321858951781</v>
      </c>
      <c r="Y243" s="62">
        <v>1.286</v>
      </c>
      <c r="Z243" s="63">
        <v>7</v>
      </c>
    </row>
    <row r="244" spans="1:26" x14ac:dyDescent="0.25">
      <c r="A244" s="55" t="s">
        <v>59</v>
      </c>
      <c r="B244" s="56">
        <v>70827</v>
      </c>
      <c r="C244" s="57">
        <v>239</v>
      </c>
      <c r="D244" s="58">
        <v>0.72877575908726211</v>
      </c>
      <c r="E244" s="58">
        <v>-0.45645312261103682</v>
      </c>
      <c r="F244" s="58">
        <v>1.0976544419414378</v>
      </c>
      <c r="G244" s="59">
        <v>24</v>
      </c>
      <c r="H244" s="60" t="s">
        <v>60</v>
      </c>
      <c r="I244" s="61">
        <v>15</v>
      </c>
      <c r="J244" s="56">
        <v>1</v>
      </c>
      <c r="K244" s="56">
        <v>2541</v>
      </c>
      <c r="L244" s="62">
        <v>0.75495104976797145</v>
      </c>
      <c r="M244" s="62">
        <v>1.0309999999999999</v>
      </c>
      <c r="N244" s="63">
        <v>20</v>
      </c>
      <c r="O244" s="61">
        <v>23</v>
      </c>
      <c r="P244" s="56">
        <v>1</v>
      </c>
      <c r="Q244" s="56">
        <v>1684</v>
      </c>
      <c r="R244" s="62">
        <v>0.78191368774069836</v>
      </c>
      <c r="S244" s="62">
        <v>1.53</v>
      </c>
      <c r="T244" s="63">
        <v>24</v>
      </c>
      <c r="U244" s="61">
        <v>16</v>
      </c>
      <c r="V244" s="56">
        <v>1</v>
      </c>
      <c r="W244" s="56">
        <v>2496</v>
      </c>
      <c r="X244" s="62">
        <v>0.6556984339061257</v>
      </c>
      <c r="Y244" s="62">
        <v>1.048</v>
      </c>
      <c r="Z244" s="63">
        <v>28</v>
      </c>
    </row>
    <row r="245" spans="1:26" x14ac:dyDescent="0.25">
      <c r="A245" s="55" t="s">
        <v>495</v>
      </c>
      <c r="B245" s="56">
        <v>34170</v>
      </c>
      <c r="C245" s="57">
        <v>240</v>
      </c>
      <c r="D245" s="58">
        <v>0.72651946538562118</v>
      </c>
      <c r="E245" s="58">
        <v>-0.46092664288045376</v>
      </c>
      <c r="F245" s="58">
        <v>1.2181371243573449</v>
      </c>
      <c r="G245" s="59">
        <v>8</v>
      </c>
      <c r="H245" s="60" t="s">
        <v>496</v>
      </c>
      <c r="I245" s="61">
        <v>186</v>
      </c>
      <c r="J245" s="56"/>
      <c r="K245" s="56">
        <v>403</v>
      </c>
      <c r="L245" s="62">
        <v>0.81730024094283882</v>
      </c>
      <c r="M245" s="62">
        <v>1.089</v>
      </c>
      <c r="N245" s="63">
        <v>10</v>
      </c>
      <c r="O245" s="61">
        <v>210</v>
      </c>
      <c r="P245" s="56"/>
      <c r="Q245" s="56">
        <v>315</v>
      </c>
      <c r="R245" s="62">
        <v>0.81104991374275381</v>
      </c>
      <c r="S245" s="62">
        <v>1.073</v>
      </c>
      <c r="T245" s="63">
        <v>8</v>
      </c>
      <c r="U245" s="61">
        <v>154</v>
      </c>
      <c r="V245" s="56"/>
      <c r="W245" s="56">
        <v>516</v>
      </c>
      <c r="X245" s="62">
        <v>0.57851224348679375</v>
      </c>
      <c r="Y245" s="62">
        <v>1.032</v>
      </c>
      <c r="Z245" s="63">
        <v>6</v>
      </c>
    </row>
    <row r="246" spans="1:26" x14ac:dyDescent="0.25">
      <c r="A246" s="55" t="s">
        <v>185</v>
      </c>
      <c r="B246" s="56">
        <v>30310</v>
      </c>
      <c r="C246" s="57">
        <v>241</v>
      </c>
      <c r="D246" s="58">
        <v>0.72294988328818865</v>
      </c>
      <c r="E246" s="58">
        <v>-0.46803245550855688</v>
      </c>
      <c r="F246" s="58">
        <v>1.107279308538953</v>
      </c>
      <c r="G246" s="59">
        <v>17</v>
      </c>
      <c r="H246" s="60" t="s">
        <v>186</v>
      </c>
      <c r="I246" s="61">
        <v>58</v>
      </c>
      <c r="J246" s="56"/>
      <c r="K246" s="56">
        <v>1072</v>
      </c>
      <c r="L246" s="62">
        <v>0.72305170963693044</v>
      </c>
      <c r="M246" s="62">
        <v>1.089</v>
      </c>
      <c r="N246" s="63">
        <v>17</v>
      </c>
      <c r="O246" s="61">
        <v>69</v>
      </c>
      <c r="P246" s="56"/>
      <c r="Q246" s="56">
        <v>852</v>
      </c>
      <c r="R246" s="62">
        <v>0.80045101929925533</v>
      </c>
      <c r="S246" s="62">
        <v>1.107</v>
      </c>
      <c r="T246" s="63">
        <v>16</v>
      </c>
      <c r="U246" s="61">
        <v>63</v>
      </c>
      <c r="V246" s="56"/>
      <c r="W246" s="56">
        <v>1095</v>
      </c>
      <c r="X246" s="62">
        <v>0.65286059504815253</v>
      </c>
      <c r="Y246" s="62">
        <v>1.0580000000000001</v>
      </c>
      <c r="Z246" s="63">
        <v>18</v>
      </c>
    </row>
    <row r="247" spans="1:26" x14ac:dyDescent="0.25">
      <c r="A247" s="55" t="s">
        <v>243</v>
      </c>
      <c r="B247" s="56">
        <v>63908</v>
      </c>
      <c r="C247" s="57">
        <v>242</v>
      </c>
      <c r="D247" s="58">
        <v>0.71753406435072475</v>
      </c>
      <c r="E247" s="58">
        <v>-0.47888077069026169</v>
      </c>
      <c r="F247" s="58">
        <v>1.0993491927607215</v>
      </c>
      <c r="G247" s="59">
        <v>10.333333333333334</v>
      </c>
      <c r="H247" s="60" t="s">
        <v>244</v>
      </c>
      <c r="I247" s="61">
        <v>81</v>
      </c>
      <c r="J247" s="56">
        <v>2</v>
      </c>
      <c r="K247" s="56">
        <v>763</v>
      </c>
      <c r="L247" s="62">
        <v>0.73142185409399196</v>
      </c>
      <c r="M247" s="62">
        <v>1.0880000000000001</v>
      </c>
      <c r="N247" s="63">
        <v>11</v>
      </c>
      <c r="O247" s="61">
        <v>70</v>
      </c>
      <c r="P247" s="56">
        <v>2</v>
      </c>
      <c r="Q247" s="56">
        <v>710</v>
      </c>
      <c r="R247" s="62">
        <v>0.78015103289908272</v>
      </c>
      <c r="S247" s="62">
        <v>1.083</v>
      </c>
      <c r="T247" s="63">
        <v>8</v>
      </c>
      <c r="U247" s="61">
        <v>74</v>
      </c>
      <c r="V247" s="56">
        <v>2</v>
      </c>
      <c r="W247" s="56">
        <v>771</v>
      </c>
      <c r="X247" s="62">
        <v>0.64741230682052131</v>
      </c>
      <c r="Y247" s="62">
        <v>1.0429999999999999</v>
      </c>
      <c r="Z247" s="63">
        <v>12</v>
      </c>
    </row>
    <row r="248" spans="1:26" x14ac:dyDescent="0.25">
      <c r="A248" s="55" t="s">
        <v>65</v>
      </c>
      <c r="B248" s="56">
        <v>70142</v>
      </c>
      <c r="C248" s="57">
        <v>243</v>
      </c>
      <c r="D248" s="58">
        <v>0.7175339989667</v>
      </c>
      <c r="E248" s="58">
        <v>-0.47888090215330609</v>
      </c>
      <c r="F248" s="58">
        <v>1.1311863373946509</v>
      </c>
      <c r="G248" s="59">
        <v>3.3333333333333335</v>
      </c>
      <c r="H248" s="60" t="s">
        <v>66</v>
      </c>
      <c r="I248" s="61">
        <v>15</v>
      </c>
      <c r="J248" s="56">
        <v>4</v>
      </c>
      <c r="K248" s="56">
        <v>702</v>
      </c>
      <c r="L248" s="62">
        <v>0.78152877464086867</v>
      </c>
      <c r="M248" s="62">
        <v>1.484</v>
      </c>
      <c r="N248" s="63">
        <v>3</v>
      </c>
      <c r="O248" s="61">
        <v>23</v>
      </c>
      <c r="P248" s="56">
        <v>4</v>
      </c>
      <c r="Q248" s="56">
        <v>359</v>
      </c>
      <c r="R248" s="62">
        <v>0.75877000261791949</v>
      </c>
      <c r="S248" s="62">
        <v>1.2829999999999999</v>
      </c>
      <c r="T248" s="63">
        <v>3</v>
      </c>
      <c r="U248" s="61">
        <v>16</v>
      </c>
      <c r="V248" s="56">
        <v>4</v>
      </c>
      <c r="W248" s="56">
        <v>375</v>
      </c>
      <c r="X248" s="62">
        <v>0.62297744976603564</v>
      </c>
      <c r="Y248" s="62">
        <v>1.0389999999999999</v>
      </c>
      <c r="Z248" s="63">
        <v>4</v>
      </c>
    </row>
    <row r="249" spans="1:26" x14ac:dyDescent="0.25">
      <c r="A249" s="55" t="s">
        <v>87</v>
      </c>
      <c r="B249" s="56">
        <v>111840</v>
      </c>
      <c r="C249" s="57">
        <v>244</v>
      </c>
      <c r="D249" s="58">
        <v>0.71586985918378609</v>
      </c>
      <c r="E249" s="58">
        <v>-0.48223075680476074</v>
      </c>
      <c r="F249" s="58">
        <v>1.0840308366920952</v>
      </c>
      <c r="G249" s="59">
        <v>26.333333333333332</v>
      </c>
      <c r="H249" s="60" t="s">
        <v>88</v>
      </c>
      <c r="I249" s="61">
        <v>22</v>
      </c>
      <c r="J249" s="56"/>
      <c r="K249" s="56">
        <v>1896</v>
      </c>
      <c r="L249" s="62">
        <v>0.69550105177608212</v>
      </c>
      <c r="M249" s="62">
        <v>1.139</v>
      </c>
      <c r="N249" s="63">
        <v>31</v>
      </c>
      <c r="O249" s="61">
        <v>38</v>
      </c>
      <c r="P249" s="56"/>
      <c r="Q249" s="56">
        <v>1319</v>
      </c>
      <c r="R249" s="62">
        <v>0.67264333954136657</v>
      </c>
      <c r="S249" s="62">
        <v>1.0369999999999999</v>
      </c>
      <c r="T249" s="63">
        <v>24</v>
      </c>
      <c r="U249" s="61">
        <v>45</v>
      </c>
      <c r="V249" s="56"/>
      <c r="W249" s="56">
        <v>1392</v>
      </c>
      <c r="X249" s="62">
        <v>0.78418692124339828</v>
      </c>
      <c r="Y249" s="62">
        <v>1.0509999999999999</v>
      </c>
      <c r="Z249" s="63">
        <v>24</v>
      </c>
    </row>
    <row r="250" spans="1:26" x14ac:dyDescent="0.25">
      <c r="A250" s="55" t="s">
        <v>602</v>
      </c>
      <c r="B250" s="56">
        <v>24131</v>
      </c>
      <c r="C250" s="57">
        <v>245</v>
      </c>
      <c r="D250" s="58">
        <v>0.71484414428104115</v>
      </c>
      <c r="E250" s="58">
        <v>-0.48429936597962231</v>
      </c>
      <c r="F250" s="58">
        <v>1.3244076215155949</v>
      </c>
      <c r="G250" s="59">
        <v>8.6666666666666661</v>
      </c>
      <c r="H250" s="60" t="s">
        <v>603</v>
      </c>
      <c r="I250" s="61">
        <v>239</v>
      </c>
      <c r="J250" s="56"/>
      <c r="K250" s="56">
        <v>299</v>
      </c>
      <c r="L250" s="62">
        <v>0.55461630124750361</v>
      </c>
      <c r="M250" s="62">
        <v>1.208</v>
      </c>
      <c r="N250" s="63">
        <v>9</v>
      </c>
      <c r="O250" s="61">
        <v>142</v>
      </c>
      <c r="P250" s="56"/>
      <c r="Q250" s="56">
        <v>477</v>
      </c>
      <c r="R250" s="62">
        <v>0.68124999644494699</v>
      </c>
      <c r="S250" s="62">
        <v>1.1970000000000001</v>
      </c>
      <c r="T250" s="63">
        <v>11</v>
      </c>
      <c r="U250" s="61">
        <v>221</v>
      </c>
      <c r="V250" s="56"/>
      <c r="W250" s="56">
        <v>372</v>
      </c>
      <c r="X250" s="62">
        <v>0.96679623101487144</v>
      </c>
      <c r="Y250" s="62">
        <v>1.234</v>
      </c>
      <c r="Z250" s="63">
        <v>6</v>
      </c>
    </row>
    <row r="251" spans="1:26" x14ac:dyDescent="0.25">
      <c r="A251" s="55" t="s">
        <v>271</v>
      </c>
      <c r="B251" s="56">
        <v>23451</v>
      </c>
      <c r="C251" s="57">
        <v>246</v>
      </c>
      <c r="D251" s="58">
        <v>0.71299216467925564</v>
      </c>
      <c r="E251" s="58">
        <v>-0.48804187241243902</v>
      </c>
      <c r="F251" s="58">
        <v>1.1501456263035168</v>
      </c>
      <c r="G251" s="59">
        <v>4.666666666666667</v>
      </c>
      <c r="H251" s="60" t="s">
        <v>272</v>
      </c>
      <c r="I251" s="61">
        <v>92</v>
      </c>
      <c r="J251" s="56"/>
      <c r="K251" s="56">
        <v>740</v>
      </c>
      <c r="L251" s="62">
        <v>0.60933734580679</v>
      </c>
      <c r="M251" s="62">
        <v>1.109</v>
      </c>
      <c r="N251" s="63">
        <v>4</v>
      </c>
      <c r="O251" s="61">
        <v>128</v>
      </c>
      <c r="P251" s="56"/>
      <c r="Q251" s="56">
        <v>528</v>
      </c>
      <c r="R251" s="62">
        <v>0.79676527729718682</v>
      </c>
      <c r="S251" s="62">
        <v>1.0680000000000001</v>
      </c>
      <c r="T251" s="63">
        <v>4</v>
      </c>
      <c r="U251" s="61">
        <v>137</v>
      </c>
      <c r="V251" s="56"/>
      <c r="W251" s="56">
        <v>576</v>
      </c>
      <c r="X251" s="62">
        <v>0.74656233566270724</v>
      </c>
      <c r="Y251" s="62">
        <v>1.236</v>
      </c>
      <c r="Z251" s="63">
        <v>6</v>
      </c>
    </row>
    <row r="252" spans="1:26" x14ac:dyDescent="0.25">
      <c r="A252" s="55" t="s">
        <v>183</v>
      </c>
      <c r="B252" s="56">
        <v>97256</v>
      </c>
      <c r="C252" s="57">
        <v>247</v>
      </c>
      <c r="D252" s="58">
        <v>0.69610721678743304</v>
      </c>
      <c r="E252" s="58">
        <v>-0.52261856293022235</v>
      </c>
      <c r="F252" s="58">
        <v>1.0219218552625444</v>
      </c>
      <c r="G252" s="59">
        <v>11</v>
      </c>
      <c r="H252" s="60" t="s">
        <v>184</v>
      </c>
      <c r="I252" s="61">
        <v>57</v>
      </c>
      <c r="J252" s="56"/>
      <c r="K252" s="56">
        <v>1075</v>
      </c>
      <c r="L252" s="62">
        <v>0.69491264141078934</v>
      </c>
      <c r="M252" s="62">
        <v>1.04</v>
      </c>
      <c r="N252" s="63">
        <v>11</v>
      </c>
      <c r="O252" s="61">
        <v>91</v>
      </c>
      <c r="P252" s="56"/>
      <c r="Q252" s="56">
        <v>687</v>
      </c>
      <c r="R252" s="62">
        <v>0.71194198353020588</v>
      </c>
      <c r="S252" s="62">
        <v>1.0880000000000001</v>
      </c>
      <c r="T252" s="63">
        <v>8</v>
      </c>
      <c r="U252" s="61">
        <v>101</v>
      </c>
      <c r="V252" s="56"/>
      <c r="W252" s="56">
        <v>736</v>
      </c>
      <c r="X252" s="62">
        <v>0.68179465531833428</v>
      </c>
      <c r="Y252" s="62">
        <v>1.0349999999999999</v>
      </c>
      <c r="Z252" s="63">
        <v>14</v>
      </c>
    </row>
    <row r="253" spans="1:26" x14ac:dyDescent="0.25">
      <c r="A253" s="55" t="s">
        <v>844</v>
      </c>
      <c r="B253" s="56">
        <v>36438</v>
      </c>
      <c r="C253" s="57">
        <v>248</v>
      </c>
      <c r="D253" s="58">
        <v>0.69595110117844361</v>
      </c>
      <c r="E253" s="58">
        <v>-0.5229421516950491</v>
      </c>
      <c r="F253" s="58">
        <v>1.4070096683326689</v>
      </c>
      <c r="G253" s="59">
        <v>3.3333333333333335</v>
      </c>
      <c r="H253" s="60" t="s">
        <v>845</v>
      </c>
      <c r="I253" s="61">
        <v>457</v>
      </c>
      <c r="J253" s="56"/>
      <c r="K253" s="56">
        <v>115</v>
      </c>
      <c r="L253" s="62">
        <v>0.74671522013413905</v>
      </c>
      <c r="M253" s="62">
        <v>1.1140000000000001</v>
      </c>
      <c r="N253" s="63">
        <v>3</v>
      </c>
      <c r="O253" s="61">
        <v>308</v>
      </c>
      <c r="P253" s="56"/>
      <c r="Q253" s="56">
        <v>211</v>
      </c>
      <c r="R253" s="62">
        <v>0.94016571093190193</v>
      </c>
      <c r="S253" s="62">
        <v>1.0269999999999999</v>
      </c>
      <c r="T253" s="63">
        <v>3</v>
      </c>
      <c r="U253" s="61">
        <v>263</v>
      </c>
      <c r="V253" s="56"/>
      <c r="W253" s="56">
        <v>294</v>
      </c>
      <c r="X253" s="62">
        <v>0.48014981694169168</v>
      </c>
      <c r="Y253" s="62">
        <v>1.0249999999999999</v>
      </c>
      <c r="Z253" s="63">
        <v>4</v>
      </c>
    </row>
    <row r="254" spans="1:26" x14ac:dyDescent="0.25">
      <c r="A254" s="55" t="s">
        <v>159</v>
      </c>
      <c r="B254" s="56">
        <v>78073</v>
      </c>
      <c r="C254" s="57">
        <v>249</v>
      </c>
      <c r="D254" s="58">
        <v>0.69486091091685087</v>
      </c>
      <c r="E254" s="58">
        <v>-0.52520386987474776</v>
      </c>
      <c r="F254" s="58">
        <v>1.1380879849979137</v>
      </c>
      <c r="G254" s="59">
        <v>12.333333333333334</v>
      </c>
      <c r="H254" s="60" t="s">
        <v>160</v>
      </c>
      <c r="I254" s="61">
        <v>47</v>
      </c>
      <c r="J254" s="56"/>
      <c r="K254" s="56">
        <v>1273</v>
      </c>
      <c r="L254" s="62">
        <v>0.75703847202539443</v>
      </c>
      <c r="M254" s="62">
        <v>1.0840000000000001</v>
      </c>
      <c r="N254" s="63">
        <v>11</v>
      </c>
      <c r="O254" s="61">
        <v>36</v>
      </c>
      <c r="P254" s="56"/>
      <c r="Q254" s="56">
        <v>1355</v>
      </c>
      <c r="R254" s="62">
        <v>0.74010906371692264</v>
      </c>
      <c r="S254" s="62">
        <v>1.1639999999999999</v>
      </c>
      <c r="T254" s="63">
        <v>12</v>
      </c>
      <c r="U254" s="61">
        <v>69</v>
      </c>
      <c r="V254" s="56"/>
      <c r="W254" s="56">
        <v>1001</v>
      </c>
      <c r="X254" s="62">
        <v>0.59879748920614539</v>
      </c>
      <c r="Y254" s="62">
        <v>1.06</v>
      </c>
      <c r="Z254" s="63">
        <v>14</v>
      </c>
    </row>
    <row r="255" spans="1:26" x14ac:dyDescent="0.25">
      <c r="A255" s="55" t="s">
        <v>261</v>
      </c>
      <c r="B255" s="56">
        <v>29926</v>
      </c>
      <c r="C255" s="57">
        <v>250</v>
      </c>
      <c r="D255" s="58">
        <v>0.68921443694488838</v>
      </c>
      <c r="E255" s="58">
        <v>-0.53697517293760078</v>
      </c>
      <c r="F255" s="58">
        <v>1.1104909505107532</v>
      </c>
      <c r="G255" s="59">
        <v>15</v>
      </c>
      <c r="H255" s="60" t="s">
        <v>262</v>
      </c>
      <c r="I255" s="61">
        <v>89</v>
      </c>
      <c r="J255" s="56"/>
      <c r="K255" s="56">
        <v>755</v>
      </c>
      <c r="L255" s="62">
        <v>0.76266178472381885</v>
      </c>
      <c r="M255" s="62">
        <v>1.1830000000000001</v>
      </c>
      <c r="N255" s="63">
        <v>15</v>
      </c>
      <c r="O255" s="61">
        <v>76</v>
      </c>
      <c r="P255" s="56"/>
      <c r="Q255" s="56">
        <v>805</v>
      </c>
      <c r="R255" s="62">
        <v>0.69388470815846226</v>
      </c>
      <c r="S255" s="62">
        <v>1.171</v>
      </c>
      <c r="T255" s="63">
        <v>12</v>
      </c>
      <c r="U255" s="61">
        <v>37</v>
      </c>
      <c r="V255" s="56"/>
      <c r="W255" s="56">
        <v>1576</v>
      </c>
      <c r="X255" s="62">
        <v>0.61864826037941811</v>
      </c>
      <c r="Y255" s="62">
        <v>1.208</v>
      </c>
      <c r="Z255" s="63">
        <v>18</v>
      </c>
    </row>
    <row r="256" spans="1:26" x14ac:dyDescent="0.25">
      <c r="A256" s="55" t="s">
        <v>367</v>
      </c>
      <c r="B256" s="56">
        <v>79743</v>
      </c>
      <c r="C256" s="57">
        <v>251</v>
      </c>
      <c r="D256" s="58">
        <v>0.68582572421807886</v>
      </c>
      <c r="E256" s="58">
        <v>-0.5440860764320784</v>
      </c>
      <c r="F256" s="58">
        <v>1.1553294575135435</v>
      </c>
      <c r="G256" s="59">
        <v>9.6666666666666661</v>
      </c>
      <c r="H256" s="60" t="s">
        <v>368</v>
      </c>
      <c r="I256" s="61">
        <v>129</v>
      </c>
      <c r="J256" s="56"/>
      <c r="K256" s="56">
        <v>559</v>
      </c>
      <c r="L256" s="62">
        <v>0.74875728545811571</v>
      </c>
      <c r="M256" s="62">
        <v>1.0429999999999999</v>
      </c>
      <c r="N256" s="63">
        <v>9</v>
      </c>
      <c r="O256" s="61">
        <v>154</v>
      </c>
      <c r="P256" s="56"/>
      <c r="Q256" s="56">
        <v>450</v>
      </c>
      <c r="R256" s="62">
        <v>0.74209284484621652</v>
      </c>
      <c r="S256" s="62">
        <v>1.0940000000000001</v>
      </c>
      <c r="T256" s="63">
        <v>11</v>
      </c>
      <c r="U256" s="61">
        <v>129</v>
      </c>
      <c r="V256" s="56"/>
      <c r="W256" s="56">
        <v>606</v>
      </c>
      <c r="X256" s="62">
        <v>0.58055317827779906</v>
      </c>
      <c r="Y256" s="62">
        <v>1.036</v>
      </c>
      <c r="Z256" s="63">
        <v>9</v>
      </c>
    </row>
    <row r="257" spans="1:26" x14ac:dyDescent="0.25">
      <c r="A257" s="55" t="s">
        <v>830</v>
      </c>
      <c r="B257" s="56">
        <v>116745</v>
      </c>
      <c r="C257" s="57">
        <v>252</v>
      </c>
      <c r="D257" s="58">
        <v>0.67833650265716561</v>
      </c>
      <c r="E257" s="58">
        <v>-0.55992696565406486</v>
      </c>
      <c r="F257" s="58">
        <v>1.2075911868183598</v>
      </c>
      <c r="G257" s="59">
        <v>2</v>
      </c>
      <c r="H257" s="60" t="s">
        <v>831</v>
      </c>
      <c r="I257" s="61">
        <v>440</v>
      </c>
      <c r="J257" s="56"/>
      <c r="K257" s="56">
        <v>124</v>
      </c>
      <c r="L257" s="62">
        <v>0.6640151512914737</v>
      </c>
      <c r="M257" s="62">
        <v>1.121</v>
      </c>
      <c r="N257" s="63">
        <v>2</v>
      </c>
      <c r="O257" s="61">
        <v>616</v>
      </c>
      <c r="P257" s="56"/>
      <c r="Q257" s="56">
        <v>57</v>
      </c>
      <c r="R257" s="62">
        <v>0.56826764892287862</v>
      </c>
      <c r="S257" s="62">
        <v>1.071</v>
      </c>
      <c r="T257" s="63">
        <v>2</v>
      </c>
      <c r="U257" s="61">
        <v>331</v>
      </c>
      <c r="V257" s="56"/>
      <c r="W257" s="56">
        <v>219</v>
      </c>
      <c r="X257" s="62">
        <v>0.82718879354311248</v>
      </c>
      <c r="Y257" s="62">
        <v>1.631</v>
      </c>
      <c r="Z257" s="63">
        <v>2</v>
      </c>
    </row>
    <row r="258" spans="1:26" x14ac:dyDescent="0.25">
      <c r="A258" s="55" t="s">
        <v>251</v>
      </c>
      <c r="B258" s="56">
        <v>124361</v>
      </c>
      <c r="C258" s="57">
        <v>253</v>
      </c>
      <c r="D258" s="58">
        <v>0.67176496278170006</v>
      </c>
      <c r="E258" s="58">
        <v>-0.57397154394025685</v>
      </c>
      <c r="F258" s="58">
        <v>1.1185781294000643</v>
      </c>
      <c r="G258" s="59">
        <v>10</v>
      </c>
      <c r="H258" s="60" t="s">
        <v>252</v>
      </c>
      <c r="I258" s="61">
        <v>85</v>
      </c>
      <c r="J258" s="56"/>
      <c r="K258" s="56">
        <v>782</v>
      </c>
      <c r="L258" s="62">
        <v>0.75983972446582138</v>
      </c>
      <c r="M258" s="62">
        <v>1.0389999999999999</v>
      </c>
      <c r="N258" s="63">
        <v>12</v>
      </c>
      <c r="O258" s="61">
        <v>93</v>
      </c>
      <c r="P258" s="56"/>
      <c r="Q258" s="56">
        <v>685</v>
      </c>
      <c r="R258" s="62">
        <v>0.61036154884309191</v>
      </c>
      <c r="S258" s="62">
        <v>1.4570000000000001</v>
      </c>
      <c r="T258" s="63">
        <v>6</v>
      </c>
      <c r="U258" s="61">
        <v>50</v>
      </c>
      <c r="V258" s="56"/>
      <c r="W258" s="56">
        <v>1289</v>
      </c>
      <c r="X258" s="62">
        <v>0.65364641665991008</v>
      </c>
      <c r="Y258" s="62">
        <v>1.337</v>
      </c>
      <c r="Z258" s="63">
        <v>12</v>
      </c>
    </row>
    <row r="259" spans="1:26" x14ac:dyDescent="0.25">
      <c r="A259" s="55" t="s">
        <v>187</v>
      </c>
      <c r="B259" s="56">
        <v>28663</v>
      </c>
      <c r="C259" s="57">
        <v>254</v>
      </c>
      <c r="D259" s="58">
        <v>0.67171607999290228</v>
      </c>
      <c r="E259" s="58">
        <v>-0.5740765293546678</v>
      </c>
      <c r="F259" s="58">
        <v>1.1944543079902614</v>
      </c>
      <c r="G259" s="59">
        <v>10.666666666666666</v>
      </c>
      <c r="H259" s="60" t="s">
        <v>188</v>
      </c>
      <c r="I259" s="61">
        <v>59</v>
      </c>
      <c r="J259" s="56"/>
      <c r="K259" s="56">
        <v>1071</v>
      </c>
      <c r="L259" s="62">
        <v>0.54795646574219681</v>
      </c>
      <c r="M259" s="62">
        <v>1.2450000000000001</v>
      </c>
      <c r="N259" s="63">
        <v>9</v>
      </c>
      <c r="O259" s="61">
        <v>79</v>
      </c>
      <c r="P259" s="56"/>
      <c r="Q259" s="56">
        <v>797</v>
      </c>
      <c r="R259" s="62">
        <v>0.72773630153303137</v>
      </c>
      <c r="S259" s="62">
        <v>1.093</v>
      </c>
      <c r="T259" s="63">
        <v>9</v>
      </c>
      <c r="U259" s="61">
        <v>54</v>
      </c>
      <c r="V259" s="56"/>
      <c r="W259" s="56">
        <v>1236</v>
      </c>
      <c r="X259" s="62">
        <v>0.76004120778313966</v>
      </c>
      <c r="Y259" s="62">
        <v>1.0629999999999999</v>
      </c>
      <c r="Z259" s="63">
        <v>14</v>
      </c>
    </row>
    <row r="260" spans="1:26" x14ac:dyDescent="0.25">
      <c r="A260" s="55" t="s">
        <v>365</v>
      </c>
      <c r="B260" s="56">
        <v>66175</v>
      </c>
      <c r="C260" s="57">
        <v>255</v>
      </c>
      <c r="D260" s="58">
        <v>0.67000555549293084</v>
      </c>
      <c r="E260" s="58">
        <v>-0.57775503685594876</v>
      </c>
      <c r="F260" s="58">
        <v>1.1948304387313977</v>
      </c>
      <c r="G260" s="59">
        <v>6.666666666666667</v>
      </c>
      <c r="H260" s="60" t="s">
        <v>366</v>
      </c>
      <c r="I260" s="61">
        <v>128</v>
      </c>
      <c r="J260" s="56"/>
      <c r="K260" s="56">
        <v>561</v>
      </c>
      <c r="L260" s="62">
        <v>0.80528111975250283</v>
      </c>
      <c r="M260" s="62">
        <v>1.179</v>
      </c>
      <c r="N260" s="63">
        <v>8</v>
      </c>
      <c r="O260" s="61">
        <v>124</v>
      </c>
      <c r="P260" s="56"/>
      <c r="Q260" s="56">
        <v>538</v>
      </c>
      <c r="R260" s="62">
        <v>0.66171127761765403</v>
      </c>
      <c r="S260" s="62">
        <v>1.0920000000000001</v>
      </c>
      <c r="T260" s="63">
        <v>6</v>
      </c>
      <c r="U260" s="61">
        <v>85</v>
      </c>
      <c r="V260" s="56"/>
      <c r="W260" s="56">
        <v>830</v>
      </c>
      <c r="X260" s="62">
        <v>0.5644417866760767</v>
      </c>
      <c r="Y260" s="62">
        <v>1.048</v>
      </c>
      <c r="Z260" s="63">
        <v>6</v>
      </c>
    </row>
    <row r="261" spans="1:26" x14ac:dyDescent="0.25">
      <c r="A261" s="55" t="s">
        <v>241</v>
      </c>
      <c r="B261" s="56">
        <v>66740</v>
      </c>
      <c r="C261" s="57">
        <v>256</v>
      </c>
      <c r="D261" s="58">
        <v>0.66968235548970578</v>
      </c>
      <c r="E261" s="58">
        <v>-0.57845113786140179</v>
      </c>
      <c r="F261" s="58">
        <v>1.1063012552865763</v>
      </c>
      <c r="G261" s="59">
        <v>11.333333333333334</v>
      </c>
      <c r="H261" s="60" t="s">
        <v>242</v>
      </c>
      <c r="I261" s="61">
        <v>81</v>
      </c>
      <c r="J261" s="56">
        <v>1</v>
      </c>
      <c r="K261" s="56">
        <v>832</v>
      </c>
      <c r="L261" s="62">
        <v>0.71177360671365075</v>
      </c>
      <c r="M261" s="62">
        <v>1.0740000000000001</v>
      </c>
      <c r="N261" s="63">
        <v>12</v>
      </c>
      <c r="O261" s="61">
        <v>70</v>
      </c>
      <c r="P261" s="56">
        <v>1</v>
      </c>
      <c r="Q261" s="56">
        <v>831</v>
      </c>
      <c r="R261" s="62">
        <v>0.70800940710726901</v>
      </c>
      <c r="S261" s="62">
        <v>1.0760000000000001</v>
      </c>
      <c r="T261" s="63">
        <v>11</v>
      </c>
      <c r="U261" s="61">
        <v>74</v>
      </c>
      <c r="V261" s="56">
        <v>1</v>
      </c>
      <c r="W261" s="56">
        <v>938</v>
      </c>
      <c r="X261" s="62">
        <v>0.5959717328369768</v>
      </c>
      <c r="Y261" s="62">
        <v>1.0549999999999999</v>
      </c>
      <c r="Z261" s="63">
        <v>11</v>
      </c>
    </row>
    <row r="262" spans="1:26" x14ac:dyDescent="0.25">
      <c r="A262" s="55" t="s">
        <v>133</v>
      </c>
      <c r="B262" s="56">
        <v>418168</v>
      </c>
      <c r="C262" s="57">
        <v>257</v>
      </c>
      <c r="D262" s="58">
        <v>0.66895324558816438</v>
      </c>
      <c r="E262" s="58">
        <v>-0.58002271319136856</v>
      </c>
      <c r="F262" s="58">
        <v>1.2738167057158034</v>
      </c>
      <c r="G262" s="59">
        <v>8.6666666666666661</v>
      </c>
      <c r="H262" s="60" t="s">
        <v>134</v>
      </c>
      <c r="I262" s="61">
        <v>35</v>
      </c>
      <c r="J262" s="56"/>
      <c r="K262" s="56">
        <v>1474</v>
      </c>
      <c r="L262" s="62">
        <v>0.73469297150943902</v>
      </c>
      <c r="M262" s="62">
        <v>1.117</v>
      </c>
      <c r="N262" s="63">
        <v>10</v>
      </c>
      <c r="O262" s="61">
        <v>29</v>
      </c>
      <c r="P262" s="56">
        <v>1</v>
      </c>
      <c r="Q262" s="56">
        <v>1488</v>
      </c>
      <c r="R262" s="62">
        <v>0.50818648780327913</v>
      </c>
      <c r="S262" s="62">
        <v>1.198</v>
      </c>
      <c r="T262" s="63">
        <v>11</v>
      </c>
      <c r="U262" s="61">
        <v>62</v>
      </c>
      <c r="V262" s="56"/>
      <c r="W262" s="56">
        <v>1100</v>
      </c>
      <c r="X262" s="62">
        <v>0.80178568280090545</v>
      </c>
      <c r="Y262" s="62">
        <v>1.1459999999999999</v>
      </c>
      <c r="Z262" s="63">
        <v>5</v>
      </c>
    </row>
    <row r="263" spans="1:26" x14ac:dyDescent="0.25">
      <c r="A263" s="55" t="s">
        <v>369</v>
      </c>
      <c r="B263" s="56">
        <v>60769</v>
      </c>
      <c r="C263" s="57">
        <v>258</v>
      </c>
      <c r="D263" s="58">
        <v>0.65854505021952048</v>
      </c>
      <c r="E263" s="58">
        <v>-0.6026459581182928</v>
      </c>
      <c r="F263" s="58">
        <v>1.1248654042715254</v>
      </c>
      <c r="G263" s="59">
        <v>10.333333333333334</v>
      </c>
      <c r="H263" s="60" t="s">
        <v>370</v>
      </c>
      <c r="I263" s="61">
        <v>130</v>
      </c>
      <c r="J263" s="56"/>
      <c r="K263" s="56">
        <v>556</v>
      </c>
      <c r="L263" s="62">
        <v>0.62038273576099157</v>
      </c>
      <c r="M263" s="62">
        <v>1.0660000000000001</v>
      </c>
      <c r="N263" s="63">
        <v>9</v>
      </c>
      <c r="O263" s="61">
        <v>100</v>
      </c>
      <c r="P263" s="56"/>
      <c r="Q263" s="56">
        <v>657</v>
      </c>
      <c r="R263" s="62">
        <v>0.75414033164966898</v>
      </c>
      <c r="S263" s="62">
        <v>1.034</v>
      </c>
      <c r="T263" s="63">
        <v>9</v>
      </c>
      <c r="U263" s="61">
        <v>200</v>
      </c>
      <c r="V263" s="56"/>
      <c r="W263" s="56">
        <v>407</v>
      </c>
      <c r="X263" s="62">
        <v>0.61044226951557257</v>
      </c>
      <c r="Y263" s="62">
        <v>1.0369999999999999</v>
      </c>
      <c r="Z263" s="63">
        <v>13</v>
      </c>
    </row>
    <row r="264" spans="1:26" x14ac:dyDescent="0.25">
      <c r="A264" s="55" t="s">
        <v>419</v>
      </c>
      <c r="B264" s="56">
        <v>53015</v>
      </c>
      <c r="C264" s="57">
        <v>259</v>
      </c>
      <c r="D264" s="58">
        <v>0.65743978692318372</v>
      </c>
      <c r="E264" s="58">
        <v>-0.60506932684781811</v>
      </c>
      <c r="F264" s="58">
        <v>1.1065248530603149</v>
      </c>
      <c r="G264" s="59">
        <v>4.666666666666667</v>
      </c>
      <c r="H264" s="60" t="s">
        <v>420</v>
      </c>
      <c r="I264" s="61">
        <v>153</v>
      </c>
      <c r="J264" s="56"/>
      <c r="K264" s="56">
        <v>479</v>
      </c>
      <c r="L264" s="62">
        <v>0.66347879010303146</v>
      </c>
      <c r="M264" s="62">
        <v>1.113</v>
      </c>
      <c r="N264" s="63">
        <v>6</v>
      </c>
      <c r="O264" s="61">
        <v>174</v>
      </c>
      <c r="P264" s="56"/>
      <c r="Q264" s="56">
        <v>376</v>
      </c>
      <c r="R264" s="62">
        <v>0.72393054741979523</v>
      </c>
      <c r="S264" s="62">
        <v>1.135</v>
      </c>
      <c r="T264" s="63">
        <v>4</v>
      </c>
      <c r="U264" s="61">
        <v>199</v>
      </c>
      <c r="V264" s="56"/>
      <c r="W264" s="56">
        <v>408</v>
      </c>
      <c r="X264" s="62">
        <v>0.59162157420313022</v>
      </c>
      <c r="Y264" s="62">
        <v>1.0229999999999999</v>
      </c>
      <c r="Z264" s="63">
        <v>4</v>
      </c>
    </row>
    <row r="265" spans="1:26" x14ac:dyDescent="0.25">
      <c r="A265" s="55" t="s">
        <v>85</v>
      </c>
      <c r="B265" s="56">
        <v>70656</v>
      </c>
      <c r="C265" s="57">
        <v>260</v>
      </c>
      <c r="D265" s="58">
        <v>0.65461909033728061</v>
      </c>
      <c r="E265" s="58">
        <v>-0.61127241927931242</v>
      </c>
      <c r="F265" s="58">
        <v>1.072383988649465</v>
      </c>
      <c r="G265" s="59">
        <v>28.666666666666668</v>
      </c>
      <c r="H265" s="60" t="s">
        <v>86</v>
      </c>
      <c r="I265" s="61">
        <v>21</v>
      </c>
      <c r="J265" s="56"/>
      <c r="K265" s="56">
        <v>1897</v>
      </c>
      <c r="L265" s="62">
        <v>0.69609045944707881</v>
      </c>
      <c r="M265" s="62">
        <v>1.034</v>
      </c>
      <c r="N265" s="63">
        <v>29</v>
      </c>
      <c r="O265" s="61">
        <v>20</v>
      </c>
      <c r="P265" s="56"/>
      <c r="Q265" s="56">
        <v>1781</v>
      </c>
      <c r="R265" s="62">
        <v>0.66425143607300019</v>
      </c>
      <c r="S265" s="62">
        <v>1.0900000000000001</v>
      </c>
      <c r="T265" s="63">
        <v>26</v>
      </c>
      <c r="U265" s="61">
        <v>27</v>
      </c>
      <c r="V265" s="56"/>
      <c r="W265" s="56">
        <v>1856</v>
      </c>
      <c r="X265" s="62">
        <v>0.60669136740146712</v>
      </c>
      <c r="Y265" s="62">
        <v>1.0309999999999999</v>
      </c>
      <c r="Z265" s="63">
        <v>31</v>
      </c>
    </row>
    <row r="266" spans="1:26" x14ac:dyDescent="0.25">
      <c r="A266" s="55" t="s">
        <v>153</v>
      </c>
      <c r="B266" s="56">
        <v>98182</v>
      </c>
      <c r="C266" s="57">
        <v>261</v>
      </c>
      <c r="D266" s="58">
        <v>0.65447286613292821</v>
      </c>
      <c r="E266" s="58">
        <v>-0.61159471433935286</v>
      </c>
      <c r="F266" s="58">
        <v>1.1449825612757007</v>
      </c>
      <c r="G266" s="59">
        <v>10</v>
      </c>
      <c r="H266" s="60" t="s">
        <v>154</v>
      </c>
      <c r="I266" s="61">
        <v>45</v>
      </c>
      <c r="J266" s="56"/>
      <c r="K266" s="56">
        <v>1304</v>
      </c>
      <c r="L266" s="62">
        <v>0.59693803935141931</v>
      </c>
      <c r="M266" s="62">
        <v>1.173</v>
      </c>
      <c r="N266" s="63">
        <v>13</v>
      </c>
      <c r="O266" s="61">
        <v>51</v>
      </c>
      <c r="P266" s="56"/>
      <c r="Q266" s="56">
        <v>1005</v>
      </c>
      <c r="R266" s="62">
        <v>0.76455318279914519</v>
      </c>
      <c r="S266" s="62">
        <v>1.0489999999999999</v>
      </c>
      <c r="T266" s="63">
        <v>10</v>
      </c>
      <c r="U266" s="61">
        <v>86</v>
      </c>
      <c r="V266" s="56"/>
      <c r="W266" s="56">
        <v>820</v>
      </c>
      <c r="X266" s="62">
        <v>0.61423984047172642</v>
      </c>
      <c r="Y266" s="62">
        <v>1.0509999999999999</v>
      </c>
      <c r="Z266" s="63">
        <v>7</v>
      </c>
    </row>
    <row r="267" spans="1:26" x14ac:dyDescent="0.25">
      <c r="A267" s="55" t="s">
        <v>345</v>
      </c>
      <c r="B267" s="56">
        <v>83593</v>
      </c>
      <c r="C267" s="57">
        <v>262</v>
      </c>
      <c r="D267" s="58">
        <v>0.65071544066552345</v>
      </c>
      <c r="E267" s="58">
        <v>-0.61990130739655447</v>
      </c>
      <c r="F267" s="58">
        <v>1.1951892396454089</v>
      </c>
      <c r="G267" s="59">
        <v>4.666666666666667</v>
      </c>
      <c r="H267" s="60" t="s">
        <v>346</v>
      </c>
      <c r="I267" s="61">
        <v>118</v>
      </c>
      <c r="J267" s="56"/>
      <c r="K267" s="56">
        <v>612</v>
      </c>
      <c r="L267" s="62">
        <v>0.57479828001928124</v>
      </c>
      <c r="M267" s="62">
        <v>1.1599999999999999</v>
      </c>
      <c r="N267" s="63">
        <v>6</v>
      </c>
      <c r="O267" s="61">
        <v>149</v>
      </c>
      <c r="P267" s="56"/>
      <c r="Q267" s="56">
        <v>457</v>
      </c>
      <c r="R267" s="62">
        <v>0.79823549347026423</v>
      </c>
      <c r="S267" s="62">
        <v>1.147</v>
      </c>
      <c r="T267" s="63">
        <v>5</v>
      </c>
      <c r="U267" s="61">
        <v>329</v>
      </c>
      <c r="V267" s="56"/>
      <c r="W267" s="56">
        <v>221</v>
      </c>
      <c r="X267" s="62">
        <v>0.60051912303555599</v>
      </c>
      <c r="Y267" s="62">
        <v>1.0940000000000001</v>
      </c>
      <c r="Z267" s="63">
        <v>3</v>
      </c>
    </row>
    <row r="268" spans="1:26" x14ac:dyDescent="0.25">
      <c r="A268" s="55" t="s">
        <v>930</v>
      </c>
      <c r="B268" s="56">
        <v>43004</v>
      </c>
      <c r="C268" s="57">
        <v>263</v>
      </c>
      <c r="D268" s="58">
        <v>0.64124275058436064</v>
      </c>
      <c r="E268" s="58">
        <v>-0.64105748411716179</v>
      </c>
      <c r="F268" s="58">
        <v>1.2371259197839259</v>
      </c>
      <c r="G268" s="59">
        <v>3</v>
      </c>
      <c r="H268" s="60" t="s">
        <v>931</v>
      </c>
      <c r="I268" s="61">
        <v>750</v>
      </c>
      <c r="J268" s="56"/>
      <c r="K268" s="56">
        <v>36</v>
      </c>
      <c r="L268" s="62">
        <v>0.72305170963693044</v>
      </c>
      <c r="M268" s="62">
        <v>1.43</v>
      </c>
      <c r="N268" s="63">
        <v>2</v>
      </c>
      <c r="O268" s="61">
        <v>619</v>
      </c>
      <c r="P268" s="56"/>
      <c r="Q268" s="56">
        <v>57</v>
      </c>
      <c r="R268" s="62">
        <v>0.5015579683971495</v>
      </c>
      <c r="S268" s="62">
        <v>1.413</v>
      </c>
      <c r="T268" s="63">
        <v>3</v>
      </c>
      <c r="U268" s="61">
        <v>671</v>
      </c>
      <c r="V268" s="56"/>
      <c r="W268" s="56">
        <v>65</v>
      </c>
      <c r="X268" s="62">
        <v>0.72707115137374922</v>
      </c>
      <c r="Y268" s="62">
        <v>1.2829999999999999</v>
      </c>
      <c r="Z268" s="63">
        <v>4</v>
      </c>
    </row>
    <row r="269" spans="1:26" x14ac:dyDescent="0.25">
      <c r="A269" s="55" t="s">
        <v>13</v>
      </c>
      <c r="B269" s="56">
        <v>299348</v>
      </c>
      <c r="C269" s="57">
        <v>264</v>
      </c>
      <c r="D269" s="58">
        <v>0.64102857221586707</v>
      </c>
      <c r="E269" s="58">
        <v>-0.64153943215338571</v>
      </c>
      <c r="F269" s="58">
        <v>1.1875917315157398</v>
      </c>
      <c r="G269" s="59">
        <v>135</v>
      </c>
      <c r="H269" s="60" t="s">
        <v>14</v>
      </c>
      <c r="I269" s="61">
        <v>2</v>
      </c>
      <c r="J269" s="56">
        <v>1</v>
      </c>
      <c r="K269" s="56">
        <v>19345</v>
      </c>
      <c r="L269" s="62">
        <v>0.7026404979876415</v>
      </c>
      <c r="M269" s="62">
        <v>1.0720000000000001</v>
      </c>
      <c r="N269" s="63">
        <v>131</v>
      </c>
      <c r="O269" s="61">
        <v>2</v>
      </c>
      <c r="P269" s="56">
        <v>1</v>
      </c>
      <c r="Q269" s="56">
        <v>15391</v>
      </c>
      <c r="R269" s="62">
        <v>0.71311559487746357</v>
      </c>
      <c r="S269" s="62">
        <v>1.05</v>
      </c>
      <c r="T269" s="63">
        <v>129</v>
      </c>
      <c r="U269" s="61">
        <v>2</v>
      </c>
      <c r="V269" s="56">
        <v>1</v>
      </c>
      <c r="W269" s="56">
        <v>17184</v>
      </c>
      <c r="X269" s="62">
        <v>0.52570130005910298</v>
      </c>
      <c r="Y269" s="62">
        <v>1.0549999999999999</v>
      </c>
      <c r="Z269" s="63">
        <v>145</v>
      </c>
    </row>
    <row r="270" spans="1:26" x14ac:dyDescent="0.25">
      <c r="A270" s="55" t="s">
        <v>67</v>
      </c>
      <c r="B270" s="56">
        <v>191477</v>
      </c>
      <c r="C270" s="57">
        <v>265</v>
      </c>
      <c r="D270" s="58">
        <v>0.62973385653829572</v>
      </c>
      <c r="E270" s="58">
        <v>-0.66718586147793102</v>
      </c>
      <c r="F270" s="58">
        <v>1.0766484394023266</v>
      </c>
      <c r="G270" s="59">
        <v>33.333333333333336</v>
      </c>
      <c r="H270" s="60" t="s">
        <v>68</v>
      </c>
      <c r="I270" s="61">
        <v>16</v>
      </c>
      <c r="J270" s="56"/>
      <c r="K270" s="56">
        <v>2455</v>
      </c>
      <c r="L270" s="62">
        <v>0.68335003506451997</v>
      </c>
      <c r="M270" s="62">
        <v>1.0289999999999999</v>
      </c>
      <c r="N270" s="63">
        <v>38</v>
      </c>
      <c r="O270" s="61">
        <v>27</v>
      </c>
      <c r="P270" s="56"/>
      <c r="Q270" s="56">
        <v>1513</v>
      </c>
      <c r="R270" s="62">
        <v>0.61743978268337751</v>
      </c>
      <c r="S270" s="62">
        <v>1.044</v>
      </c>
      <c r="T270" s="63">
        <v>34</v>
      </c>
      <c r="U270" s="61">
        <v>22</v>
      </c>
      <c r="V270" s="56"/>
      <c r="W270" s="56">
        <v>2156</v>
      </c>
      <c r="X270" s="62">
        <v>0.59187950186490823</v>
      </c>
      <c r="Y270" s="62">
        <v>1.032</v>
      </c>
      <c r="Z270" s="63">
        <v>28</v>
      </c>
    </row>
    <row r="271" spans="1:26" x14ac:dyDescent="0.25">
      <c r="A271" s="55" t="s">
        <v>179</v>
      </c>
      <c r="B271" s="56">
        <v>141496</v>
      </c>
      <c r="C271" s="57">
        <v>266</v>
      </c>
      <c r="D271" s="58">
        <v>0.62924954112795184</v>
      </c>
      <c r="E271" s="58">
        <v>-0.66829583556732886</v>
      </c>
      <c r="F271" s="58">
        <v>1.0417712742374983</v>
      </c>
      <c r="G271" s="59">
        <v>15</v>
      </c>
      <c r="H271" s="60" t="s">
        <v>180</v>
      </c>
      <c r="I271" s="61">
        <v>55</v>
      </c>
      <c r="J271" s="56"/>
      <c r="K271" s="56">
        <v>1112</v>
      </c>
      <c r="L271" s="62">
        <v>0.63871441846621535</v>
      </c>
      <c r="M271" s="62">
        <v>1.05</v>
      </c>
      <c r="N271" s="63">
        <v>12</v>
      </c>
      <c r="O271" s="61">
        <v>101</v>
      </c>
      <c r="P271" s="56"/>
      <c r="Q271" s="56">
        <v>654</v>
      </c>
      <c r="R271" s="62">
        <v>0.64929643188373931</v>
      </c>
      <c r="S271" s="62">
        <v>1.0669999999999999</v>
      </c>
      <c r="T271" s="63">
        <v>13</v>
      </c>
      <c r="U271" s="61">
        <v>56</v>
      </c>
      <c r="V271" s="56"/>
      <c r="W271" s="56">
        <v>1209</v>
      </c>
      <c r="X271" s="62">
        <v>0.60078486885833959</v>
      </c>
      <c r="Y271" s="62">
        <v>1.0269999999999999</v>
      </c>
      <c r="Z271" s="63">
        <v>20</v>
      </c>
    </row>
    <row r="272" spans="1:26" x14ac:dyDescent="0.25">
      <c r="A272" s="55" t="s">
        <v>678</v>
      </c>
      <c r="B272" s="56">
        <v>54072</v>
      </c>
      <c r="C272" s="57">
        <v>267</v>
      </c>
      <c r="D272" s="58">
        <v>0.58126839615125048</v>
      </c>
      <c r="E272" s="58">
        <v>-0.78272362422457376</v>
      </c>
      <c r="F272" s="58">
        <v>1.0911246301419513</v>
      </c>
      <c r="G272" s="59">
        <v>6</v>
      </c>
      <c r="H272" s="60" t="s">
        <v>679</v>
      </c>
      <c r="I272" s="61">
        <v>298</v>
      </c>
      <c r="J272" s="56"/>
      <c r="K272" s="56">
        <v>230</v>
      </c>
      <c r="L272" s="62">
        <v>0.64271263078838259</v>
      </c>
      <c r="M272" s="62">
        <v>1.1000000000000001</v>
      </c>
      <c r="N272" s="63">
        <v>6</v>
      </c>
      <c r="O272" s="61">
        <v>285</v>
      </c>
      <c r="P272" s="56"/>
      <c r="Q272" s="56">
        <v>231</v>
      </c>
      <c r="R272" s="62">
        <v>0.55594377219924984</v>
      </c>
      <c r="S272" s="62">
        <v>1.1020000000000001</v>
      </c>
      <c r="T272" s="63">
        <v>4</v>
      </c>
      <c r="U272" s="61">
        <v>198</v>
      </c>
      <c r="V272" s="56"/>
      <c r="W272" s="56">
        <v>409</v>
      </c>
      <c r="X272" s="62">
        <v>0.54964518518325234</v>
      </c>
      <c r="Y272" s="62">
        <v>1.1060000000000001</v>
      </c>
      <c r="Z272" s="63">
        <v>8</v>
      </c>
    </row>
    <row r="273" spans="1:26" x14ac:dyDescent="0.25">
      <c r="A273" s="55" t="s">
        <v>315</v>
      </c>
      <c r="B273" s="56">
        <v>313065</v>
      </c>
      <c r="C273" s="57">
        <v>268</v>
      </c>
      <c r="D273" s="58">
        <v>0.57685298937391616</v>
      </c>
      <c r="E273" s="58">
        <v>-0.79372439910951154</v>
      </c>
      <c r="F273" s="58">
        <v>1.2738232785270283</v>
      </c>
      <c r="G273" s="59">
        <v>4.333333333333333</v>
      </c>
      <c r="H273" s="60" t="s">
        <v>316</v>
      </c>
      <c r="I273" s="61">
        <v>107</v>
      </c>
      <c r="J273" s="56">
        <v>1</v>
      </c>
      <c r="K273" s="56">
        <v>659</v>
      </c>
      <c r="L273" s="62">
        <v>0.60396083981437709</v>
      </c>
      <c r="M273" s="62">
        <v>1.1299999999999999</v>
      </c>
      <c r="N273" s="63">
        <v>3</v>
      </c>
      <c r="O273" s="61">
        <v>94</v>
      </c>
      <c r="P273" s="56">
        <v>1</v>
      </c>
      <c r="Q273" s="56">
        <v>679</v>
      </c>
      <c r="R273" s="62">
        <v>0.7157704202565317</v>
      </c>
      <c r="S273" s="62">
        <v>1.03</v>
      </c>
      <c r="T273" s="63">
        <v>5</v>
      </c>
      <c r="U273" s="61">
        <v>152</v>
      </c>
      <c r="V273" s="56"/>
      <c r="W273" s="56">
        <v>519</v>
      </c>
      <c r="X273" s="62">
        <v>0.44403061566725532</v>
      </c>
      <c r="Y273" s="62">
        <v>1.0529999999999999</v>
      </c>
      <c r="Z273" s="63">
        <v>5</v>
      </c>
    </row>
    <row r="274" spans="1:26" x14ac:dyDescent="0.25">
      <c r="A274" s="55" t="s">
        <v>425</v>
      </c>
      <c r="B274" s="56">
        <v>140280</v>
      </c>
      <c r="C274" s="57">
        <v>269</v>
      </c>
      <c r="D274" s="58">
        <v>0.57342781544929611</v>
      </c>
      <c r="E274" s="58">
        <v>-0.80231620733462594</v>
      </c>
      <c r="F274" s="58">
        <v>1.1277100732586285</v>
      </c>
      <c r="G274" s="59">
        <v>3.6666666666666665</v>
      </c>
      <c r="H274" s="60" t="s">
        <v>426</v>
      </c>
      <c r="I274" s="61">
        <v>156</v>
      </c>
      <c r="J274" s="56"/>
      <c r="K274" s="56">
        <v>469</v>
      </c>
      <c r="L274" s="62">
        <v>0.64070728716657799</v>
      </c>
      <c r="M274" s="62">
        <v>1.073</v>
      </c>
      <c r="N274" s="63">
        <v>4</v>
      </c>
      <c r="O274" s="61">
        <v>199</v>
      </c>
      <c r="P274" s="56"/>
      <c r="Q274" s="56">
        <v>329</v>
      </c>
      <c r="R274" s="62">
        <v>0.58310867429491675</v>
      </c>
      <c r="S274" s="62">
        <v>1.141</v>
      </c>
      <c r="T274" s="63">
        <v>4</v>
      </c>
      <c r="U274" s="61">
        <v>119</v>
      </c>
      <c r="V274" s="56">
        <v>1</v>
      </c>
      <c r="W274" s="56">
        <v>626</v>
      </c>
      <c r="X274" s="62">
        <v>0.5046927908559975</v>
      </c>
      <c r="Y274" s="62">
        <v>1.054</v>
      </c>
      <c r="Z274" s="63">
        <v>3</v>
      </c>
    </row>
    <row r="275" spans="1:26" x14ac:dyDescent="0.25">
      <c r="A275" s="55" t="s">
        <v>273</v>
      </c>
      <c r="B275" s="56">
        <v>25461</v>
      </c>
      <c r="C275" s="57">
        <v>270</v>
      </c>
      <c r="D275" s="58">
        <v>0.57136989958643547</v>
      </c>
      <c r="E275" s="58">
        <v>-0.80750305942024614</v>
      </c>
      <c r="F275" s="58">
        <v>1.1512775911058168</v>
      </c>
      <c r="G275" s="59">
        <v>3.3333333333333335</v>
      </c>
      <c r="H275" s="60" t="s">
        <v>274</v>
      </c>
      <c r="I275" s="61">
        <v>93</v>
      </c>
      <c r="J275" s="56"/>
      <c r="K275" s="56">
        <v>728</v>
      </c>
      <c r="L275" s="62">
        <v>0.54288614814775482</v>
      </c>
      <c r="M275" s="62">
        <v>1.111</v>
      </c>
      <c r="N275" s="63">
        <v>3</v>
      </c>
      <c r="O275" s="61">
        <v>146</v>
      </c>
      <c r="P275" s="56"/>
      <c r="Q275" s="56">
        <v>470</v>
      </c>
      <c r="R275" s="62">
        <v>0.6700387186718938</v>
      </c>
      <c r="S275" s="62">
        <v>1.157</v>
      </c>
      <c r="T275" s="63">
        <v>3</v>
      </c>
      <c r="U275" s="61">
        <v>153</v>
      </c>
      <c r="V275" s="56"/>
      <c r="W275" s="56">
        <v>516</v>
      </c>
      <c r="X275" s="62">
        <v>0.5127945637025999</v>
      </c>
      <c r="Y275" s="62">
        <v>1.0940000000000001</v>
      </c>
      <c r="Z275" s="63">
        <v>4</v>
      </c>
    </row>
    <row r="276" spans="1:26" x14ac:dyDescent="0.25">
      <c r="A276" s="55" t="s">
        <v>311</v>
      </c>
      <c r="B276" s="56">
        <v>149277</v>
      </c>
      <c r="C276" s="57">
        <v>271</v>
      </c>
      <c r="D276" s="58">
        <v>0.56030550584092442</v>
      </c>
      <c r="E276" s="58">
        <v>-0.83571442560969222</v>
      </c>
      <c r="F276" s="58">
        <v>1.0023467130147208</v>
      </c>
      <c r="G276" s="59">
        <v>5</v>
      </c>
      <c r="H276" s="60" t="s">
        <v>312</v>
      </c>
      <c r="I276" s="61">
        <v>105</v>
      </c>
      <c r="J276" s="56"/>
      <c r="K276" s="56">
        <v>678</v>
      </c>
      <c r="L276" s="62">
        <v>0.56182403703662998</v>
      </c>
      <c r="M276" s="62">
        <v>1.105</v>
      </c>
      <c r="N276" s="63">
        <v>7</v>
      </c>
      <c r="O276" s="61">
        <v>95</v>
      </c>
      <c r="P276" s="56"/>
      <c r="Q276" s="56">
        <v>670</v>
      </c>
      <c r="R276" s="62">
        <v>0.55953920484079722</v>
      </c>
      <c r="S276" s="62">
        <v>1.29</v>
      </c>
      <c r="T276" s="63">
        <v>4</v>
      </c>
      <c r="U276" s="61">
        <v>91</v>
      </c>
      <c r="V276" s="56">
        <v>1</v>
      </c>
      <c r="W276" s="56">
        <v>791</v>
      </c>
      <c r="X276" s="62">
        <v>0.55955635544673177</v>
      </c>
      <c r="Y276" s="62">
        <v>1.0609999999999999</v>
      </c>
      <c r="Z276" s="63">
        <v>4</v>
      </c>
    </row>
    <row r="277" spans="1:26" x14ac:dyDescent="0.25">
      <c r="A277" s="55" t="s">
        <v>355</v>
      </c>
      <c r="B277" s="56">
        <v>105369</v>
      </c>
      <c r="C277" s="57">
        <v>272</v>
      </c>
      <c r="D277" s="58">
        <v>0.55783653315060855</v>
      </c>
      <c r="E277" s="58">
        <v>-0.84208567420115099</v>
      </c>
      <c r="F277" s="58">
        <v>1.2105896261574098</v>
      </c>
      <c r="G277" s="59">
        <v>7</v>
      </c>
      <c r="H277" s="60" t="s">
        <v>356</v>
      </c>
      <c r="I277" s="61">
        <v>122</v>
      </c>
      <c r="J277" s="56"/>
      <c r="K277" s="56">
        <v>594</v>
      </c>
      <c r="L277" s="62">
        <v>0.52284324770690838</v>
      </c>
      <c r="M277" s="62">
        <v>1.056</v>
      </c>
      <c r="N277" s="63">
        <v>7</v>
      </c>
      <c r="O277" s="61">
        <v>137</v>
      </c>
      <c r="P277" s="56"/>
      <c r="Q277" s="56">
        <v>498</v>
      </c>
      <c r="R277" s="62">
        <v>0.47999306268243147</v>
      </c>
      <c r="S277" s="62">
        <v>1.1339999999999999</v>
      </c>
      <c r="T277" s="63">
        <v>6</v>
      </c>
      <c r="U277" s="61">
        <v>139</v>
      </c>
      <c r="V277" s="56"/>
      <c r="W277" s="56">
        <v>571</v>
      </c>
      <c r="X277" s="62">
        <v>0.69169461592288017</v>
      </c>
      <c r="Y277" s="62">
        <v>1.097</v>
      </c>
      <c r="Z277" s="63">
        <v>8</v>
      </c>
    </row>
    <row r="278" spans="1:26" x14ac:dyDescent="0.25">
      <c r="A278" s="55" t="s">
        <v>698</v>
      </c>
      <c r="B278" s="56">
        <v>34088</v>
      </c>
      <c r="C278" s="57">
        <v>273</v>
      </c>
      <c r="D278" s="58">
        <v>0.52736846344796762</v>
      </c>
      <c r="E278" s="58">
        <v>-0.923116794044336</v>
      </c>
      <c r="F278" s="58">
        <v>2.1241131998650129</v>
      </c>
      <c r="G278" s="59">
        <v>5</v>
      </c>
      <c r="H278" s="60" t="s">
        <v>699</v>
      </c>
      <c r="I278" s="61">
        <v>312</v>
      </c>
      <c r="J278" s="56"/>
      <c r="K278" s="56">
        <v>212</v>
      </c>
      <c r="L278" s="62">
        <v>0.87605241270003509</v>
      </c>
      <c r="M278" s="62">
        <v>1.121</v>
      </c>
      <c r="N278" s="63">
        <v>5</v>
      </c>
      <c r="O278" s="61">
        <v>255</v>
      </c>
      <c r="P278" s="56"/>
      <c r="Q278" s="56">
        <v>262</v>
      </c>
      <c r="R278" s="62">
        <v>0.2219140738660039</v>
      </c>
      <c r="S278" s="62">
        <v>1.621</v>
      </c>
      <c r="T278" s="63">
        <v>6</v>
      </c>
      <c r="U278" s="61">
        <v>401</v>
      </c>
      <c r="V278" s="56"/>
      <c r="W278" s="56">
        <v>165</v>
      </c>
      <c r="X278" s="62">
        <v>0.75444490547520593</v>
      </c>
      <c r="Y278" s="62">
        <v>1.0629999999999999</v>
      </c>
      <c r="Z278" s="63">
        <v>4</v>
      </c>
    </row>
    <row r="279" spans="1:26" x14ac:dyDescent="0.25">
      <c r="A279" s="55" t="s">
        <v>193</v>
      </c>
      <c r="B279" s="56">
        <v>87257</v>
      </c>
      <c r="C279" s="57">
        <v>274</v>
      </c>
      <c r="D279" s="58">
        <v>0.51455242026766124</v>
      </c>
      <c r="E279" s="58">
        <v>-0.95861003505125619</v>
      </c>
      <c r="F279" s="58">
        <v>1.511580264662874</v>
      </c>
      <c r="G279" s="59">
        <v>11.666666666666666</v>
      </c>
      <c r="H279" s="60" t="s">
        <v>194</v>
      </c>
      <c r="I279" s="61">
        <v>62</v>
      </c>
      <c r="J279" s="56"/>
      <c r="K279" s="56">
        <v>1034</v>
      </c>
      <c r="L279" s="62">
        <v>0.33067099120271859</v>
      </c>
      <c r="M279" s="62">
        <v>1.913</v>
      </c>
      <c r="N279" s="63">
        <v>12</v>
      </c>
      <c r="O279" s="61">
        <v>85</v>
      </c>
      <c r="P279" s="56"/>
      <c r="Q279" s="56">
        <v>735</v>
      </c>
      <c r="R279" s="62">
        <v>0.74956681436870931</v>
      </c>
      <c r="S279" s="62">
        <v>1.371</v>
      </c>
      <c r="T279" s="63">
        <v>11</v>
      </c>
      <c r="U279" s="61">
        <v>138</v>
      </c>
      <c r="V279" s="56"/>
      <c r="W279" s="56">
        <v>573</v>
      </c>
      <c r="X279" s="62">
        <v>0.54964518518325234</v>
      </c>
      <c r="Y279" s="62">
        <v>1.2010000000000001</v>
      </c>
      <c r="Z279" s="63">
        <v>12</v>
      </c>
    </row>
    <row r="280" spans="1:26" x14ac:dyDescent="0.25">
      <c r="A280" s="55" t="s">
        <v>303</v>
      </c>
      <c r="B280" s="56">
        <v>163097</v>
      </c>
      <c r="C280" s="57">
        <v>275</v>
      </c>
      <c r="D280" s="58">
        <v>0.45220157590401211</v>
      </c>
      <c r="E280" s="58">
        <v>-1.1449620750559002</v>
      </c>
      <c r="F280" s="58">
        <v>1.0799882074284795</v>
      </c>
      <c r="G280" s="59">
        <v>15.666666666666666</v>
      </c>
      <c r="H280" s="60" t="s">
        <v>304</v>
      </c>
      <c r="I280" s="61">
        <v>101</v>
      </c>
      <c r="J280" s="56"/>
      <c r="K280" s="56">
        <v>694</v>
      </c>
      <c r="L280" s="62">
        <v>0.49421584966760107</v>
      </c>
      <c r="M280" s="62">
        <v>1.038</v>
      </c>
      <c r="N280" s="63">
        <v>12</v>
      </c>
      <c r="O280" s="61">
        <v>115</v>
      </c>
      <c r="P280" s="56"/>
      <c r="Q280" s="56">
        <v>576</v>
      </c>
      <c r="R280" s="62">
        <v>0.43205368064173916</v>
      </c>
      <c r="S280" s="62">
        <v>1.036</v>
      </c>
      <c r="T280" s="63">
        <v>14</v>
      </c>
      <c r="U280" s="61">
        <v>65</v>
      </c>
      <c r="V280" s="56"/>
      <c r="W280" s="56">
        <v>1067</v>
      </c>
      <c r="X280" s="62">
        <v>0.43305378226559271</v>
      </c>
      <c r="Y280" s="62">
        <v>1.0429999999999999</v>
      </c>
      <c r="Z280" s="63">
        <v>21</v>
      </c>
    </row>
    <row r="281" spans="1:26" x14ac:dyDescent="0.25">
      <c r="A281" s="55" t="s">
        <v>305</v>
      </c>
      <c r="B281" s="56">
        <v>90854</v>
      </c>
      <c r="C281" s="57">
        <v>276</v>
      </c>
      <c r="D281" s="58">
        <v>0.40024462233319563</v>
      </c>
      <c r="E281" s="58">
        <v>-1.3210460759943006</v>
      </c>
      <c r="F281" s="58">
        <v>1.0517834325148525</v>
      </c>
      <c r="G281" s="59">
        <v>5.666666666666667</v>
      </c>
      <c r="H281" s="60" t="s">
        <v>306</v>
      </c>
      <c r="I281" s="61">
        <v>102</v>
      </c>
      <c r="J281" s="56"/>
      <c r="K281" s="56">
        <v>693</v>
      </c>
      <c r="L281" s="62">
        <v>0.37869374926120464</v>
      </c>
      <c r="M281" s="62">
        <v>1.1859999999999999</v>
      </c>
      <c r="N281" s="63">
        <v>8</v>
      </c>
      <c r="O281" s="61">
        <v>349</v>
      </c>
      <c r="P281" s="56"/>
      <c r="Q281" s="56">
        <v>167</v>
      </c>
      <c r="R281" s="62">
        <v>0.40500292357405854</v>
      </c>
      <c r="S281" s="62">
        <v>1.2969999999999999</v>
      </c>
      <c r="T281" s="63">
        <v>4</v>
      </c>
      <c r="U281" s="61">
        <v>239</v>
      </c>
      <c r="V281" s="56"/>
      <c r="W281" s="56">
        <v>337</v>
      </c>
      <c r="X281" s="62">
        <v>0.41805191913860912</v>
      </c>
      <c r="Y281" s="62">
        <v>1.3620000000000001</v>
      </c>
      <c r="Z281" s="63">
        <v>5</v>
      </c>
    </row>
    <row r="282" spans="1:26" x14ac:dyDescent="0.25">
      <c r="A282" s="55" t="s">
        <v>257</v>
      </c>
      <c r="B282" s="56">
        <v>133347</v>
      </c>
      <c r="C282" s="57">
        <v>277</v>
      </c>
      <c r="D282" s="58">
        <v>0.38752082364576435</v>
      </c>
      <c r="E282" s="58">
        <v>-1.3676542584016571</v>
      </c>
      <c r="F282" s="58">
        <v>1.1613007232374262</v>
      </c>
      <c r="G282" s="59">
        <v>8</v>
      </c>
      <c r="H282" s="60" t="s">
        <v>258</v>
      </c>
      <c r="I282" s="61">
        <v>88</v>
      </c>
      <c r="J282" s="56">
        <v>1</v>
      </c>
      <c r="K282" s="56">
        <v>764</v>
      </c>
      <c r="L282" s="62">
        <v>0.42869871719600888</v>
      </c>
      <c r="M282" s="62">
        <v>1.159</v>
      </c>
      <c r="N282" s="63">
        <v>8</v>
      </c>
      <c r="O282" s="61">
        <v>98</v>
      </c>
      <c r="P282" s="56">
        <v>1</v>
      </c>
      <c r="Q282" s="56">
        <v>659</v>
      </c>
      <c r="R282" s="62">
        <v>0.41595552667552049</v>
      </c>
      <c r="S282" s="62">
        <v>1.06</v>
      </c>
      <c r="T282" s="63">
        <v>5</v>
      </c>
      <c r="U282" s="61">
        <v>71</v>
      </c>
      <c r="V282" s="56">
        <v>1</v>
      </c>
      <c r="W282" s="56">
        <v>972</v>
      </c>
      <c r="X282" s="62">
        <v>0.32635182870255602</v>
      </c>
      <c r="Y282" s="62">
        <v>1.026</v>
      </c>
      <c r="Z282" s="63">
        <v>11</v>
      </c>
    </row>
    <row r="283" spans="1:26" ht="15.75" thickBot="1" x14ac:dyDescent="0.3">
      <c r="A283" s="64" t="s">
        <v>213</v>
      </c>
      <c r="B283" s="65">
        <v>117105</v>
      </c>
      <c r="C283" s="66">
        <v>278</v>
      </c>
      <c r="D283" s="67">
        <v>0.25674684845329071</v>
      </c>
      <c r="E283" s="67">
        <v>-1.961581527199642</v>
      </c>
      <c r="F283" s="67">
        <v>1.9663186650079141</v>
      </c>
      <c r="G283" s="68">
        <v>7.333333333333333</v>
      </c>
      <c r="H283" s="69" t="s">
        <v>214</v>
      </c>
      <c r="I283" s="70">
        <v>70</v>
      </c>
      <c r="J283" s="65"/>
      <c r="K283" s="65">
        <v>971</v>
      </c>
      <c r="L283" s="71">
        <v>0.55312238528454738</v>
      </c>
      <c r="M283" s="71">
        <v>1.038</v>
      </c>
      <c r="N283" s="72">
        <v>5</v>
      </c>
      <c r="O283" s="70">
        <v>46</v>
      </c>
      <c r="P283" s="65"/>
      <c r="Q283" s="65">
        <v>1200</v>
      </c>
      <c r="R283" s="71">
        <v>0.15449776705090762</v>
      </c>
      <c r="S283" s="71">
        <v>1.25</v>
      </c>
      <c r="T283" s="72">
        <v>6</v>
      </c>
      <c r="U283" s="70">
        <v>25</v>
      </c>
      <c r="V283" s="65"/>
      <c r="W283" s="65">
        <v>1962</v>
      </c>
      <c r="X283" s="71">
        <v>0.1980486662877656</v>
      </c>
      <c r="Y283" s="71">
        <v>1.4890000000000001</v>
      </c>
      <c r="Z283" s="72">
        <v>11</v>
      </c>
    </row>
    <row r="284" spans="1:26" x14ac:dyDescent="0.25">
      <c r="A284" s="53"/>
      <c r="B284" s="14"/>
      <c r="C284" s="48"/>
      <c r="D284" s="35"/>
      <c r="E284" s="35"/>
      <c r="F284" s="35"/>
      <c r="G284" s="40"/>
      <c r="H284" s="16"/>
      <c r="I284" s="14"/>
      <c r="J284" s="14"/>
      <c r="K284" s="14"/>
      <c r="L284" s="15"/>
      <c r="M284" s="15"/>
      <c r="N284" s="14"/>
      <c r="O284" s="14"/>
      <c r="P284" s="14"/>
      <c r="Q284" s="14"/>
      <c r="R284" s="15"/>
      <c r="S284" s="15"/>
      <c r="T284" s="14"/>
      <c r="U284" s="14"/>
      <c r="V284" s="14"/>
      <c r="W284" s="14"/>
      <c r="X284" s="15"/>
      <c r="Y284" s="15"/>
      <c r="Z284" s="14"/>
    </row>
  </sheetData>
  <autoFilter ref="A5:Z5">
    <sortState ref="A6:Y283">
      <sortCondition ref="C5"/>
    </sortState>
  </autoFilter>
  <mergeCells count="5">
    <mergeCell ref="I4:N4"/>
    <mergeCell ref="U4:Z4"/>
    <mergeCell ref="O4:T4"/>
    <mergeCell ref="A1:H3"/>
    <mergeCell ref="A4:H4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83"/>
  <sheetViews>
    <sheetView zoomScale="80" zoomScaleNormal="80" workbookViewId="0">
      <selection activeCell="F3" sqref="F3"/>
    </sheetView>
  </sheetViews>
  <sheetFormatPr baseColWidth="10" defaultRowHeight="15" x14ac:dyDescent="0.25"/>
  <sheetData>
    <row r="3" spans="1:4" x14ac:dyDescent="0.25">
      <c r="A3" s="104"/>
      <c r="B3" s="104"/>
      <c r="C3" s="104"/>
      <c r="D3" s="104"/>
    </row>
    <row r="4" spans="1:4" ht="90" x14ac:dyDescent="0.25">
      <c r="A4" s="106" t="s">
        <v>983</v>
      </c>
      <c r="B4" s="105" t="s">
        <v>1000</v>
      </c>
      <c r="C4" s="105" t="s">
        <v>985</v>
      </c>
      <c r="D4" s="105" t="s">
        <v>1005</v>
      </c>
    </row>
    <row r="5" spans="1:4" x14ac:dyDescent="0.25">
      <c r="A5" s="73" t="s">
        <v>541</v>
      </c>
      <c r="B5" s="100">
        <v>1</v>
      </c>
      <c r="C5" s="75">
        <v>11.940150241604071</v>
      </c>
    </row>
    <row r="6" spans="1:4" x14ac:dyDescent="0.25">
      <c r="A6" s="73" t="s">
        <v>648</v>
      </c>
      <c r="B6" s="100">
        <v>2</v>
      </c>
      <c r="C6" s="75">
        <v>7.5464345005840148</v>
      </c>
      <c r="D6" t="s">
        <v>1001</v>
      </c>
    </row>
    <row r="7" spans="1:4" x14ac:dyDescent="0.25">
      <c r="A7" s="73" t="s">
        <v>756</v>
      </c>
      <c r="B7" s="100">
        <v>3</v>
      </c>
      <c r="C7" s="75">
        <v>7.0149943494369769</v>
      </c>
      <c r="D7" t="s">
        <v>1001</v>
      </c>
    </row>
    <row r="8" spans="1:4" x14ac:dyDescent="0.25">
      <c r="A8" s="73" t="s">
        <v>507</v>
      </c>
      <c r="B8" s="100">
        <v>4</v>
      </c>
      <c r="C8" s="75">
        <v>6.3065812301741717</v>
      </c>
      <c r="D8" t="s">
        <v>1003</v>
      </c>
    </row>
    <row r="9" spans="1:4" x14ac:dyDescent="0.25">
      <c r="A9" s="73" t="s">
        <v>503</v>
      </c>
      <c r="B9" s="100">
        <v>5</v>
      </c>
      <c r="C9" s="75">
        <v>5.6651688694301638</v>
      </c>
      <c r="D9" t="s">
        <v>1003</v>
      </c>
    </row>
    <row r="10" spans="1:4" x14ac:dyDescent="0.25">
      <c r="A10" s="73" t="s">
        <v>361</v>
      </c>
      <c r="B10" s="100">
        <v>6</v>
      </c>
      <c r="C10" s="75">
        <v>5.0464367123082372</v>
      </c>
      <c r="D10" t="s">
        <v>1003</v>
      </c>
    </row>
    <row r="11" spans="1:4" x14ac:dyDescent="0.25">
      <c r="A11" s="73" t="s">
        <v>331</v>
      </c>
      <c r="B11" s="100">
        <v>7</v>
      </c>
      <c r="C11" s="75">
        <v>4.7392629861109601</v>
      </c>
      <c r="D11" t="s">
        <v>1003</v>
      </c>
    </row>
    <row r="12" spans="1:4" x14ac:dyDescent="0.25">
      <c r="A12" s="73" t="s">
        <v>31</v>
      </c>
      <c r="B12" s="100">
        <v>8</v>
      </c>
      <c r="C12" s="75">
        <v>3.9276229498675872</v>
      </c>
      <c r="D12" t="s">
        <v>1003</v>
      </c>
    </row>
    <row r="13" spans="1:4" x14ac:dyDescent="0.25">
      <c r="A13" s="73" t="s">
        <v>33</v>
      </c>
      <c r="B13" s="100">
        <v>9</v>
      </c>
      <c r="C13" s="75">
        <v>3.7910143448711646</v>
      </c>
      <c r="D13" t="s">
        <v>1003</v>
      </c>
    </row>
    <row r="14" spans="1:4" x14ac:dyDescent="0.25">
      <c r="A14" s="73" t="s">
        <v>391</v>
      </c>
      <c r="B14" s="100">
        <v>10</v>
      </c>
      <c r="C14" s="75">
        <v>3.5947549370584646</v>
      </c>
    </row>
    <row r="15" spans="1:4" x14ac:dyDescent="0.25">
      <c r="A15" s="73" t="s">
        <v>423</v>
      </c>
      <c r="B15" s="100">
        <v>11</v>
      </c>
      <c r="C15" s="75">
        <v>3.4585669171757387</v>
      </c>
      <c r="D15" t="s">
        <v>1003</v>
      </c>
    </row>
    <row r="16" spans="1:4" x14ac:dyDescent="0.25">
      <c r="A16" s="73" t="s">
        <v>399</v>
      </c>
      <c r="B16" s="100">
        <v>12</v>
      </c>
      <c r="C16" s="75">
        <v>3.3384167982671316</v>
      </c>
    </row>
    <row r="17" spans="1:4" x14ac:dyDescent="0.25">
      <c r="A17" s="73" t="s">
        <v>447</v>
      </c>
      <c r="B17" s="100">
        <v>13</v>
      </c>
      <c r="C17" s="75">
        <v>3.0006489742067224</v>
      </c>
      <c r="D17" t="s">
        <v>1004</v>
      </c>
    </row>
    <row r="18" spans="1:4" x14ac:dyDescent="0.25">
      <c r="A18" s="73" t="s">
        <v>463</v>
      </c>
      <c r="B18" s="100">
        <v>14</v>
      </c>
      <c r="C18" s="75">
        <v>2.8024077200821202</v>
      </c>
      <c r="D18" t="s">
        <v>1003</v>
      </c>
    </row>
    <row r="19" spans="1:4" x14ac:dyDescent="0.25">
      <c r="A19" s="73" t="s">
        <v>353</v>
      </c>
      <c r="B19" s="100">
        <v>15</v>
      </c>
      <c r="C19" s="75">
        <v>2.6582284146460466</v>
      </c>
      <c r="D19" t="s">
        <v>1003</v>
      </c>
    </row>
    <row r="20" spans="1:4" x14ac:dyDescent="0.25">
      <c r="A20" s="73" t="s">
        <v>351</v>
      </c>
      <c r="B20" s="100">
        <v>16</v>
      </c>
      <c r="C20" s="75">
        <v>2.6071296713458421</v>
      </c>
      <c r="D20" t="s">
        <v>1003</v>
      </c>
    </row>
    <row r="21" spans="1:4" x14ac:dyDescent="0.25">
      <c r="A21" s="73" t="s">
        <v>770</v>
      </c>
      <c r="B21" s="100">
        <v>17</v>
      </c>
      <c r="C21" s="75">
        <v>2.6014731213988722</v>
      </c>
      <c r="D21" t="s">
        <v>1003</v>
      </c>
    </row>
    <row r="22" spans="1:4" x14ac:dyDescent="0.25">
      <c r="A22" s="73" t="s">
        <v>818</v>
      </c>
      <c r="B22" s="100">
        <v>18</v>
      </c>
      <c r="C22" s="75">
        <v>2.5580097093361864</v>
      </c>
      <c r="D22" t="s">
        <v>1003</v>
      </c>
    </row>
    <row r="23" spans="1:4" x14ac:dyDescent="0.25">
      <c r="A23" s="73" t="s">
        <v>664</v>
      </c>
      <c r="B23" s="100">
        <v>19</v>
      </c>
      <c r="C23" s="75">
        <v>2.4970489266607365</v>
      </c>
    </row>
    <row r="24" spans="1:4" x14ac:dyDescent="0.25">
      <c r="A24" s="73" t="s">
        <v>227</v>
      </c>
      <c r="B24" s="100">
        <v>20</v>
      </c>
      <c r="C24" s="75">
        <v>2.4824940798997392</v>
      </c>
      <c r="D24" t="s">
        <v>1003</v>
      </c>
    </row>
    <row r="25" spans="1:4" x14ac:dyDescent="0.25">
      <c r="A25" s="73" t="s">
        <v>231</v>
      </c>
      <c r="B25" s="100">
        <v>21</v>
      </c>
      <c r="C25" s="75">
        <v>2.4669755108609936</v>
      </c>
      <c r="D25" t="s">
        <v>1001</v>
      </c>
    </row>
    <row r="26" spans="1:4" x14ac:dyDescent="0.25">
      <c r="A26" s="73" t="s">
        <v>89</v>
      </c>
      <c r="B26" s="100">
        <v>22</v>
      </c>
      <c r="C26" s="75">
        <v>2.3503385903139167</v>
      </c>
      <c r="D26" t="s">
        <v>1003</v>
      </c>
    </row>
    <row r="27" spans="1:4" x14ac:dyDescent="0.25">
      <c r="A27" s="73" t="s">
        <v>97</v>
      </c>
      <c r="B27" s="100">
        <v>23</v>
      </c>
      <c r="C27" s="75">
        <v>2.3438332346820929</v>
      </c>
      <c r="D27" t="s">
        <v>1002</v>
      </c>
    </row>
    <row r="28" spans="1:4" x14ac:dyDescent="0.25">
      <c r="A28" s="73" t="s">
        <v>91</v>
      </c>
      <c r="B28" s="100">
        <v>24</v>
      </c>
      <c r="C28" s="75">
        <v>2.3316895233029329</v>
      </c>
      <c r="D28" t="s">
        <v>1001</v>
      </c>
    </row>
    <row r="29" spans="1:4" x14ac:dyDescent="0.25">
      <c r="A29" s="73" t="s">
        <v>560</v>
      </c>
      <c r="B29" s="100">
        <v>25</v>
      </c>
      <c r="C29" s="75">
        <v>2.2711629661303352</v>
      </c>
      <c r="D29" t="s">
        <v>1003</v>
      </c>
    </row>
    <row r="30" spans="1:4" x14ac:dyDescent="0.25">
      <c r="A30" s="73" t="s">
        <v>93</v>
      </c>
      <c r="B30" s="100">
        <v>26</v>
      </c>
      <c r="C30" s="75">
        <v>2.2378070129390735</v>
      </c>
      <c r="D30" t="s">
        <v>1003</v>
      </c>
    </row>
    <row r="31" spans="1:4" x14ac:dyDescent="0.25">
      <c r="A31" s="73" t="s">
        <v>53</v>
      </c>
      <c r="B31" s="100">
        <v>27</v>
      </c>
      <c r="C31" s="75">
        <v>2.2068091019699789</v>
      </c>
    </row>
    <row r="32" spans="1:4" x14ac:dyDescent="0.25">
      <c r="A32" s="73" t="s">
        <v>49</v>
      </c>
      <c r="B32" s="100">
        <v>28</v>
      </c>
      <c r="C32" s="75">
        <v>2.1951279057993842</v>
      </c>
      <c r="D32" t="s">
        <v>1003</v>
      </c>
    </row>
    <row r="33" spans="1:4" x14ac:dyDescent="0.25">
      <c r="A33" s="73" t="s">
        <v>155</v>
      </c>
      <c r="B33" s="100">
        <v>29</v>
      </c>
      <c r="C33" s="75">
        <v>2.1603324848523142</v>
      </c>
      <c r="D33" t="s">
        <v>1002</v>
      </c>
    </row>
    <row r="34" spans="1:4" x14ac:dyDescent="0.25">
      <c r="A34" s="73" t="s">
        <v>157</v>
      </c>
      <c r="B34" s="100">
        <v>30</v>
      </c>
      <c r="C34" s="75">
        <v>2.1341855016660878</v>
      </c>
    </row>
    <row r="35" spans="1:4" x14ac:dyDescent="0.25">
      <c r="A35" s="73" t="s">
        <v>543</v>
      </c>
      <c r="B35" s="100">
        <v>31</v>
      </c>
      <c r="C35" s="75">
        <v>2.1219014106365934</v>
      </c>
      <c r="D35" t="s">
        <v>1002</v>
      </c>
    </row>
    <row r="36" spans="1:4" x14ac:dyDescent="0.25">
      <c r="A36" s="73" t="s">
        <v>531</v>
      </c>
      <c r="B36" s="100">
        <v>32</v>
      </c>
      <c r="C36" s="75">
        <v>2.0992078691055656</v>
      </c>
      <c r="D36" t="s">
        <v>1003</v>
      </c>
    </row>
    <row r="37" spans="1:4" x14ac:dyDescent="0.25">
      <c r="A37" s="73" t="s">
        <v>95</v>
      </c>
      <c r="B37" s="100">
        <v>33</v>
      </c>
      <c r="C37" s="75">
        <v>2.0971571146183634</v>
      </c>
      <c r="D37" t="s">
        <v>1003</v>
      </c>
    </row>
    <row r="38" spans="1:4" x14ac:dyDescent="0.25">
      <c r="A38" s="73" t="s">
        <v>618</v>
      </c>
      <c r="B38" s="100">
        <v>34</v>
      </c>
      <c r="C38" s="75">
        <v>2.0860001796812617</v>
      </c>
      <c r="D38" t="s">
        <v>1003</v>
      </c>
    </row>
    <row r="39" spans="1:4" x14ac:dyDescent="0.25">
      <c r="A39" s="73" t="s">
        <v>431</v>
      </c>
      <c r="B39" s="100">
        <v>35</v>
      </c>
      <c r="C39" s="75">
        <v>2.0819499343379881</v>
      </c>
    </row>
    <row r="40" spans="1:4" x14ac:dyDescent="0.25">
      <c r="A40" s="73" t="s">
        <v>103</v>
      </c>
      <c r="B40" s="100">
        <v>36</v>
      </c>
      <c r="C40" s="75">
        <v>2.074909638408867</v>
      </c>
      <c r="D40" t="s">
        <v>1003</v>
      </c>
    </row>
    <row r="41" spans="1:4" x14ac:dyDescent="0.25">
      <c r="A41" s="73" t="s">
        <v>640</v>
      </c>
      <c r="B41" s="100">
        <v>37</v>
      </c>
      <c r="C41" s="75">
        <v>2.0431875742490067</v>
      </c>
      <c r="D41" t="s">
        <v>1001</v>
      </c>
    </row>
    <row r="42" spans="1:4" x14ac:dyDescent="0.25">
      <c r="A42" s="73" t="s">
        <v>55</v>
      </c>
      <c r="B42" s="100">
        <v>38</v>
      </c>
      <c r="C42" s="75">
        <v>1.9881527056606649</v>
      </c>
      <c r="D42" t="s">
        <v>1001</v>
      </c>
    </row>
    <row r="43" spans="1:4" x14ac:dyDescent="0.25">
      <c r="A43" s="73" t="s">
        <v>808</v>
      </c>
      <c r="B43" s="100">
        <v>39</v>
      </c>
      <c r="C43" s="75">
        <v>1.9729460437295874</v>
      </c>
      <c r="D43" t="s">
        <v>1003</v>
      </c>
    </row>
    <row r="44" spans="1:4" x14ac:dyDescent="0.25">
      <c r="A44" s="73" t="s">
        <v>533</v>
      </c>
      <c r="B44" s="100">
        <v>40</v>
      </c>
      <c r="C44" s="75">
        <v>1.9688961705072587</v>
      </c>
      <c r="D44" t="s">
        <v>1003</v>
      </c>
    </row>
    <row r="45" spans="1:4" x14ac:dyDescent="0.25">
      <c r="A45" s="73" t="s">
        <v>57</v>
      </c>
      <c r="B45" s="100">
        <v>41</v>
      </c>
      <c r="C45" s="75">
        <v>1.9381780568491829</v>
      </c>
      <c r="D45" t="s">
        <v>1003</v>
      </c>
    </row>
    <row r="46" spans="1:4" x14ac:dyDescent="0.25">
      <c r="A46" s="73" t="s">
        <v>337</v>
      </c>
      <c r="B46" s="100">
        <v>42</v>
      </c>
      <c r="C46" s="75">
        <v>1.8997449022273549</v>
      </c>
      <c r="D46" t="s">
        <v>1003</v>
      </c>
    </row>
    <row r="47" spans="1:4" x14ac:dyDescent="0.25">
      <c r="A47" s="73" t="s">
        <v>722</v>
      </c>
      <c r="B47" s="100">
        <v>43</v>
      </c>
      <c r="C47" s="75">
        <v>1.8934187988207516</v>
      </c>
      <c r="D47" t="s">
        <v>1003</v>
      </c>
    </row>
    <row r="48" spans="1:4" x14ac:dyDescent="0.25">
      <c r="A48" s="73" t="s">
        <v>115</v>
      </c>
      <c r="B48" s="100">
        <v>44</v>
      </c>
      <c r="C48" s="75">
        <v>1.8676891294779359</v>
      </c>
      <c r="D48" t="s">
        <v>1003</v>
      </c>
    </row>
    <row r="49" spans="1:4" x14ac:dyDescent="0.25">
      <c r="A49" s="73" t="s">
        <v>377</v>
      </c>
      <c r="B49" s="100">
        <v>45</v>
      </c>
      <c r="C49" s="75">
        <v>1.84815048926307</v>
      </c>
    </row>
    <row r="50" spans="1:4" x14ac:dyDescent="0.25">
      <c r="A50" s="73" t="s">
        <v>734</v>
      </c>
      <c r="B50" s="100">
        <v>46</v>
      </c>
      <c r="C50" s="75">
        <v>1.807592114259349</v>
      </c>
      <c r="D50" t="s">
        <v>1002</v>
      </c>
    </row>
    <row r="51" spans="1:4" x14ac:dyDescent="0.25">
      <c r="A51" s="73" t="s">
        <v>105</v>
      </c>
      <c r="B51" s="100">
        <v>47</v>
      </c>
      <c r="C51" s="75">
        <v>1.8069915443121669</v>
      </c>
      <c r="D51" t="s">
        <v>1003</v>
      </c>
    </row>
    <row r="52" spans="1:4" x14ac:dyDescent="0.25">
      <c r="A52" s="73" t="s">
        <v>409</v>
      </c>
      <c r="B52" s="100">
        <v>48</v>
      </c>
      <c r="C52" s="75">
        <v>1.7957122332059199</v>
      </c>
    </row>
    <row r="53" spans="1:4" x14ac:dyDescent="0.25">
      <c r="A53" s="73" t="s">
        <v>29</v>
      </c>
      <c r="B53" s="100">
        <v>49</v>
      </c>
      <c r="C53" s="75">
        <v>1.7609447945876229</v>
      </c>
      <c r="D53" t="s">
        <v>1003</v>
      </c>
    </row>
    <row r="54" spans="1:4" x14ac:dyDescent="0.25">
      <c r="A54" s="73" t="s">
        <v>263</v>
      </c>
      <c r="B54" s="100">
        <v>50</v>
      </c>
      <c r="C54" s="75">
        <v>1.7217701681888335</v>
      </c>
      <c r="D54" t="s">
        <v>1003</v>
      </c>
    </row>
    <row r="55" spans="1:4" x14ac:dyDescent="0.25">
      <c r="A55" s="73" t="s">
        <v>191</v>
      </c>
      <c r="B55" s="100">
        <v>51</v>
      </c>
      <c r="C55" s="75">
        <v>1.7104854251551713</v>
      </c>
      <c r="D55" t="s">
        <v>1003</v>
      </c>
    </row>
    <row r="56" spans="1:4" x14ac:dyDescent="0.25">
      <c r="A56" s="73" t="s">
        <v>341</v>
      </c>
      <c r="B56" s="100">
        <v>52</v>
      </c>
      <c r="C56" s="75">
        <v>1.706133336409803</v>
      </c>
      <c r="D56" t="s">
        <v>1003</v>
      </c>
    </row>
    <row r="57" spans="1:4" x14ac:dyDescent="0.25">
      <c r="A57" s="73" t="s">
        <v>736</v>
      </c>
      <c r="B57" s="100">
        <v>53</v>
      </c>
      <c r="C57" s="75">
        <v>1.6776104730446944</v>
      </c>
    </row>
    <row r="58" spans="1:4" x14ac:dyDescent="0.25">
      <c r="A58" s="73" t="s">
        <v>401</v>
      </c>
      <c r="B58" s="100">
        <v>54</v>
      </c>
      <c r="C58" s="75">
        <v>1.6405053185011513</v>
      </c>
      <c r="D58" t="s">
        <v>1003</v>
      </c>
    </row>
    <row r="59" spans="1:4" x14ac:dyDescent="0.25">
      <c r="A59" s="73" t="s">
        <v>211</v>
      </c>
      <c r="B59" s="100">
        <v>55</v>
      </c>
      <c r="C59" s="75">
        <v>1.6138078803597207</v>
      </c>
      <c r="D59" t="s">
        <v>1002</v>
      </c>
    </row>
    <row r="60" spans="1:4" x14ac:dyDescent="0.25">
      <c r="A60" s="73" t="s">
        <v>850</v>
      </c>
      <c r="B60" s="100">
        <v>56</v>
      </c>
      <c r="C60" s="75">
        <v>1.6023657041725043</v>
      </c>
      <c r="D60" t="s">
        <v>1003</v>
      </c>
    </row>
    <row r="61" spans="1:4" x14ac:dyDescent="0.25">
      <c r="A61" s="73" t="s">
        <v>381</v>
      </c>
      <c r="B61" s="100">
        <v>57</v>
      </c>
      <c r="C61" s="75">
        <v>1.5916575474971948</v>
      </c>
      <c r="D61" t="s">
        <v>1003</v>
      </c>
    </row>
    <row r="62" spans="1:4" x14ac:dyDescent="0.25">
      <c r="A62" s="73" t="s">
        <v>457</v>
      </c>
      <c r="B62" s="100">
        <v>58</v>
      </c>
      <c r="C62" s="75">
        <v>1.5852727976962253</v>
      </c>
    </row>
    <row r="63" spans="1:4" x14ac:dyDescent="0.25">
      <c r="A63" s="73" t="s">
        <v>908</v>
      </c>
      <c r="B63" s="100">
        <v>59</v>
      </c>
      <c r="C63" s="75">
        <v>1.57559732618365</v>
      </c>
      <c r="D63" t="s">
        <v>1003</v>
      </c>
    </row>
    <row r="64" spans="1:4" x14ac:dyDescent="0.25">
      <c r="A64" s="73" t="s">
        <v>75</v>
      </c>
      <c r="B64" s="100">
        <v>60</v>
      </c>
      <c r="C64" s="75">
        <v>1.5589971656866972</v>
      </c>
      <c r="D64" t="s">
        <v>1003</v>
      </c>
    </row>
    <row r="65" spans="1:4" x14ac:dyDescent="0.25">
      <c r="A65" s="73" t="s">
        <v>411</v>
      </c>
      <c r="B65" s="100">
        <v>61</v>
      </c>
      <c r="C65" s="75">
        <v>1.5586464606014274</v>
      </c>
      <c r="D65" t="s">
        <v>1003</v>
      </c>
    </row>
    <row r="66" spans="1:4" x14ac:dyDescent="0.25">
      <c r="A66" s="73" t="s">
        <v>469</v>
      </c>
      <c r="B66" s="100">
        <v>62</v>
      </c>
      <c r="C66" s="75">
        <v>1.5532240049582868</v>
      </c>
      <c r="D66" t="s">
        <v>1003</v>
      </c>
    </row>
    <row r="67" spans="1:4" x14ac:dyDescent="0.25">
      <c r="A67" s="73" t="s">
        <v>413</v>
      </c>
      <c r="B67" s="100">
        <v>63</v>
      </c>
      <c r="C67" s="75">
        <v>1.5413641463913348</v>
      </c>
      <c r="D67" t="s">
        <v>1003</v>
      </c>
    </row>
    <row r="68" spans="1:4" x14ac:dyDescent="0.25">
      <c r="A68" s="73" t="s">
        <v>529</v>
      </c>
      <c r="B68" s="100">
        <v>64</v>
      </c>
      <c r="C68" s="75">
        <v>1.538392875487089</v>
      </c>
      <c r="D68" t="s">
        <v>1003</v>
      </c>
    </row>
    <row r="69" spans="1:4" x14ac:dyDescent="0.25">
      <c r="A69" s="73" t="s">
        <v>363</v>
      </c>
      <c r="B69" s="100">
        <v>65</v>
      </c>
      <c r="C69" s="75">
        <v>1.5375804172426319</v>
      </c>
    </row>
    <row r="70" spans="1:4" x14ac:dyDescent="0.25">
      <c r="A70" s="73" t="s">
        <v>335</v>
      </c>
      <c r="B70" s="100">
        <v>66</v>
      </c>
      <c r="C70" s="75">
        <v>1.5307500109726258</v>
      </c>
      <c r="D70" t="s">
        <v>1003</v>
      </c>
    </row>
    <row r="71" spans="1:4" x14ac:dyDescent="0.25">
      <c r="A71" s="73" t="s">
        <v>101</v>
      </c>
      <c r="B71" s="100">
        <v>67</v>
      </c>
      <c r="C71" s="75">
        <v>1.5303765002111578</v>
      </c>
      <c r="D71" t="s">
        <v>1003</v>
      </c>
    </row>
    <row r="72" spans="1:4" x14ac:dyDescent="0.25">
      <c r="A72" s="73" t="s">
        <v>840</v>
      </c>
      <c r="B72" s="100">
        <v>68</v>
      </c>
      <c r="C72" s="75">
        <v>1.5233941080513176</v>
      </c>
      <c r="D72" t="s">
        <v>1001</v>
      </c>
    </row>
    <row r="73" spans="1:4" x14ac:dyDescent="0.25">
      <c r="A73" s="73" t="s">
        <v>309</v>
      </c>
      <c r="B73" s="100">
        <v>69</v>
      </c>
      <c r="C73" s="75">
        <v>1.5067229452545761</v>
      </c>
    </row>
    <row r="74" spans="1:4" x14ac:dyDescent="0.25">
      <c r="A74" s="73" t="s">
        <v>590</v>
      </c>
      <c r="B74" s="100">
        <v>70</v>
      </c>
      <c r="C74" s="75">
        <v>1.4919138926462483</v>
      </c>
      <c r="D74" t="s">
        <v>1003</v>
      </c>
    </row>
    <row r="75" spans="1:4" x14ac:dyDescent="0.25">
      <c r="A75" s="73" t="s">
        <v>199</v>
      </c>
      <c r="B75" s="100">
        <v>71</v>
      </c>
      <c r="C75" s="75">
        <v>1.4595336023354253</v>
      </c>
      <c r="D75" t="s">
        <v>1003</v>
      </c>
    </row>
    <row r="76" spans="1:4" x14ac:dyDescent="0.25">
      <c r="A76" s="73" t="s">
        <v>69</v>
      </c>
      <c r="B76" s="100">
        <v>72</v>
      </c>
      <c r="C76" s="75">
        <v>1.4551041884542324</v>
      </c>
      <c r="D76" t="s">
        <v>1003</v>
      </c>
    </row>
    <row r="77" spans="1:4" x14ac:dyDescent="0.25">
      <c r="A77" s="73" t="s">
        <v>656</v>
      </c>
      <c r="B77" s="100">
        <v>73</v>
      </c>
      <c r="C77" s="75">
        <v>1.4500710139303761</v>
      </c>
      <c r="D77" t="s">
        <v>1003</v>
      </c>
    </row>
    <row r="78" spans="1:4" x14ac:dyDescent="0.25">
      <c r="A78" s="73" t="s">
        <v>810</v>
      </c>
      <c r="B78" s="100">
        <v>74</v>
      </c>
      <c r="C78" s="75">
        <v>1.4433308960621005</v>
      </c>
      <c r="D78" t="s">
        <v>1003</v>
      </c>
    </row>
    <row r="79" spans="1:4" x14ac:dyDescent="0.25">
      <c r="A79" s="73" t="s">
        <v>539</v>
      </c>
      <c r="B79" s="100">
        <v>75</v>
      </c>
      <c r="C79" s="75">
        <v>1.4063460883097862</v>
      </c>
      <c r="D79" t="s">
        <v>1003</v>
      </c>
    </row>
    <row r="80" spans="1:4" x14ac:dyDescent="0.25">
      <c r="A80" s="73" t="s">
        <v>201</v>
      </c>
      <c r="B80" s="100">
        <v>76</v>
      </c>
      <c r="C80" s="75">
        <v>1.4018244350241447</v>
      </c>
      <c r="D80" t="s">
        <v>1003</v>
      </c>
    </row>
    <row r="81" spans="1:4" x14ac:dyDescent="0.25">
      <c r="A81" s="73" t="s">
        <v>517</v>
      </c>
      <c r="B81" s="100">
        <v>77</v>
      </c>
      <c r="C81" s="75">
        <v>1.3812454739350417</v>
      </c>
    </row>
    <row r="82" spans="1:4" x14ac:dyDescent="0.25">
      <c r="A82" s="73" t="s">
        <v>247</v>
      </c>
      <c r="B82" s="100">
        <v>78</v>
      </c>
      <c r="C82" s="75">
        <v>1.3768817442490011</v>
      </c>
      <c r="D82" t="s">
        <v>1003</v>
      </c>
    </row>
    <row r="83" spans="1:4" x14ac:dyDescent="0.25">
      <c r="A83" s="73" t="s">
        <v>694</v>
      </c>
      <c r="B83" s="100">
        <v>79</v>
      </c>
      <c r="C83" s="75">
        <v>1.3637494719627423</v>
      </c>
      <c r="D83" t="s">
        <v>1003</v>
      </c>
    </row>
    <row r="84" spans="1:4" x14ac:dyDescent="0.25">
      <c r="A84" s="73" t="s">
        <v>289</v>
      </c>
      <c r="B84" s="100">
        <v>80</v>
      </c>
      <c r="C84" s="75">
        <v>1.3584733147814603</v>
      </c>
      <c r="D84" t="s">
        <v>1003</v>
      </c>
    </row>
    <row r="85" spans="1:4" x14ac:dyDescent="0.25">
      <c r="A85" s="73" t="s">
        <v>608</v>
      </c>
      <c r="B85" s="100">
        <v>81</v>
      </c>
      <c r="C85" s="75">
        <v>1.3453435596449492</v>
      </c>
      <c r="D85" t="s">
        <v>1003</v>
      </c>
    </row>
    <row r="86" spans="1:4" x14ac:dyDescent="0.25">
      <c r="A86" s="73" t="s">
        <v>421</v>
      </c>
      <c r="B86" s="100">
        <v>82</v>
      </c>
      <c r="C86" s="75">
        <v>1.3339229594185114</v>
      </c>
      <c r="D86" t="s">
        <v>1003</v>
      </c>
    </row>
    <row r="87" spans="1:4" x14ac:dyDescent="0.25">
      <c r="A87" s="73" t="s">
        <v>748</v>
      </c>
      <c r="B87" s="100">
        <v>83</v>
      </c>
      <c r="C87" s="75">
        <v>1.3287808601565567</v>
      </c>
      <c r="D87" t="s">
        <v>1003</v>
      </c>
    </row>
    <row r="88" spans="1:4" x14ac:dyDescent="0.25">
      <c r="A88" s="73" t="s">
        <v>800</v>
      </c>
      <c r="B88" s="100">
        <v>84</v>
      </c>
      <c r="C88" s="75">
        <v>1.3218464174098599</v>
      </c>
      <c r="D88" t="s">
        <v>1001</v>
      </c>
    </row>
    <row r="89" spans="1:4" x14ac:dyDescent="0.25">
      <c r="A89" s="73" t="s">
        <v>387</v>
      </c>
      <c r="B89" s="100">
        <v>85</v>
      </c>
      <c r="C89" s="75">
        <v>1.320026065294712</v>
      </c>
    </row>
    <row r="90" spans="1:4" x14ac:dyDescent="0.25">
      <c r="A90" s="73" t="s">
        <v>167</v>
      </c>
      <c r="B90" s="100">
        <v>86</v>
      </c>
      <c r="C90" s="75">
        <v>1.287219535106098</v>
      </c>
      <c r="D90" t="s">
        <v>1003</v>
      </c>
    </row>
    <row r="91" spans="1:4" x14ac:dyDescent="0.25">
      <c r="A91" s="73" t="s">
        <v>716</v>
      </c>
      <c r="B91" s="100">
        <v>87</v>
      </c>
      <c r="C91" s="75">
        <v>1.2777717733224159</v>
      </c>
      <c r="D91" t="s">
        <v>1003</v>
      </c>
    </row>
    <row r="92" spans="1:4" x14ac:dyDescent="0.25">
      <c r="A92" s="73" t="s">
        <v>163</v>
      </c>
      <c r="B92" s="100">
        <v>88</v>
      </c>
      <c r="C92" s="75">
        <v>1.2767998361397792</v>
      </c>
      <c r="D92" t="s">
        <v>1003</v>
      </c>
    </row>
    <row r="93" spans="1:4" x14ac:dyDescent="0.25">
      <c r="A93" s="73" t="s">
        <v>313</v>
      </c>
      <c r="B93" s="100">
        <v>89</v>
      </c>
      <c r="C93" s="75">
        <v>1.2684762464650856</v>
      </c>
      <c r="D93" t="s">
        <v>1003</v>
      </c>
    </row>
    <row r="94" spans="1:4" x14ac:dyDescent="0.25">
      <c r="A94" s="73" t="s">
        <v>117</v>
      </c>
      <c r="B94" s="100">
        <v>90</v>
      </c>
      <c r="C94" s="75">
        <v>1.2681112986354826</v>
      </c>
      <c r="D94" t="s">
        <v>1003</v>
      </c>
    </row>
    <row r="95" spans="1:4" x14ac:dyDescent="0.25">
      <c r="A95" s="73" t="s">
        <v>505</v>
      </c>
      <c r="B95" s="100">
        <v>91</v>
      </c>
      <c r="C95" s="75">
        <v>1.264893058757333</v>
      </c>
      <c r="D95" t="s">
        <v>1002</v>
      </c>
    </row>
    <row r="96" spans="1:4" x14ac:dyDescent="0.25">
      <c r="A96" s="73" t="s">
        <v>127</v>
      </c>
      <c r="B96" s="100">
        <v>92</v>
      </c>
      <c r="C96" s="75">
        <v>1.253778016176452</v>
      </c>
      <c r="D96" t="s">
        <v>1003</v>
      </c>
    </row>
    <row r="97" spans="1:4" x14ac:dyDescent="0.25">
      <c r="A97" s="73" t="s">
        <v>489</v>
      </c>
      <c r="B97" s="100">
        <v>93</v>
      </c>
      <c r="C97" s="75">
        <v>1.2311486653172263</v>
      </c>
      <c r="D97" t="s">
        <v>1003</v>
      </c>
    </row>
    <row r="98" spans="1:4" x14ac:dyDescent="0.25">
      <c r="A98" s="73" t="s">
        <v>433</v>
      </c>
      <c r="B98" s="100">
        <v>94</v>
      </c>
      <c r="C98" s="75">
        <v>1.2234567605920268</v>
      </c>
      <c r="D98" t="s">
        <v>1003</v>
      </c>
    </row>
    <row r="99" spans="1:4" x14ac:dyDescent="0.25">
      <c r="A99" s="73" t="s">
        <v>742</v>
      </c>
      <c r="B99" s="100">
        <v>95</v>
      </c>
      <c r="C99" s="75">
        <v>1.221042552113041</v>
      </c>
      <c r="D99" t="s">
        <v>1003</v>
      </c>
    </row>
    <row r="100" spans="1:4" x14ac:dyDescent="0.25">
      <c r="A100" s="73" t="s">
        <v>576</v>
      </c>
      <c r="B100" s="100">
        <v>96</v>
      </c>
      <c r="C100" s="75">
        <v>1.2064850224905042</v>
      </c>
      <c r="D100" t="s">
        <v>1001</v>
      </c>
    </row>
    <row r="101" spans="1:4" x14ac:dyDescent="0.25">
      <c r="A101" s="73" t="s">
        <v>814</v>
      </c>
      <c r="B101" s="100">
        <v>97</v>
      </c>
      <c r="C101" s="75">
        <v>1.1984805868692479</v>
      </c>
      <c r="D101" t="s">
        <v>1001</v>
      </c>
    </row>
    <row r="102" spans="1:4" x14ac:dyDescent="0.25">
      <c r="A102" s="73" t="s">
        <v>403</v>
      </c>
      <c r="B102" s="100">
        <v>98</v>
      </c>
      <c r="C102" s="75">
        <v>1.1857527638285656</v>
      </c>
      <c r="D102" t="s">
        <v>1003</v>
      </c>
    </row>
    <row r="103" spans="1:4" x14ac:dyDescent="0.25">
      <c r="A103" s="73" t="s">
        <v>622</v>
      </c>
      <c r="B103" s="100">
        <v>99</v>
      </c>
      <c r="C103" s="75">
        <v>1.1745239530489724</v>
      </c>
      <c r="D103" t="s">
        <v>1001</v>
      </c>
    </row>
    <row r="104" spans="1:4" x14ac:dyDescent="0.25">
      <c r="A104" s="73" t="s">
        <v>131</v>
      </c>
      <c r="B104" s="100">
        <v>100</v>
      </c>
      <c r="C104" s="75">
        <v>1.1620450624982053</v>
      </c>
      <c r="D104" t="s">
        <v>1003</v>
      </c>
    </row>
    <row r="105" spans="1:4" x14ac:dyDescent="0.25">
      <c r="A105" s="73" t="s">
        <v>632</v>
      </c>
      <c r="B105" s="100">
        <v>101</v>
      </c>
      <c r="C105" s="75">
        <v>1.1538996789037486</v>
      </c>
      <c r="D105" t="s">
        <v>1003</v>
      </c>
    </row>
    <row r="106" spans="1:4" x14ac:dyDescent="0.25">
      <c r="A106" s="73" t="s">
        <v>129</v>
      </c>
      <c r="B106" s="100">
        <v>102</v>
      </c>
      <c r="C106" s="75">
        <v>1.1483476151912448</v>
      </c>
      <c r="D106" t="s">
        <v>1003</v>
      </c>
    </row>
    <row r="107" spans="1:4" x14ac:dyDescent="0.25">
      <c r="A107" s="73" t="s">
        <v>125</v>
      </c>
      <c r="B107" s="100">
        <v>103</v>
      </c>
      <c r="C107" s="75">
        <v>1.1416829961580783</v>
      </c>
      <c r="D107" t="s">
        <v>1003</v>
      </c>
    </row>
    <row r="108" spans="1:4" x14ac:dyDescent="0.25">
      <c r="A108" s="73" t="s">
        <v>283</v>
      </c>
      <c r="B108" s="100">
        <v>104</v>
      </c>
      <c r="C108" s="75">
        <v>1.1384314298365232</v>
      </c>
      <c r="D108" t="s">
        <v>1003</v>
      </c>
    </row>
    <row r="109" spans="1:4" x14ac:dyDescent="0.25">
      <c r="A109" s="73" t="s">
        <v>485</v>
      </c>
      <c r="B109" s="100">
        <v>105</v>
      </c>
      <c r="C109" s="75">
        <v>1.1373272666743988</v>
      </c>
      <c r="D109" t="s">
        <v>1003</v>
      </c>
    </row>
    <row r="110" spans="1:4" x14ac:dyDescent="0.25">
      <c r="A110" s="73" t="s">
        <v>688</v>
      </c>
      <c r="B110" s="100">
        <v>106</v>
      </c>
      <c r="C110" s="75">
        <v>1.1348547982543395</v>
      </c>
      <c r="D110" t="s">
        <v>1003</v>
      </c>
    </row>
    <row r="111" spans="1:4" x14ac:dyDescent="0.25">
      <c r="A111" s="73" t="s">
        <v>397</v>
      </c>
      <c r="B111" s="100">
        <v>107</v>
      </c>
      <c r="C111" s="75">
        <v>1.1291961018554211</v>
      </c>
      <c r="D111" t="s">
        <v>1003</v>
      </c>
    </row>
    <row r="112" spans="1:4" x14ac:dyDescent="0.25">
      <c r="A112" s="73" t="s">
        <v>535</v>
      </c>
      <c r="B112" s="100">
        <v>108</v>
      </c>
      <c r="C112" s="75">
        <v>1.1209536080973046</v>
      </c>
      <c r="D112" t="s">
        <v>1003</v>
      </c>
    </row>
    <row r="113" spans="1:4" x14ac:dyDescent="0.25">
      <c r="A113" s="73" t="s">
        <v>151</v>
      </c>
      <c r="B113" s="100">
        <v>109</v>
      </c>
      <c r="C113" s="75">
        <v>1.1130922829384822</v>
      </c>
      <c r="D113" t="s">
        <v>1002</v>
      </c>
    </row>
    <row r="114" spans="1:4" x14ac:dyDescent="0.25">
      <c r="A114" s="73" t="s">
        <v>149</v>
      </c>
      <c r="B114" s="100">
        <v>110</v>
      </c>
      <c r="C114" s="75">
        <v>1.0981849979790985</v>
      </c>
      <c r="D114" t="s">
        <v>1003</v>
      </c>
    </row>
    <row r="115" spans="1:4" x14ac:dyDescent="0.25">
      <c r="A115" s="73" t="s">
        <v>25</v>
      </c>
      <c r="B115" s="100">
        <v>111</v>
      </c>
      <c r="C115" s="75">
        <v>1.097357407445005</v>
      </c>
      <c r="D115" t="s">
        <v>1003</v>
      </c>
    </row>
    <row r="116" spans="1:4" x14ac:dyDescent="0.25">
      <c r="A116" s="73" t="s">
        <v>704</v>
      </c>
      <c r="B116" s="100">
        <v>112</v>
      </c>
      <c r="C116" s="75">
        <v>1.0858052530471469</v>
      </c>
      <c r="D116" t="s">
        <v>1003</v>
      </c>
    </row>
    <row r="117" spans="1:4" x14ac:dyDescent="0.25">
      <c r="A117" s="73" t="s">
        <v>39</v>
      </c>
      <c r="B117" s="100">
        <v>113</v>
      </c>
      <c r="C117" s="75">
        <v>1.0839523348626487</v>
      </c>
      <c r="D117" t="s">
        <v>1003</v>
      </c>
    </row>
    <row r="118" spans="1:4" x14ac:dyDescent="0.25">
      <c r="A118" s="73" t="s">
        <v>35</v>
      </c>
      <c r="B118" s="100">
        <v>114</v>
      </c>
      <c r="C118" s="75">
        <v>1.0831328774188342</v>
      </c>
      <c r="D118" t="s">
        <v>1003</v>
      </c>
    </row>
    <row r="119" spans="1:4" x14ac:dyDescent="0.25">
      <c r="A119" s="73" t="s">
        <v>37</v>
      </c>
      <c r="B119" s="100">
        <v>115</v>
      </c>
      <c r="C119" s="75">
        <v>1.0711792274416252</v>
      </c>
      <c r="D119" t="s">
        <v>1003</v>
      </c>
    </row>
    <row r="120" spans="1:4" x14ac:dyDescent="0.25">
      <c r="A120" s="73" t="s">
        <v>537</v>
      </c>
      <c r="B120" s="100">
        <v>116</v>
      </c>
      <c r="C120" s="75">
        <v>1.0677787712116438</v>
      </c>
      <c r="D120" t="s">
        <v>1003</v>
      </c>
    </row>
    <row r="121" spans="1:4" x14ac:dyDescent="0.25">
      <c r="A121" s="73" t="s">
        <v>27</v>
      </c>
      <c r="B121" s="100">
        <v>117</v>
      </c>
      <c r="C121" s="75">
        <v>1.0616999219661121</v>
      </c>
      <c r="D121" t="s">
        <v>1003</v>
      </c>
    </row>
    <row r="122" spans="1:4" x14ac:dyDescent="0.25">
      <c r="A122" s="73" t="s">
        <v>79</v>
      </c>
      <c r="B122" s="100">
        <v>118</v>
      </c>
      <c r="C122" s="75">
        <v>1.061484148284209</v>
      </c>
      <c r="D122" t="s">
        <v>1003</v>
      </c>
    </row>
    <row r="123" spans="1:4" x14ac:dyDescent="0.25">
      <c r="A123" s="73" t="s">
        <v>171</v>
      </c>
      <c r="B123" s="100">
        <v>119</v>
      </c>
      <c r="C123" s="75">
        <v>1.0603969620535767</v>
      </c>
      <c r="D123" t="s">
        <v>1003</v>
      </c>
    </row>
    <row r="124" spans="1:4" x14ac:dyDescent="0.25">
      <c r="A124" s="73" t="s">
        <v>782</v>
      </c>
      <c r="B124" s="100">
        <v>120</v>
      </c>
      <c r="C124" s="75">
        <v>1.0567667535036327</v>
      </c>
    </row>
    <row r="125" spans="1:4" x14ac:dyDescent="0.25">
      <c r="A125" s="73" t="s">
        <v>165</v>
      </c>
      <c r="B125" s="100">
        <v>121</v>
      </c>
      <c r="C125" s="75">
        <v>1.0432609869718408</v>
      </c>
      <c r="D125" t="s">
        <v>1003</v>
      </c>
    </row>
    <row r="126" spans="1:4" x14ac:dyDescent="0.25">
      <c r="A126" s="73" t="s">
        <v>509</v>
      </c>
      <c r="B126" s="100">
        <v>122</v>
      </c>
      <c r="C126" s="75">
        <v>1.0414301628799425</v>
      </c>
      <c r="D126" t="s">
        <v>1003</v>
      </c>
    </row>
    <row r="127" spans="1:4" x14ac:dyDescent="0.25">
      <c r="A127" s="73" t="s">
        <v>776</v>
      </c>
      <c r="B127" s="100">
        <v>123</v>
      </c>
      <c r="C127" s="75">
        <v>1.0390927115479329</v>
      </c>
      <c r="D127" t="s">
        <v>1001</v>
      </c>
    </row>
    <row r="128" spans="1:4" x14ac:dyDescent="0.25">
      <c r="A128" s="73" t="s">
        <v>215</v>
      </c>
      <c r="B128" s="100">
        <v>124</v>
      </c>
      <c r="C128" s="75">
        <v>1.0385482716232981</v>
      </c>
      <c r="D128" t="s">
        <v>1003</v>
      </c>
    </row>
    <row r="129" spans="1:4" x14ac:dyDescent="0.25">
      <c r="A129" s="73" t="s">
        <v>169</v>
      </c>
      <c r="B129" s="100">
        <v>125</v>
      </c>
      <c r="C129" s="75">
        <v>1.0384979413987461</v>
      </c>
      <c r="D129" t="s">
        <v>1003</v>
      </c>
    </row>
    <row r="130" spans="1:4" x14ac:dyDescent="0.25">
      <c r="A130" s="73" t="s">
        <v>181</v>
      </c>
      <c r="B130" s="100">
        <v>126</v>
      </c>
      <c r="C130" s="75">
        <v>1.0364511886103307</v>
      </c>
      <c r="D130" t="s">
        <v>1003</v>
      </c>
    </row>
    <row r="131" spans="1:4" x14ac:dyDescent="0.25">
      <c r="A131" s="73" t="s">
        <v>588</v>
      </c>
      <c r="B131" s="100">
        <v>127</v>
      </c>
      <c r="C131" s="75">
        <v>1.0355802059977091</v>
      </c>
      <c r="D131" t="s">
        <v>1003</v>
      </c>
    </row>
    <row r="132" spans="1:4" x14ac:dyDescent="0.25">
      <c r="A132" s="73" t="s">
        <v>762</v>
      </c>
      <c r="B132" s="100">
        <v>128</v>
      </c>
      <c r="C132" s="75">
        <v>1.0332477191392071</v>
      </c>
      <c r="D132" t="s">
        <v>1003</v>
      </c>
    </row>
    <row r="133" spans="1:4" x14ac:dyDescent="0.25">
      <c r="A133" s="73" t="s">
        <v>325</v>
      </c>
      <c r="B133" s="100">
        <v>129</v>
      </c>
      <c r="C133" s="75">
        <v>1.0281617192370494</v>
      </c>
      <c r="D133" t="s">
        <v>1003</v>
      </c>
    </row>
    <row r="134" spans="1:4" x14ac:dyDescent="0.25">
      <c r="A134" s="73" t="s">
        <v>107</v>
      </c>
      <c r="B134" s="100">
        <v>130</v>
      </c>
      <c r="C134" s="75">
        <v>1.0218764965659892</v>
      </c>
      <c r="D134" t="s">
        <v>1003</v>
      </c>
    </row>
    <row r="135" spans="1:4" x14ac:dyDescent="0.25">
      <c r="A135" s="73" t="s">
        <v>287</v>
      </c>
      <c r="B135" s="100">
        <v>131</v>
      </c>
      <c r="C135" s="75">
        <v>1.0200861674588111</v>
      </c>
      <c r="D135" t="s">
        <v>1003</v>
      </c>
    </row>
    <row r="136" spans="1:4" x14ac:dyDescent="0.25">
      <c r="A136" s="73" t="s">
        <v>650</v>
      </c>
      <c r="B136" s="100">
        <v>132</v>
      </c>
      <c r="C136" s="75">
        <v>1.0149754413552643</v>
      </c>
      <c r="D136" t="s">
        <v>1003</v>
      </c>
    </row>
    <row r="137" spans="1:4" x14ac:dyDescent="0.25">
      <c r="A137" s="73" t="s">
        <v>898</v>
      </c>
      <c r="B137" s="100">
        <v>133</v>
      </c>
      <c r="C137" s="75">
        <v>1.0132567436878799</v>
      </c>
      <c r="D137" t="s">
        <v>1003</v>
      </c>
    </row>
    <row r="138" spans="1:4" x14ac:dyDescent="0.25">
      <c r="A138" s="73" t="s">
        <v>483</v>
      </c>
      <c r="B138" s="100">
        <v>134</v>
      </c>
      <c r="C138" s="75">
        <v>1.0087738718791361</v>
      </c>
      <c r="D138" t="s">
        <v>1003</v>
      </c>
    </row>
    <row r="139" spans="1:4" x14ac:dyDescent="0.25">
      <c r="A139" s="73" t="s">
        <v>445</v>
      </c>
      <c r="B139" s="100">
        <v>135</v>
      </c>
      <c r="C139" s="75">
        <v>1.0083324522126724</v>
      </c>
      <c r="D139" t="s">
        <v>1003</v>
      </c>
    </row>
    <row r="140" spans="1:4" x14ac:dyDescent="0.25">
      <c r="A140" s="73" t="s">
        <v>405</v>
      </c>
      <c r="B140" s="100">
        <v>136</v>
      </c>
      <c r="C140" s="75">
        <v>1.0070643586309589</v>
      </c>
      <c r="D140" t="s">
        <v>1003</v>
      </c>
    </row>
    <row r="141" spans="1:4" x14ac:dyDescent="0.25">
      <c r="A141" s="73" t="s">
        <v>728</v>
      </c>
      <c r="B141" s="100">
        <v>137</v>
      </c>
      <c r="C141" s="75">
        <v>1.0031892088735146</v>
      </c>
      <c r="D141" t="s">
        <v>1003</v>
      </c>
    </row>
    <row r="142" spans="1:4" x14ac:dyDescent="0.25">
      <c r="A142" s="73" t="s">
        <v>301</v>
      </c>
      <c r="B142" s="100">
        <v>138</v>
      </c>
      <c r="C142" s="75">
        <v>0.99705786107292305</v>
      </c>
      <c r="D142" t="s">
        <v>1003</v>
      </c>
    </row>
    <row r="143" spans="1:4" x14ac:dyDescent="0.25">
      <c r="A143" s="73" t="s">
        <v>564</v>
      </c>
      <c r="B143" s="100">
        <v>139</v>
      </c>
      <c r="C143" s="75">
        <v>0.9951593013893244</v>
      </c>
      <c r="D143" t="s">
        <v>1003</v>
      </c>
    </row>
    <row r="144" spans="1:4" x14ac:dyDescent="0.25">
      <c r="A144" s="73" t="s">
        <v>297</v>
      </c>
      <c r="B144" s="100">
        <v>140</v>
      </c>
      <c r="C144" s="75">
        <v>0.99143070015127133</v>
      </c>
      <c r="D144" t="s">
        <v>1003</v>
      </c>
    </row>
    <row r="145" spans="1:4" x14ac:dyDescent="0.25">
      <c r="A145" s="73" t="s">
        <v>415</v>
      </c>
      <c r="B145" s="100">
        <v>141</v>
      </c>
      <c r="C145" s="75">
        <v>0.98911817478798369</v>
      </c>
      <c r="D145" t="s">
        <v>1003</v>
      </c>
    </row>
    <row r="146" spans="1:4" x14ac:dyDescent="0.25">
      <c r="A146" s="73" t="s">
        <v>265</v>
      </c>
      <c r="B146" s="100">
        <v>142</v>
      </c>
      <c r="C146" s="75">
        <v>0.98778734666535217</v>
      </c>
      <c r="D146" t="s">
        <v>1003</v>
      </c>
    </row>
    <row r="147" spans="1:4" x14ac:dyDescent="0.25">
      <c r="A147" s="73" t="s">
        <v>714</v>
      </c>
      <c r="B147" s="100">
        <v>143</v>
      </c>
      <c r="C147" s="75">
        <v>0.98761734154167535</v>
      </c>
      <c r="D147" t="s">
        <v>1003</v>
      </c>
    </row>
    <row r="148" spans="1:4" x14ac:dyDescent="0.25">
      <c r="A148" s="73" t="s">
        <v>730</v>
      </c>
      <c r="B148" s="100">
        <v>144</v>
      </c>
      <c r="C148" s="75">
        <v>0.98601555395694895</v>
      </c>
    </row>
    <row r="149" spans="1:4" x14ac:dyDescent="0.25">
      <c r="A149" s="73" t="s">
        <v>281</v>
      </c>
      <c r="B149" s="100">
        <v>145</v>
      </c>
      <c r="C149" s="75">
        <v>0.98544546747566975</v>
      </c>
      <c r="D149" t="s">
        <v>1003</v>
      </c>
    </row>
    <row r="150" spans="1:4" x14ac:dyDescent="0.25">
      <c r="A150" s="73" t="s">
        <v>389</v>
      </c>
      <c r="B150" s="100">
        <v>146</v>
      </c>
      <c r="C150" s="75">
        <v>0.9814049634030455</v>
      </c>
      <c r="D150" t="s">
        <v>1003</v>
      </c>
    </row>
    <row r="151" spans="1:4" x14ac:dyDescent="0.25">
      <c r="A151" s="73" t="s">
        <v>427</v>
      </c>
      <c r="B151" s="100">
        <v>147</v>
      </c>
      <c r="C151" s="75">
        <v>0.97465837602336935</v>
      </c>
      <c r="D151" t="s">
        <v>1003</v>
      </c>
    </row>
    <row r="152" spans="1:4" x14ac:dyDescent="0.25">
      <c r="A152" s="73" t="s">
        <v>81</v>
      </c>
      <c r="B152" s="100">
        <v>148</v>
      </c>
      <c r="C152" s="75">
        <v>0.96907876179443853</v>
      </c>
      <c r="D152" t="s">
        <v>1001</v>
      </c>
    </row>
    <row r="153" spans="1:4" x14ac:dyDescent="0.25">
      <c r="A153" s="73" t="s">
        <v>610</v>
      </c>
      <c r="B153" s="100">
        <v>149</v>
      </c>
      <c r="C153" s="75">
        <v>0.95615995731041681</v>
      </c>
      <c r="D153" t="s">
        <v>1001</v>
      </c>
    </row>
    <row r="154" spans="1:4" x14ac:dyDescent="0.25">
      <c r="A154" s="73" t="s">
        <v>237</v>
      </c>
      <c r="B154" s="100">
        <v>150</v>
      </c>
      <c r="C154" s="75">
        <v>0.95167830333862669</v>
      </c>
      <c r="D154" t="s">
        <v>1001</v>
      </c>
    </row>
    <row r="155" spans="1:4" x14ac:dyDescent="0.25">
      <c r="A155" s="73" t="s">
        <v>233</v>
      </c>
      <c r="B155" s="100">
        <v>151</v>
      </c>
      <c r="C155" s="75">
        <v>0.94485656388005623</v>
      </c>
      <c r="D155" t="s">
        <v>1003</v>
      </c>
    </row>
    <row r="156" spans="1:4" x14ac:dyDescent="0.25">
      <c r="A156" s="73" t="s">
        <v>620</v>
      </c>
      <c r="B156" s="100">
        <v>152</v>
      </c>
      <c r="C156" s="75">
        <v>0.94189765867026787</v>
      </c>
      <c r="D156" t="s">
        <v>1003</v>
      </c>
    </row>
    <row r="157" spans="1:4" x14ac:dyDescent="0.25">
      <c r="A157" s="73" t="s">
        <v>816</v>
      </c>
      <c r="B157" s="100">
        <v>153</v>
      </c>
      <c r="C157" s="75">
        <v>0.94129314037940626</v>
      </c>
    </row>
    <row r="158" spans="1:4" x14ac:dyDescent="0.25">
      <c r="A158" s="73" t="s">
        <v>596</v>
      </c>
      <c r="B158" s="100">
        <v>154</v>
      </c>
      <c r="C158" s="75">
        <v>0.94028685902417297</v>
      </c>
      <c r="D158" t="s">
        <v>1003</v>
      </c>
    </row>
    <row r="159" spans="1:4" x14ac:dyDescent="0.25">
      <c r="A159" s="73" t="s">
        <v>141</v>
      </c>
      <c r="B159" s="100">
        <v>155</v>
      </c>
      <c r="C159" s="75">
        <v>0.93986026048340143</v>
      </c>
    </row>
    <row r="160" spans="1:4" x14ac:dyDescent="0.25">
      <c r="A160" s="73" t="s">
        <v>628</v>
      </c>
      <c r="B160" s="100">
        <v>156</v>
      </c>
      <c r="C160" s="75">
        <v>0.93406384785226781</v>
      </c>
      <c r="D160" t="s">
        <v>1003</v>
      </c>
    </row>
    <row r="161" spans="1:4" x14ac:dyDescent="0.25">
      <c r="A161" s="73" t="s">
        <v>471</v>
      </c>
      <c r="B161" s="100">
        <v>157</v>
      </c>
      <c r="C161" s="75">
        <v>0.92841771430782383</v>
      </c>
    </row>
    <row r="162" spans="1:4" x14ac:dyDescent="0.25">
      <c r="A162" s="73" t="s">
        <v>545</v>
      </c>
      <c r="B162" s="100">
        <v>158</v>
      </c>
      <c r="C162" s="75">
        <v>0.92734639650932693</v>
      </c>
      <c r="D162" t="s">
        <v>1003</v>
      </c>
    </row>
    <row r="163" spans="1:4" x14ac:dyDescent="0.25">
      <c r="A163" s="73" t="s">
        <v>519</v>
      </c>
      <c r="B163" s="100">
        <v>159</v>
      </c>
      <c r="C163" s="75">
        <v>0.92621214010344899</v>
      </c>
      <c r="D163" t="s">
        <v>1003</v>
      </c>
    </row>
    <row r="164" spans="1:4" x14ac:dyDescent="0.25">
      <c r="A164" s="73" t="s">
        <v>465</v>
      </c>
      <c r="B164" s="100">
        <v>160</v>
      </c>
      <c r="C164" s="75">
        <v>0.92400049340550094</v>
      </c>
      <c r="D164" t="s">
        <v>1003</v>
      </c>
    </row>
    <row r="165" spans="1:4" x14ac:dyDescent="0.25">
      <c r="A165" s="73" t="s">
        <v>375</v>
      </c>
      <c r="B165" s="100">
        <v>161</v>
      </c>
      <c r="C165" s="75">
        <v>0.92126049995468939</v>
      </c>
      <c r="D165" t="s">
        <v>1003</v>
      </c>
    </row>
    <row r="166" spans="1:4" x14ac:dyDescent="0.25">
      <c r="A166" s="73" t="s">
        <v>441</v>
      </c>
      <c r="B166" s="100">
        <v>162</v>
      </c>
      <c r="C166" s="75">
        <v>0.92086030670732377</v>
      </c>
      <c r="D166" t="s">
        <v>1002</v>
      </c>
    </row>
    <row r="167" spans="1:4" x14ac:dyDescent="0.25">
      <c r="A167" s="73" t="s">
        <v>680</v>
      </c>
      <c r="B167" s="100">
        <v>163</v>
      </c>
      <c r="C167" s="75">
        <v>0.91532612582984307</v>
      </c>
    </row>
    <row r="168" spans="1:4" x14ac:dyDescent="0.25">
      <c r="A168" s="73" t="s">
        <v>255</v>
      </c>
      <c r="B168" s="100">
        <v>164</v>
      </c>
      <c r="C168" s="75">
        <v>0.91407154814443037</v>
      </c>
      <c r="D168" t="s">
        <v>1003</v>
      </c>
    </row>
    <row r="169" spans="1:4" x14ac:dyDescent="0.25">
      <c r="A169" s="73" t="s">
        <v>686</v>
      </c>
      <c r="B169" s="100">
        <v>165</v>
      </c>
      <c r="C169" s="75">
        <v>0.91337412258033279</v>
      </c>
    </row>
    <row r="170" spans="1:4" x14ac:dyDescent="0.25">
      <c r="A170" s="73" t="s">
        <v>319</v>
      </c>
      <c r="B170" s="100">
        <v>166</v>
      </c>
      <c r="C170" s="75">
        <v>0.91045268899616894</v>
      </c>
      <c r="D170" t="s">
        <v>1001</v>
      </c>
    </row>
    <row r="171" spans="1:4" x14ac:dyDescent="0.25">
      <c r="A171" s="73" t="s">
        <v>738</v>
      </c>
      <c r="B171" s="100">
        <v>167</v>
      </c>
      <c r="C171" s="75">
        <v>0.90515610009176195</v>
      </c>
      <c r="D171" t="s">
        <v>1002</v>
      </c>
    </row>
    <row r="172" spans="1:4" x14ac:dyDescent="0.25">
      <c r="A172" s="73" t="s">
        <v>83</v>
      </c>
      <c r="B172" s="100">
        <v>168</v>
      </c>
      <c r="C172" s="75">
        <v>0.90441752777832896</v>
      </c>
      <c r="D172" t="s">
        <v>1003</v>
      </c>
    </row>
    <row r="173" spans="1:4" x14ac:dyDescent="0.25">
      <c r="A173" s="73" t="s">
        <v>549</v>
      </c>
      <c r="B173" s="100">
        <v>169</v>
      </c>
      <c r="C173" s="75">
        <v>0.90165756852026913</v>
      </c>
      <c r="D173" t="s">
        <v>1003</v>
      </c>
    </row>
    <row r="174" spans="1:4" x14ac:dyDescent="0.25">
      <c r="A174" s="73" t="s">
        <v>317</v>
      </c>
      <c r="B174" s="100">
        <v>170</v>
      </c>
      <c r="C174" s="75">
        <v>0.90133017699939033</v>
      </c>
    </row>
    <row r="175" spans="1:4" x14ac:dyDescent="0.25">
      <c r="A175" s="73" t="s">
        <v>205</v>
      </c>
      <c r="B175" s="100">
        <v>171</v>
      </c>
      <c r="C175" s="75">
        <v>0.89938861875626264</v>
      </c>
      <c r="D175" t="s">
        <v>1003</v>
      </c>
    </row>
    <row r="176" spans="1:4" x14ac:dyDescent="0.25">
      <c r="A176" s="73" t="s">
        <v>547</v>
      </c>
      <c r="B176" s="100">
        <v>172</v>
      </c>
      <c r="C176" s="75">
        <v>0.89791009055101723</v>
      </c>
      <c r="D176" t="s">
        <v>1003</v>
      </c>
    </row>
    <row r="177" spans="1:4" x14ac:dyDescent="0.25">
      <c r="A177" s="73" t="s">
        <v>630</v>
      </c>
      <c r="B177" s="100">
        <v>173</v>
      </c>
      <c r="C177" s="75">
        <v>0.89763190143263538</v>
      </c>
      <c r="D177" t="s">
        <v>1003</v>
      </c>
    </row>
    <row r="178" spans="1:4" x14ac:dyDescent="0.25">
      <c r="A178" s="73" t="s">
        <v>223</v>
      </c>
      <c r="B178" s="100">
        <v>174</v>
      </c>
      <c r="C178" s="75">
        <v>0.89637391273796652</v>
      </c>
      <c r="D178" t="s">
        <v>1001</v>
      </c>
    </row>
    <row r="179" spans="1:4" x14ac:dyDescent="0.25">
      <c r="A179" s="73" t="s">
        <v>521</v>
      </c>
      <c r="B179" s="100">
        <v>175</v>
      </c>
      <c r="C179" s="75">
        <v>0.89178234853141591</v>
      </c>
      <c r="D179" t="s">
        <v>1003</v>
      </c>
    </row>
    <row r="180" spans="1:4" x14ac:dyDescent="0.25">
      <c r="A180" s="73" t="s">
        <v>173</v>
      </c>
      <c r="B180" s="100">
        <v>176</v>
      </c>
      <c r="C180" s="75">
        <v>0.88511020371182769</v>
      </c>
      <c r="D180" t="s">
        <v>1003</v>
      </c>
    </row>
    <row r="181" spans="1:4" x14ac:dyDescent="0.25">
      <c r="A181" s="73" t="s">
        <v>780</v>
      </c>
      <c r="B181" s="100">
        <v>177</v>
      </c>
      <c r="C181" s="75">
        <v>0.88470792708363954</v>
      </c>
    </row>
    <row r="182" spans="1:4" x14ac:dyDescent="0.25">
      <c r="A182" s="73" t="s">
        <v>824</v>
      </c>
      <c r="B182" s="100">
        <v>178</v>
      </c>
      <c r="C182" s="75">
        <v>0.8836473281829379</v>
      </c>
      <c r="D182" t="s">
        <v>1001</v>
      </c>
    </row>
    <row r="183" spans="1:4" x14ac:dyDescent="0.25">
      <c r="A183" s="73" t="s">
        <v>245</v>
      </c>
      <c r="B183" s="100">
        <v>179</v>
      </c>
      <c r="C183" s="75">
        <v>0.88343218004205781</v>
      </c>
      <c r="D183" t="s">
        <v>1003</v>
      </c>
    </row>
    <row r="184" spans="1:4" x14ac:dyDescent="0.25">
      <c r="A184" s="73" t="s">
        <v>267</v>
      </c>
      <c r="B184" s="100">
        <v>180</v>
      </c>
      <c r="C184" s="75">
        <v>0.87324014335997113</v>
      </c>
      <c r="D184" t="s">
        <v>1003</v>
      </c>
    </row>
    <row r="185" spans="1:4" x14ac:dyDescent="0.25">
      <c r="A185" s="73" t="s">
        <v>347</v>
      </c>
      <c r="B185" s="100">
        <v>181</v>
      </c>
      <c r="C185" s="75">
        <v>0.87309207316073134</v>
      </c>
      <c r="D185" t="s">
        <v>1003</v>
      </c>
    </row>
    <row r="186" spans="1:4" x14ac:dyDescent="0.25">
      <c r="A186" s="73" t="s">
        <v>443</v>
      </c>
      <c r="B186" s="100">
        <v>182</v>
      </c>
      <c r="C186" s="75">
        <v>0.87062233648997844</v>
      </c>
      <c r="D186" t="s">
        <v>1002</v>
      </c>
    </row>
    <row r="187" spans="1:4" x14ac:dyDescent="0.25">
      <c r="A187" s="73" t="s">
        <v>710</v>
      </c>
      <c r="B187" s="100">
        <v>183</v>
      </c>
      <c r="C187" s="75">
        <v>0.86951572582971959</v>
      </c>
      <c r="D187" t="s">
        <v>1003</v>
      </c>
    </row>
    <row r="188" spans="1:4" x14ac:dyDescent="0.25">
      <c r="A188" s="73" t="s">
        <v>333</v>
      </c>
      <c r="B188" s="100">
        <v>184</v>
      </c>
      <c r="C188" s="75">
        <v>0.86521803470125269</v>
      </c>
      <c r="D188" t="s">
        <v>1003</v>
      </c>
    </row>
    <row r="189" spans="1:4" x14ac:dyDescent="0.25">
      <c r="A189" s="73" t="s">
        <v>385</v>
      </c>
      <c r="B189" s="100">
        <v>185</v>
      </c>
      <c r="C189" s="75">
        <v>0.8570883163926033</v>
      </c>
      <c r="D189" t="s">
        <v>1003</v>
      </c>
    </row>
    <row r="190" spans="1:4" x14ac:dyDescent="0.25">
      <c r="A190" s="73" t="s">
        <v>47</v>
      </c>
      <c r="B190" s="100">
        <v>186</v>
      </c>
      <c r="C190" s="75">
        <v>0.85552020815035679</v>
      </c>
      <c r="D190" t="s">
        <v>1003</v>
      </c>
    </row>
    <row r="191" spans="1:4" x14ac:dyDescent="0.25">
      <c r="A191" s="73" t="s">
        <v>674</v>
      </c>
      <c r="B191" s="100">
        <v>187</v>
      </c>
      <c r="C191" s="75">
        <v>0.84326805629445778</v>
      </c>
    </row>
    <row r="192" spans="1:4" x14ac:dyDescent="0.25">
      <c r="A192" s="73" t="s">
        <v>511</v>
      </c>
      <c r="B192" s="100">
        <v>188</v>
      </c>
      <c r="C192" s="75">
        <v>0.84209402566136327</v>
      </c>
      <c r="D192" t="s">
        <v>1003</v>
      </c>
    </row>
    <row r="193" spans="1:4" x14ac:dyDescent="0.25">
      <c r="A193" s="73" t="s">
        <v>792</v>
      </c>
      <c r="B193" s="100">
        <v>189</v>
      </c>
      <c r="C193" s="75">
        <v>0.83990296999446867</v>
      </c>
    </row>
    <row r="194" spans="1:4" x14ac:dyDescent="0.25">
      <c r="A194" s="73" t="s">
        <v>750</v>
      </c>
      <c r="B194" s="100">
        <v>190</v>
      </c>
      <c r="C194" s="75">
        <v>0.83687588051548567</v>
      </c>
      <c r="D194" t="s">
        <v>1003</v>
      </c>
    </row>
    <row r="195" spans="1:4" x14ac:dyDescent="0.25">
      <c r="A195" s="73" t="s">
        <v>61</v>
      </c>
      <c r="B195" s="100">
        <v>191</v>
      </c>
      <c r="C195" s="75">
        <v>0.83557755996969019</v>
      </c>
      <c r="D195" t="s">
        <v>1003</v>
      </c>
    </row>
    <row r="196" spans="1:4" x14ac:dyDescent="0.25">
      <c r="A196" s="73" t="s">
        <v>99</v>
      </c>
      <c r="B196" s="100">
        <v>192</v>
      </c>
      <c r="C196" s="75">
        <v>0.83229190153732124</v>
      </c>
      <c r="D196" t="s">
        <v>1002</v>
      </c>
    </row>
    <row r="197" spans="1:4" x14ac:dyDescent="0.25">
      <c r="A197" s="73" t="s">
        <v>15</v>
      </c>
      <c r="B197" s="100">
        <v>193</v>
      </c>
      <c r="C197" s="75">
        <v>0.82756500592461368</v>
      </c>
      <c r="D197" t="s">
        <v>1003</v>
      </c>
    </row>
    <row r="198" spans="1:4" x14ac:dyDescent="0.25">
      <c r="A198" s="73" t="s">
        <v>437</v>
      </c>
      <c r="B198" s="100">
        <v>194</v>
      </c>
      <c r="C198" s="75">
        <v>0.82675637905890575</v>
      </c>
      <c r="D198" t="s">
        <v>1003</v>
      </c>
    </row>
    <row r="199" spans="1:4" x14ac:dyDescent="0.25">
      <c r="A199" s="73" t="s">
        <v>143</v>
      </c>
      <c r="B199" s="100">
        <v>195</v>
      </c>
      <c r="C199" s="75">
        <v>0.82404744539653463</v>
      </c>
      <c r="D199" t="s">
        <v>1003</v>
      </c>
    </row>
    <row r="200" spans="1:4" x14ac:dyDescent="0.25">
      <c r="A200" s="73" t="s">
        <v>658</v>
      </c>
      <c r="B200" s="100">
        <v>196</v>
      </c>
      <c r="C200" s="75">
        <v>0.82390118109497423</v>
      </c>
    </row>
    <row r="201" spans="1:4" x14ac:dyDescent="0.25">
      <c r="A201" s="73" t="s">
        <v>586</v>
      </c>
      <c r="B201" s="100">
        <v>197</v>
      </c>
      <c r="C201" s="75">
        <v>0.82167082302799876</v>
      </c>
      <c r="D201" t="s">
        <v>1003</v>
      </c>
    </row>
    <row r="202" spans="1:4" x14ac:dyDescent="0.25">
      <c r="A202" s="73" t="s">
        <v>481</v>
      </c>
      <c r="B202" s="100">
        <v>198</v>
      </c>
      <c r="C202" s="75">
        <v>0.82016632795215327</v>
      </c>
      <c r="D202" t="s">
        <v>1002</v>
      </c>
    </row>
    <row r="203" spans="1:4" x14ac:dyDescent="0.25">
      <c r="A203" s="73" t="s">
        <v>638</v>
      </c>
      <c r="B203" s="100">
        <v>199</v>
      </c>
      <c r="C203" s="75">
        <v>0.81658260483913969</v>
      </c>
      <c r="D203" t="s">
        <v>1001</v>
      </c>
    </row>
    <row r="204" spans="1:4" x14ac:dyDescent="0.25">
      <c r="A204" s="73" t="s">
        <v>323</v>
      </c>
      <c r="B204" s="100">
        <v>200</v>
      </c>
      <c r="C204" s="75">
        <v>0.81282872164063535</v>
      </c>
      <c r="D204" t="s">
        <v>1001</v>
      </c>
    </row>
    <row r="205" spans="1:4" x14ac:dyDescent="0.25">
      <c r="A205" s="73" t="s">
        <v>660</v>
      </c>
      <c r="B205" s="100">
        <v>201</v>
      </c>
      <c r="C205" s="75">
        <v>0.81139144064552571</v>
      </c>
      <c r="D205" t="s">
        <v>1001</v>
      </c>
    </row>
    <row r="206" spans="1:4" x14ac:dyDescent="0.25">
      <c r="A206" s="73" t="s">
        <v>562</v>
      </c>
      <c r="B206" s="100">
        <v>202</v>
      </c>
      <c r="C206" s="75">
        <v>0.81087012995091912</v>
      </c>
      <c r="D206" t="s">
        <v>1001</v>
      </c>
    </row>
    <row r="207" spans="1:4" x14ac:dyDescent="0.25">
      <c r="A207" s="73" t="s">
        <v>435</v>
      </c>
      <c r="B207" s="100">
        <v>203</v>
      </c>
      <c r="C207" s="75">
        <v>0.80986761918225481</v>
      </c>
      <c r="D207" t="s">
        <v>1001</v>
      </c>
    </row>
    <row r="208" spans="1:4" x14ac:dyDescent="0.25">
      <c r="A208" s="73" t="s">
        <v>501</v>
      </c>
      <c r="B208" s="100">
        <v>204</v>
      </c>
      <c r="C208" s="75">
        <v>0.80764087454289912</v>
      </c>
      <c r="D208" t="s">
        <v>1003</v>
      </c>
    </row>
    <row r="209" spans="1:4" x14ac:dyDescent="0.25">
      <c r="A209" s="73" t="s">
        <v>690</v>
      </c>
      <c r="B209" s="100">
        <v>205</v>
      </c>
      <c r="C209" s="75">
        <v>0.80593314490711221</v>
      </c>
      <c r="D209" t="s">
        <v>1003</v>
      </c>
    </row>
    <row r="210" spans="1:4" x14ac:dyDescent="0.25">
      <c r="A210" s="73" t="s">
        <v>455</v>
      </c>
      <c r="B210" s="100">
        <v>206</v>
      </c>
      <c r="C210" s="75">
        <v>0.804315313265205</v>
      </c>
      <c r="D210" t="s">
        <v>1003</v>
      </c>
    </row>
    <row r="211" spans="1:4" x14ac:dyDescent="0.25">
      <c r="A211" s="73" t="s">
        <v>682</v>
      </c>
      <c r="B211" s="100">
        <v>207</v>
      </c>
      <c r="C211" s="75">
        <v>0.80422076682251042</v>
      </c>
    </row>
    <row r="212" spans="1:4" x14ac:dyDescent="0.25">
      <c r="A212" s="73" t="s">
        <v>225</v>
      </c>
      <c r="B212" s="100">
        <v>208</v>
      </c>
      <c r="C212" s="75">
        <v>0.79973310432878508</v>
      </c>
      <c r="D212" t="s">
        <v>1003</v>
      </c>
    </row>
    <row r="213" spans="1:4" x14ac:dyDescent="0.25">
      <c r="A213" s="73" t="s">
        <v>203</v>
      </c>
      <c r="B213" s="100">
        <v>209</v>
      </c>
      <c r="C213" s="75">
        <v>0.79914323901813633</v>
      </c>
      <c r="D213" t="s">
        <v>1003</v>
      </c>
    </row>
    <row r="214" spans="1:4" x14ac:dyDescent="0.25">
      <c r="A214" s="73" t="s">
        <v>493</v>
      </c>
      <c r="B214" s="100">
        <v>210</v>
      </c>
      <c r="C214" s="75">
        <v>0.79717272372681558</v>
      </c>
      <c r="D214" t="s">
        <v>1003</v>
      </c>
    </row>
    <row r="215" spans="1:4" x14ac:dyDescent="0.25">
      <c r="A215" s="73" t="s">
        <v>499</v>
      </c>
      <c r="B215" s="100">
        <v>211</v>
      </c>
      <c r="C215" s="75">
        <v>0.79438709194040225</v>
      </c>
      <c r="D215" t="s">
        <v>1001</v>
      </c>
    </row>
    <row r="216" spans="1:4" x14ac:dyDescent="0.25">
      <c r="A216" s="73" t="s">
        <v>566</v>
      </c>
      <c r="B216" s="100">
        <v>212</v>
      </c>
      <c r="C216" s="75">
        <v>0.79336655222450714</v>
      </c>
    </row>
    <row r="217" spans="1:4" x14ac:dyDescent="0.25">
      <c r="A217" s="73" t="s">
        <v>299</v>
      </c>
      <c r="B217" s="100">
        <v>213</v>
      </c>
      <c r="C217" s="75">
        <v>0.78769132558571275</v>
      </c>
      <c r="D217" t="s">
        <v>1003</v>
      </c>
    </row>
    <row r="218" spans="1:4" x14ac:dyDescent="0.25">
      <c r="A218" s="73" t="s">
        <v>177</v>
      </c>
      <c r="B218" s="100">
        <v>214</v>
      </c>
      <c r="C218" s="75">
        <v>0.78663068700421512</v>
      </c>
      <c r="D218" t="s">
        <v>1003</v>
      </c>
    </row>
    <row r="219" spans="1:4" x14ac:dyDescent="0.25">
      <c r="A219" s="73" t="s">
        <v>135</v>
      </c>
      <c r="B219" s="100">
        <v>215</v>
      </c>
      <c r="C219" s="75">
        <v>0.78341704418283598</v>
      </c>
      <c r="D219" t="s">
        <v>1003</v>
      </c>
    </row>
    <row r="220" spans="1:4" x14ac:dyDescent="0.25">
      <c r="A220" s="73" t="s">
        <v>147</v>
      </c>
      <c r="B220" s="100">
        <v>216</v>
      </c>
      <c r="C220" s="75">
        <v>0.77600249654620701</v>
      </c>
      <c r="D220" t="s">
        <v>1003</v>
      </c>
    </row>
    <row r="221" spans="1:4" x14ac:dyDescent="0.25">
      <c r="A221" s="73" t="s">
        <v>207</v>
      </c>
      <c r="B221" s="100">
        <v>217</v>
      </c>
      <c r="C221" s="75">
        <v>0.77210023527324112</v>
      </c>
      <c r="D221" t="s">
        <v>1003</v>
      </c>
    </row>
    <row r="222" spans="1:4" x14ac:dyDescent="0.25">
      <c r="A222" s="73" t="s">
        <v>321</v>
      </c>
      <c r="B222" s="100">
        <v>218</v>
      </c>
      <c r="C222" s="75">
        <v>0.77105366431910827</v>
      </c>
      <c r="D222" t="s">
        <v>1003</v>
      </c>
    </row>
    <row r="223" spans="1:4" x14ac:dyDescent="0.25">
      <c r="A223" s="73" t="s">
        <v>636</v>
      </c>
      <c r="B223" s="100">
        <v>219</v>
      </c>
      <c r="C223" s="75">
        <v>0.77009774569033207</v>
      </c>
      <c r="D223" t="s">
        <v>1001</v>
      </c>
    </row>
    <row r="224" spans="1:4" x14ac:dyDescent="0.25">
      <c r="A224" s="73" t="s">
        <v>295</v>
      </c>
      <c r="B224" s="100">
        <v>220</v>
      </c>
      <c r="C224" s="75">
        <v>0.763800404103679</v>
      </c>
      <c r="D224" t="s">
        <v>1003</v>
      </c>
    </row>
    <row r="225" spans="1:4" x14ac:dyDescent="0.25">
      <c r="A225" s="73" t="s">
        <v>407</v>
      </c>
      <c r="B225" s="100">
        <v>221</v>
      </c>
      <c r="C225" s="75">
        <v>0.76204063771524566</v>
      </c>
      <c r="D225" t="s">
        <v>1003</v>
      </c>
    </row>
    <row r="226" spans="1:4" x14ac:dyDescent="0.25">
      <c r="A226" s="73" t="s">
        <v>63</v>
      </c>
      <c r="B226" s="100">
        <v>222</v>
      </c>
      <c r="C226" s="75">
        <v>0.76195974629342689</v>
      </c>
      <c r="D226" t="s">
        <v>1003</v>
      </c>
    </row>
    <row r="227" spans="1:4" x14ac:dyDescent="0.25">
      <c r="A227" s="73" t="s">
        <v>614</v>
      </c>
      <c r="B227" s="100">
        <v>223</v>
      </c>
      <c r="C227" s="75">
        <v>0.7591125995588125</v>
      </c>
      <c r="D227" t="s">
        <v>1001</v>
      </c>
    </row>
    <row r="228" spans="1:4" x14ac:dyDescent="0.25">
      <c r="A228" s="73" t="s">
        <v>189</v>
      </c>
      <c r="B228" s="100">
        <v>224</v>
      </c>
      <c r="C228" s="75">
        <v>0.75775993269178787</v>
      </c>
      <c r="D228" t="s">
        <v>1003</v>
      </c>
    </row>
    <row r="229" spans="1:4" x14ac:dyDescent="0.25">
      <c r="A229" s="73" t="s">
        <v>606</v>
      </c>
      <c r="B229" s="100">
        <v>225</v>
      </c>
      <c r="C229" s="75">
        <v>0.75677177230541837</v>
      </c>
    </row>
    <row r="230" spans="1:4" x14ac:dyDescent="0.25">
      <c r="A230" s="73" t="s">
        <v>111</v>
      </c>
      <c r="B230" s="100">
        <v>226</v>
      </c>
      <c r="C230" s="75">
        <v>0.75256952516545395</v>
      </c>
      <c r="D230" t="s">
        <v>1003</v>
      </c>
    </row>
    <row r="231" spans="1:4" x14ac:dyDescent="0.25">
      <c r="A231" s="73" t="s">
        <v>161</v>
      </c>
      <c r="B231" s="100">
        <v>227</v>
      </c>
      <c r="C231" s="75">
        <v>0.74888644202062316</v>
      </c>
      <c r="D231" t="s">
        <v>1003</v>
      </c>
    </row>
    <row r="232" spans="1:4" x14ac:dyDescent="0.25">
      <c r="A232" s="73" t="s">
        <v>175</v>
      </c>
      <c r="B232" s="100">
        <v>228</v>
      </c>
      <c r="C232" s="75">
        <v>0.74874803150011382</v>
      </c>
    </row>
    <row r="233" spans="1:4" x14ac:dyDescent="0.25">
      <c r="A233" s="73" t="s">
        <v>558</v>
      </c>
      <c r="B233" s="100">
        <v>229</v>
      </c>
      <c r="C233" s="75">
        <v>0.74755833220833257</v>
      </c>
    </row>
    <row r="234" spans="1:4" x14ac:dyDescent="0.25">
      <c r="A234" s="73" t="s">
        <v>145</v>
      </c>
      <c r="B234" s="100">
        <v>230</v>
      </c>
      <c r="C234" s="75">
        <v>0.74387846021909354</v>
      </c>
    </row>
    <row r="235" spans="1:4" x14ac:dyDescent="0.25">
      <c r="A235" s="73" t="s">
        <v>718</v>
      </c>
      <c r="B235" s="100">
        <v>231</v>
      </c>
      <c r="C235" s="75">
        <v>0.74379914548280268</v>
      </c>
      <c r="D235" t="s">
        <v>1003</v>
      </c>
    </row>
    <row r="236" spans="1:4" x14ac:dyDescent="0.25">
      <c r="A236" s="73" t="s">
        <v>137</v>
      </c>
      <c r="B236" s="100">
        <v>232</v>
      </c>
      <c r="C236" s="75">
        <v>0.74200498998448383</v>
      </c>
      <c r="D236" t="s">
        <v>1001</v>
      </c>
    </row>
    <row r="237" spans="1:4" x14ac:dyDescent="0.25">
      <c r="A237" s="73" t="s">
        <v>109</v>
      </c>
      <c r="B237" s="100">
        <v>233</v>
      </c>
      <c r="C237" s="75">
        <v>0.74086760748582769</v>
      </c>
      <c r="D237" t="s">
        <v>1003</v>
      </c>
    </row>
    <row r="238" spans="1:4" x14ac:dyDescent="0.25">
      <c r="A238" s="73" t="s">
        <v>768</v>
      </c>
      <c r="B238" s="100">
        <v>234</v>
      </c>
      <c r="C238" s="75">
        <v>0.74085656529780652</v>
      </c>
      <c r="D238" t="s">
        <v>1002</v>
      </c>
    </row>
    <row r="239" spans="1:4" x14ac:dyDescent="0.25">
      <c r="A239" s="73" t="s">
        <v>239</v>
      </c>
      <c r="B239" s="100">
        <v>235</v>
      </c>
      <c r="C239" s="75">
        <v>0.73599295417173183</v>
      </c>
      <c r="D239" t="s">
        <v>1003</v>
      </c>
    </row>
    <row r="240" spans="1:4" x14ac:dyDescent="0.25">
      <c r="A240" s="73" t="s">
        <v>45</v>
      </c>
      <c r="B240" s="100">
        <v>236</v>
      </c>
      <c r="C240" s="75">
        <v>0.7300909922505282</v>
      </c>
      <c r="D240" t="s">
        <v>1003</v>
      </c>
    </row>
    <row r="241" spans="1:4" x14ac:dyDescent="0.25">
      <c r="A241" s="73" t="s">
        <v>894</v>
      </c>
      <c r="B241" s="100">
        <v>237</v>
      </c>
      <c r="C241" s="75">
        <v>0.72972785384960903</v>
      </c>
    </row>
    <row r="242" spans="1:4" x14ac:dyDescent="0.25">
      <c r="A242" s="73" t="s">
        <v>249</v>
      </c>
      <c r="B242" s="100">
        <v>238</v>
      </c>
      <c r="C242" s="75">
        <v>0.72911175585205834</v>
      </c>
      <c r="D242" t="s">
        <v>1003</v>
      </c>
    </row>
    <row r="243" spans="1:4" x14ac:dyDescent="0.25">
      <c r="A243" s="73" t="s">
        <v>59</v>
      </c>
      <c r="B243" s="100">
        <v>239</v>
      </c>
      <c r="C243" s="75">
        <v>0.72877575908726211</v>
      </c>
      <c r="D243" t="s">
        <v>1003</v>
      </c>
    </row>
    <row r="244" spans="1:4" x14ac:dyDescent="0.25">
      <c r="A244" s="73" t="s">
        <v>495</v>
      </c>
      <c r="B244" s="100">
        <v>240</v>
      </c>
      <c r="C244" s="75">
        <v>0.72651946538562118</v>
      </c>
    </row>
    <row r="245" spans="1:4" x14ac:dyDescent="0.25">
      <c r="A245" s="73" t="s">
        <v>185</v>
      </c>
      <c r="B245" s="100">
        <v>241</v>
      </c>
      <c r="C245" s="75">
        <v>0.72294988328818865</v>
      </c>
      <c r="D245" t="s">
        <v>1003</v>
      </c>
    </row>
    <row r="246" spans="1:4" x14ac:dyDescent="0.25">
      <c r="A246" s="73" t="s">
        <v>243</v>
      </c>
      <c r="B246" s="100">
        <v>242</v>
      </c>
      <c r="C246" s="75">
        <v>0.71753406435072475</v>
      </c>
      <c r="D246" t="s">
        <v>1001</v>
      </c>
    </row>
    <row r="247" spans="1:4" x14ac:dyDescent="0.25">
      <c r="A247" s="73" t="s">
        <v>65</v>
      </c>
      <c r="B247" s="100">
        <v>243</v>
      </c>
      <c r="C247" s="75">
        <v>0.7175339989667</v>
      </c>
      <c r="D247" t="s">
        <v>1001</v>
      </c>
    </row>
    <row r="248" spans="1:4" x14ac:dyDescent="0.25">
      <c r="A248" s="73" t="s">
        <v>87</v>
      </c>
      <c r="B248" s="100">
        <v>244</v>
      </c>
      <c r="C248" s="75">
        <v>0.71586985918378609</v>
      </c>
      <c r="D248" t="s">
        <v>1003</v>
      </c>
    </row>
    <row r="249" spans="1:4" x14ac:dyDescent="0.25">
      <c r="A249" s="73" t="s">
        <v>602</v>
      </c>
      <c r="B249" s="100">
        <v>245</v>
      </c>
      <c r="C249" s="75">
        <v>0.71484414428104115</v>
      </c>
    </row>
    <row r="250" spans="1:4" x14ac:dyDescent="0.25">
      <c r="A250" s="73" t="s">
        <v>271</v>
      </c>
      <c r="B250" s="100">
        <v>246</v>
      </c>
      <c r="C250" s="75">
        <v>0.71299216467925564</v>
      </c>
      <c r="D250" t="s">
        <v>1001</v>
      </c>
    </row>
    <row r="251" spans="1:4" x14ac:dyDescent="0.25">
      <c r="A251" s="73" t="s">
        <v>183</v>
      </c>
      <c r="B251" s="100">
        <v>247</v>
      </c>
      <c r="C251" s="75">
        <v>0.69610721678743304</v>
      </c>
    </row>
    <row r="252" spans="1:4" x14ac:dyDescent="0.25">
      <c r="A252" s="73" t="s">
        <v>844</v>
      </c>
      <c r="B252" s="100">
        <v>248</v>
      </c>
      <c r="C252" s="75">
        <v>0.69595110117844361</v>
      </c>
    </row>
    <row r="253" spans="1:4" x14ac:dyDescent="0.25">
      <c r="A253" s="73" t="s">
        <v>159</v>
      </c>
      <c r="B253" s="100">
        <v>249</v>
      </c>
      <c r="C253" s="75">
        <v>0.69486091091685087</v>
      </c>
      <c r="D253" t="s">
        <v>1001</v>
      </c>
    </row>
    <row r="254" spans="1:4" x14ac:dyDescent="0.25">
      <c r="A254" s="73" t="s">
        <v>261</v>
      </c>
      <c r="B254" s="100">
        <v>250</v>
      </c>
      <c r="C254" s="75">
        <v>0.68921443694488838</v>
      </c>
      <c r="D254" t="s">
        <v>1003</v>
      </c>
    </row>
    <row r="255" spans="1:4" x14ac:dyDescent="0.25">
      <c r="A255" s="73" t="s">
        <v>367</v>
      </c>
      <c r="B255" s="100">
        <v>251</v>
      </c>
      <c r="C255" s="75">
        <v>0.68582572421807886</v>
      </c>
      <c r="D255" t="s">
        <v>1003</v>
      </c>
    </row>
    <row r="256" spans="1:4" x14ac:dyDescent="0.25">
      <c r="A256" s="73" t="s">
        <v>830</v>
      </c>
      <c r="B256" s="100">
        <v>252</v>
      </c>
      <c r="C256" s="75">
        <v>0.67833650265716561</v>
      </c>
    </row>
    <row r="257" spans="1:4" x14ac:dyDescent="0.25">
      <c r="A257" s="73" t="s">
        <v>251</v>
      </c>
      <c r="B257" s="100">
        <v>253</v>
      </c>
      <c r="C257" s="75">
        <v>0.67176496278170006</v>
      </c>
    </row>
    <row r="258" spans="1:4" x14ac:dyDescent="0.25">
      <c r="A258" s="73" t="s">
        <v>187</v>
      </c>
      <c r="B258" s="100">
        <v>254</v>
      </c>
      <c r="C258" s="75">
        <v>0.67171607999290228</v>
      </c>
      <c r="D258" t="s">
        <v>1001</v>
      </c>
    </row>
    <row r="259" spans="1:4" x14ac:dyDescent="0.25">
      <c r="A259" s="73" t="s">
        <v>365</v>
      </c>
      <c r="B259" s="100">
        <v>255</v>
      </c>
      <c r="C259" s="75">
        <v>0.67000555549293084</v>
      </c>
      <c r="D259" t="s">
        <v>1003</v>
      </c>
    </row>
    <row r="260" spans="1:4" x14ac:dyDescent="0.25">
      <c r="A260" s="73" t="s">
        <v>241</v>
      </c>
      <c r="B260" s="100">
        <v>256</v>
      </c>
      <c r="C260" s="75">
        <v>0.66968235548970578</v>
      </c>
      <c r="D260" t="s">
        <v>1001</v>
      </c>
    </row>
    <row r="261" spans="1:4" x14ac:dyDescent="0.25">
      <c r="A261" s="73" t="s">
        <v>133</v>
      </c>
      <c r="B261" s="100">
        <v>257</v>
      </c>
      <c r="C261" s="75">
        <v>0.66895324558816438</v>
      </c>
      <c r="D261" t="s">
        <v>1003</v>
      </c>
    </row>
    <row r="262" spans="1:4" x14ac:dyDescent="0.25">
      <c r="A262" s="73" t="s">
        <v>369</v>
      </c>
      <c r="B262" s="100">
        <v>258</v>
      </c>
      <c r="C262" s="75">
        <v>0.65854505021952048</v>
      </c>
      <c r="D262" t="s">
        <v>1001</v>
      </c>
    </row>
    <row r="263" spans="1:4" x14ac:dyDescent="0.25">
      <c r="A263" s="73" t="s">
        <v>419</v>
      </c>
      <c r="B263" s="100">
        <v>259</v>
      </c>
      <c r="C263" s="75">
        <v>0.65743978692318372</v>
      </c>
    </row>
    <row r="264" spans="1:4" x14ac:dyDescent="0.25">
      <c r="A264" s="73" t="s">
        <v>85</v>
      </c>
      <c r="B264" s="100">
        <v>260</v>
      </c>
      <c r="C264" s="75">
        <v>0.65461909033728061</v>
      </c>
      <c r="D264" t="s">
        <v>1003</v>
      </c>
    </row>
    <row r="265" spans="1:4" x14ac:dyDescent="0.25">
      <c r="A265" s="73" t="s">
        <v>153</v>
      </c>
      <c r="B265" s="100">
        <v>261</v>
      </c>
      <c r="C265" s="75">
        <v>0.65447286613292821</v>
      </c>
      <c r="D265" t="s">
        <v>1003</v>
      </c>
    </row>
    <row r="266" spans="1:4" x14ac:dyDescent="0.25">
      <c r="A266" s="73" t="s">
        <v>345</v>
      </c>
      <c r="B266" s="100">
        <v>262</v>
      </c>
      <c r="C266" s="75">
        <v>0.65071544066552345</v>
      </c>
    </row>
    <row r="267" spans="1:4" x14ac:dyDescent="0.25">
      <c r="A267" s="73" t="s">
        <v>930</v>
      </c>
      <c r="B267" s="100">
        <v>263</v>
      </c>
      <c r="C267" s="75">
        <v>0.64124275058436064</v>
      </c>
      <c r="D267" t="s">
        <v>1003</v>
      </c>
    </row>
    <row r="268" spans="1:4" x14ac:dyDescent="0.25">
      <c r="A268" s="73" t="s">
        <v>13</v>
      </c>
      <c r="B268" s="100">
        <v>264</v>
      </c>
      <c r="C268" s="75">
        <v>0.64102857221586707</v>
      </c>
      <c r="D268" t="s">
        <v>1003</v>
      </c>
    </row>
    <row r="269" spans="1:4" x14ac:dyDescent="0.25">
      <c r="A269" s="73" t="s">
        <v>67</v>
      </c>
      <c r="B269" s="100">
        <v>265</v>
      </c>
      <c r="C269" s="75">
        <v>0.62973385653829572</v>
      </c>
      <c r="D269" t="s">
        <v>1003</v>
      </c>
    </row>
    <row r="270" spans="1:4" x14ac:dyDescent="0.25">
      <c r="A270" s="73" t="s">
        <v>179</v>
      </c>
      <c r="B270" s="100">
        <v>266</v>
      </c>
      <c r="C270" s="75">
        <v>0.62924954112795184</v>
      </c>
      <c r="D270" t="s">
        <v>1003</v>
      </c>
    </row>
    <row r="271" spans="1:4" x14ac:dyDescent="0.25">
      <c r="A271" s="73" t="s">
        <v>678</v>
      </c>
      <c r="B271" s="100">
        <v>267</v>
      </c>
      <c r="C271" s="75">
        <v>0.58126839615125048</v>
      </c>
      <c r="D271" t="s">
        <v>1003</v>
      </c>
    </row>
    <row r="272" spans="1:4" x14ac:dyDescent="0.25">
      <c r="A272" s="73" t="s">
        <v>315</v>
      </c>
      <c r="B272" s="100">
        <v>268</v>
      </c>
      <c r="C272" s="75">
        <v>0.57685298937391616</v>
      </c>
      <c r="D272" t="s">
        <v>1001</v>
      </c>
    </row>
    <row r="273" spans="1:4" x14ac:dyDescent="0.25">
      <c r="A273" s="73" t="s">
        <v>425</v>
      </c>
      <c r="B273" s="100">
        <v>269</v>
      </c>
      <c r="C273" s="75">
        <v>0.57342781544929611</v>
      </c>
      <c r="D273" t="s">
        <v>1003</v>
      </c>
    </row>
    <row r="274" spans="1:4" x14ac:dyDescent="0.25">
      <c r="A274" s="73" t="s">
        <v>273</v>
      </c>
      <c r="B274" s="100">
        <v>270</v>
      </c>
      <c r="C274" s="75">
        <v>0.57136989958643547</v>
      </c>
    </row>
    <row r="275" spans="1:4" x14ac:dyDescent="0.25">
      <c r="A275" s="73" t="s">
        <v>311</v>
      </c>
      <c r="B275" s="100">
        <v>271</v>
      </c>
      <c r="C275" s="75">
        <v>0.56030550584092442</v>
      </c>
      <c r="D275" t="s">
        <v>1003</v>
      </c>
    </row>
    <row r="276" spans="1:4" x14ac:dyDescent="0.25">
      <c r="A276" s="73" t="s">
        <v>355</v>
      </c>
      <c r="B276" s="100">
        <v>272</v>
      </c>
      <c r="C276" s="75">
        <v>0.55783653315060855</v>
      </c>
      <c r="D276" t="s">
        <v>1002</v>
      </c>
    </row>
    <row r="277" spans="1:4" x14ac:dyDescent="0.25">
      <c r="A277" s="73" t="s">
        <v>698</v>
      </c>
      <c r="B277" s="100">
        <v>273</v>
      </c>
      <c r="C277" s="75">
        <v>0.52736846344796762</v>
      </c>
    </row>
    <row r="278" spans="1:4" x14ac:dyDescent="0.25">
      <c r="A278" s="73" t="s">
        <v>193</v>
      </c>
      <c r="B278" s="100">
        <v>274</v>
      </c>
      <c r="C278" s="75">
        <v>0.51455242026766124</v>
      </c>
    </row>
    <row r="279" spans="1:4" x14ac:dyDescent="0.25">
      <c r="A279" s="73" t="s">
        <v>303</v>
      </c>
      <c r="B279" s="100">
        <v>275</v>
      </c>
      <c r="C279" s="75">
        <v>0.45220157590401211</v>
      </c>
    </row>
    <row r="280" spans="1:4" x14ac:dyDescent="0.25">
      <c r="A280" s="73" t="s">
        <v>305</v>
      </c>
      <c r="B280" s="100">
        <v>276</v>
      </c>
      <c r="C280" s="75">
        <v>0.40024462233319563</v>
      </c>
    </row>
    <row r="281" spans="1:4" x14ac:dyDescent="0.25">
      <c r="A281" s="73" t="s">
        <v>257</v>
      </c>
      <c r="B281" s="100">
        <v>277</v>
      </c>
      <c r="C281" s="75">
        <v>0.38752082364576435</v>
      </c>
      <c r="D281" t="s">
        <v>1003</v>
      </c>
    </row>
    <row r="282" spans="1:4" x14ac:dyDescent="0.25">
      <c r="A282" s="101" t="s">
        <v>213</v>
      </c>
      <c r="B282" s="102">
        <v>278</v>
      </c>
      <c r="C282" s="103">
        <v>0.25674684845329071</v>
      </c>
      <c r="D282" s="104"/>
    </row>
    <row r="283" spans="1:4" x14ac:dyDescent="0.25">
      <c r="D283">
        <v>230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A filtered</vt:lpstr>
      <vt:lpstr>B filtered</vt:lpstr>
      <vt:lpstr>C filtered</vt:lpstr>
      <vt:lpstr>Combined</vt:lpstr>
      <vt:lpstr>Combined 2</vt:lpstr>
      <vt:lpstr>Filter</vt:lpstr>
      <vt:lpstr>Figure 2 - Source Data 1</vt:lpstr>
      <vt:lpstr>Figure 2B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Mascot Distiller Quantitation Report</dc:title>
  <dc:creator>18-O Calculation</dc:creator>
  <cp:lastModifiedBy>Rademacher, Nils</cp:lastModifiedBy>
  <dcterms:created xsi:type="dcterms:W3CDTF">2017-08-31T05:54:20Z</dcterms:created>
  <dcterms:modified xsi:type="dcterms:W3CDTF">2019-01-04T10:43:18Z</dcterms:modified>
</cp:coreProperties>
</file>