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60" yWindow="30" windowWidth="1777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5" i="1"/>
  <c r="D85"/>
  <c r="C85"/>
  <c r="E84"/>
  <c r="D84"/>
  <c r="C84"/>
  <c r="E83"/>
  <c r="D83"/>
  <c r="C83"/>
  <c r="E77"/>
  <c r="C77"/>
  <c r="E76"/>
  <c r="C76"/>
  <c r="E75"/>
  <c r="C75"/>
  <c r="E69"/>
  <c r="D69"/>
  <c r="C69"/>
  <c r="E68"/>
  <c r="D68"/>
  <c r="C68"/>
  <c r="E67"/>
  <c r="D67"/>
  <c r="C67"/>
  <c r="E66"/>
  <c r="D66"/>
  <c r="C66"/>
  <c r="E65"/>
  <c r="D65"/>
  <c r="C65"/>
  <c r="E64"/>
  <c r="D64"/>
  <c r="C64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45"/>
  <c r="D45"/>
  <c r="C45"/>
  <c r="E44"/>
  <c r="D44"/>
  <c r="C44"/>
  <c r="E43"/>
  <c r="D43"/>
  <c r="C43"/>
  <c r="E38"/>
  <c r="D38"/>
  <c r="C38"/>
  <c r="E37"/>
  <c r="D37"/>
  <c r="C37"/>
  <c r="E36"/>
  <c r="D36"/>
  <c r="C36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J17"/>
  <c r="I17"/>
  <c r="H17"/>
  <c r="C17" s="1"/>
  <c r="J16"/>
  <c r="I16"/>
  <c r="E16" s="1"/>
  <c r="H16"/>
  <c r="D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16" l="1"/>
  <c r="E17"/>
  <c r="D17"/>
</calcChain>
</file>

<file path=xl/sharedStrings.xml><?xml version="1.0" encoding="utf-8"?>
<sst xmlns="http://schemas.openxmlformats.org/spreadsheetml/2006/main" count="132" uniqueCount="42">
  <si>
    <t>Figure10-souce data</t>
    <phoneticPr fontId="2"/>
  </si>
  <si>
    <t>Figure 10</t>
    <phoneticPr fontId="2"/>
  </si>
  <si>
    <t>FittingParameter</t>
    <phoneticPr fontId="2"/>
  </si>
  <si>
    <t>two Boltsman distributuions</t>
    <phoneticPr fontId="2"/>
  </si>
  <si>
    <t>average</t>
    <phoneticPr fontId="3"/>
  </si>
  <si>
    <t>SD</t>
    <phoneticPr fontId="3"/>
  </si>
  <si>
    <t>A1</t>
    <phoneticPr fontId="3"/>
  </si>
  <si>
    <t>A2</t>
    <phoneticPr fontId="3"/>
  </si>
  <si>
    <t>slope1</t>
    <phoneticPr fontId="3"/>
  </si>
  <si>
    <t>slope2</t>
    <phoneticPr fontId="3"/>
  </si>
  <si>
    <t>Vhalf1</t>
    <phoneticPr fontId="3"/>
  </si>
  <si>
    <t>Vhalf2</t>
    <phoneticPr fontId="3"/>
  </si>
  <si>
    <t>A1%</t>
    <phoneticPr fontId="3"/>
  </si>
  <si>
    <t>A2%</t>
    <phoneticPr fontId="3"/>
  </si>
  <si>
    <t>WT</t>
    <phoneticPr fontId="2"/>
  </si>
  <si>
    <t>Ci-VSP G214C-TMRM</t>
    <phoneticPr fontId="2"/>
  </si>
  <si>
    <t>FittingParameter</t>
    <phoneticPr fontId="2"/>
  </si>
  <si>
    <t>two Boltsman distributuions</t>
    <phoneticPr fontId="2"/>
  </si>
  <si>
    <t>average</t>
    <phoneticPr fontId="3"/>
  </si>
  <si>
    <t>SD</t>
    <phoneticPr fontId="3"/>
  </si>
  <si>
    <t>A1</t>
    <phoneticPr fontId="3"/>
  </si>
  <si>
    <t>A2</t>
    <phoneticPr fontId="3"/>
  </si>
  <si>
    <t>slope1</t>
    <phoneticPr fontId="3"/>
  </si>
  <si>
    <t>slope2</t>
    <phoneticPr fontId="3"/>
  </si>
  <si>
    <t>Vhalf1</t>
    <phoneticPr fontId="3"/>
  </si>
  <si>
    <t>Vhalf2</t>
    <phoneticPr fontId="3"/>
  </si>
  <si>
    <t>A1%</t>
    <phoneticPr fontId="3"/>
  </si>
  <si>
    <t>A2%</t>
    <phoneticPr fontId="3"/>
  </si>
  <si>
    <t>L284F</t>
    <phoneticPr fontId="2"/>
  </si>
  <si>
    <t>single Boltsman distributuion</t>
    <phoneticPr fontId="2"/>
  </si>
  <si>
    <t>A</t>
    <phoneticPr fontId="3"/>
  </si>
  <si>
    <t>slope</t>
    <phoneticPr fontId="3"/>
  </si>
  <si>
    <t>Vhalf</t>
    <phoneticPr fontId="3"/>
  </si>
  <si>
    <t>L284Q</t>
    <phoneticPr fontId="2"/>
  </si>
  <si>
    <t>F285Q</t>
    <phoneticPr fontId="2"/>
  </si>
  <si>
    <t>CiVSP K555Anap</t>
    <phoneticPr fontId="5"/>
  </si>
  <si>
    <t>L284F</t>
    <phoneticPr fontId="2"/>
  </si>
  <si>
    <t>single Boltsman distributuions</t>
    <phoneticPr fontId="2"/>
  </si>
  <si>
    <t>A</t>
    <phoneticPr fontId="2"/>
  </si>
  <si>
    <t>slope</t>
    <phoneticPr fontId="2"/>
  </si>
  <si>
    <t>Vhalf</t>
    <phoneticPr fontId="2"/>
  </si>
  <si>
    <t>Cell</t>
    <phoneticPr fontId="2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</si>
</sst>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" fillId="0" borderId="12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" fillId="0" borderId="15" xfId="0" applyFont="1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4" fillId="0" borderId="15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workbookViewId="0">
      <selection activeCell="B6" sqref="B6"/>
    </sheetView>
  </sheetViews>
  <sheetFormatPr defaultRowHeight="13.5"/>
  <sheetData>
    <row r="1" spans="1:14">
      <c r="A1" s="1" t="s">
        <v>0</v>
      </c>
    </row>
    <row r="2" spans="1:14">
      <c r="A2" t="s">
        <v>1</v>
      </c>
    </row>
    <row r="5" spans="1:14">
      <c r="A5" s="14" t="s">
        <v>15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4">
      <c r="A6" s="17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8"/>
    </row>
    <row r="7" spans="1:14">
      <c r="A7" s="17" t="s">
        <v>14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8"/>
    </row>
    <row r="8" spans="1:14">
      <c r="A8" s="23" t="s">
        <v>2</v>
      </c>
      <c r="B8" s="6"/>
      <c r="C8" s="6"/>
      <c r="D8" s="6" t="s">
        <v>3</v>
      </c>
      <c r="E8" s="6"/>
      <c r="F8" s="6"/>
      <c r="G8" s="6"/>
      <c r="H8" s="6"/>
      <c r="I8" s="6"/>
      <c r="J8" s="6"/>
      <c r="K8" s="6"/>
      <c r="L8" s="6"/>
      <c r="M8" s="6"/>
      <c r="N8" s="18"/>
    </row>
    <row r="9" spans="1:14">
      <c r="A9" s="19"/>
      <c r="B9" s="6"/>
      <c r="C9" s="6" t="s">
        <v>4</v>
      </c>
      <c r="D9" s="6" t="s">
        <v>5</v>
      </c>
      <c r="E9" s="6"/>
      <c r="F9" s="6"/>
      <c r="G9" t="s">
        <v>41</v>
      </c>
      <c r="H9">
        <v>1</v>
      </c>
      <c r="I9">
        <v>2</v>
      </c>
      <c r="J9">
        <v>3</v>
      </c>
      <c r="L9" s="6"/>
      <c r="M9" s="6"/>
      <c r="N9" s="18"/>
    </row>
    <row r="10" spans="1:14">
      <c r="A10" s="19"/>
      <c r="B10" s="6" t="s">
        <v>6</v>
      </c>
      <c r="C10" s="6">
        <f t="shared" ref="C10:C17" si="0">AVERAGE(H10:J10)</f>
        <v>-0.74300046666666664</v>
      </c>
      <c r="D10" s="6">
        <f t="shared" ref="D10:D17" si="1">STDEVP(H10:J10)</f>
        <v>4.5960709949935778E-2</v>
      </c>
      <c r="E10" s="6">
        <f t="shared" ref="E10:E17" si="2">COUNT(H10:J10)</f>
        <v>3</v>
      </c>
      <c r="F10" s="6"/>
      <c r="G10" s="6" t="s">
        <v>6</v>
      </c>
      <c r="H10" s="6">
        <v>-0.80003639999999998</v>
      </c>
      <c r="I10" s="6">
        <v>-0.68748699999999996</v>
      </c>
      <c r="J10" s="6">
        <v>-0.74147799999999997</v>
      </c>
      <c r="K10" s="6"/>
      <c r="L10" s="6"/>
      <c r="M10" s="6"/>
      <c r="N10" s="18"/>
    </row>
    <row r="11" spans="1:14">
      <c r="A11" s="19"/>
      <c r="B11" s="6" t="s">
        <v>7</v>
      </c>
      <c r="C11" s="6">
        <f t="shared" si="0"/>
        <v>-0.28698000000000001</v>
      </c>
      <c r="D11" s="6">
        <f t="shared" si="1"/>
        <v>5.0696744379364791E-2</v>
      </c>
      <c r="E11" s="6">
        <f t="shared" si="2"/>
        <v>3</v>
      </c>
      <c r="F11" s="6"/>
      <c r="G11" s="6" t="s">
        <v>7</v>
      </c>
      <c r="H11" s="6">
        <v>-0.21631400000000001</v>
      </c>
      <c r="I11" s="6">
        <v>-0.33279999999999998</v>
      </c>
      <c r="J11" s="6">
        <v>-0.31182599999999999</v>
      </c>
      <c r="K11" s="6"/>
      <c r="L11" s="6"/>
      <c r="M11" s="6"/>
      <c r="N11" s="18"/>
    </row>
    <row r="12" spans="1:14">
      <c r="A12" s="19"/>
      <c r="B12" s="6" t="s">
        <v>8</v>
      </c>
      <c r="C12" s="6">
        <f t="shared" si="0"/>
        <v>14.172266666666667</v>
      </c>
      <c r="D12" s="6">
        <f t="shared" si="1"/>
        <v>0.6151589189433081</v>
      </c>
      <c r="E12" s="6">
        <f t="shared" si="2"/>
        <v>3</v>
      </c>
      <c r="F12" s="6"/>
      <c r="G12" s="6" t="s">
        <v>8</v>
      </c>
      <c r="H12" s="6">
        <v>15.0412</v>
      </c>
      <c r="I12" s="6">
        <v>13.7011</v>
      </c>
      <c r="J12" s="6">
        <v>13.7745</v>
      </c>
      <c r="K12" s="6"/>
      <c r="L12" s="6"/>
      <c r="M12" s="6"/>
      <c r="N12" s="18"/>
    </row>
    <row r="13" spans="1:14" ht="14.25" thickBot="1">
      <c r="A13" s="19"/>
      <c r="B13" s="6" t="s">
        <v>9</v>
      </c>
      <c r="C13" s="6">
        <f t="shared" si="0"/>
        <v>21.714066666666668</v>
      </c>
      <c r="D13" s="6">
        <f t="shared" si="1"/>
        <v>3.2253948598926865</v>
      </c>
      <c r="E13" s="6">
        <f t="shared" si="2"/>
        <v>3</v>
      </c>
      <c r="F13" s="6"/>
      <c r="G13" s="6" t="s">
        <v>9</v>
      </c>
      <c r="H13" s="6">
        <v>18.406500000000001</v>
      </c>
      <c r="I13" s="6">
        <v>20.647600000000001</v>
      </c>
      <c r="J13" s="6">
        <v>26.088100000000001</v>
      </c>
      <c r="K13" s="6"/>
      <c r="L13" s="6"/>
      <c r="M13" s="6"/>
      <c r="N13" s="18"/>
    </row>
    <row r="14" spans="1:14">
      <c r="A14" s="19"/>
      <c r="B14" s="2" t="s">
        <v>10</v>
      </c>
      <c r="C14" s="3">
        <f t="shared" si="0"/>
        <v>79.157033333333331</v>
      </c>
      <c r="D14" s="3">
        <f t="shared" si="1"/>
        <v>1.3461664194630008</v>
      </c>
      <c r="E14" s="4">
        <f t="shared" si="2"/>
        <v>3</v>
      </c>
      <c r="F14" s="6"/>
      <c r="G14" s="6" t="s">
        <v>10</v>
      </c>
      <c r="H14" s="6">
        <v>79.786600000000007</v>
      </c>
      <c r="I14" s="6">
        <v>77.286299999999997</v>
      </c>
      <c r="J14" s="6">
        <v>80.398200000000003</v>
      </c>
      <c r="K14" s="6"/>
      <c r="L14" s="6"/>
      <c r="M14" s="6"/>
      <c r="N14" s="18"/>
    </row>
    <row r="15" spans="1:14">
      <c r="A15" s="19"/>
      <c r="B15" s="5" t="s">
        <v>11</v>
      </c>
      <c r="C15" s="6">
        <f t="shared" si="0"/>
        <v>29.924800000000001</v>
      </c>
      <c r="D15" s="6">
        <f t="shared" si="1"/>
        <v>3.8142612976389776</v>
      </c>
      <c r="E15" s="7">
        <f t="shared" si="2"/>
        <v>3</v>
      </c>
      <c r="F15" s="6"/>
      <c r="G15" s="6" t="s">
        <v>11</v>
      </c>
      <c r="H15" s="6">
        <v>24.709499999999998</v>
      </c>
      <c r="I15" s="6">
        <v>31.339400000000001</v>
      </c>
      <c r="J15" s="6">
        <v>33.725499999999997</v>
      </c>
      <c r="K15" s="6"/>
      <c r="L15" s="6"/>
      <c r="M15" s="6"/>
      <c r="N15" s="18"/>
    </row>
    <row r="16" spans="1:14">
      <c r="A16" s="19"/>
      <c r="B16" s="5" t="s">
        <v>12</v>
      </c>
      <c r="C16" s="6">
        <f t="shared" si="0"/>
        <v>72.164586842895915</v>
      </c>
      <c r="D16" s="6">
        <f t="shared" si="1"/>
        <v>4.7935512026634219</v>
      </c>
      <c r="E16" s="7">
        <f t="shared" si="2"/>
        <v>3</v>
      </c>
      <c r="F16" s="6"/>
      <c r="G16" s="6" t="s">
        <v>12</v>
      </c>
      <c r="H16" s="6">
        <f t="shared" ref="H16:J16" si="3">H10/(H10+H11)*100</f>
        <v>78.716592230396145</v>
      </c>
      <c r="I16" s="6">
        <f t="shared" si="3"/>
        <v>67.381726906252851</v>
      </c>
      <c r="J16" s="6">
        <f t="shared" si="3"/>
        <v>70.395441392038762</v>
      </c>
      <c r="K16" s="6"/>
      <c r="L16" s="6"/>
      <c r="M16" s="6"/>
      <c r="N16" s="18"/>
    </row>
    <row r="17" spans="1:14" ht="14.25" thickBot="1">
      <c r="A17" s="19"/>
      <c r="B17" s="8" t="s">
        <v>13</v>
      </c>
      <c r="C17" s="9">
        <f t="shared" si="0"/>
        <v>27.835413157104085</v>
      </c>
      <c r="D17" s="9">
        <f t="shared" si="1"/>
        <v>4.7935512026633376</v>
      </c>
      <c r="E17" s="10">
        <f t="shared" si="2"/>
        <v>3</v>
      </c>
      <c r="F17" s="6"/>
      <c r="G17" s="6" t="s">
        <v>13</v>
      </c>
      <c r="H17" s="6">
        <f t="shared" ref="H17:J17" si="4">H11/(H10+H11)*100</f>
        <v>21.283407769603873</v>
      </c>
      <c r="I17" s="6">
        <f t="shared" si="4"/>
        <v>32.618273093747149</v>
      </c>
      <c r="J17" s="6">
        <f t="shared" si="4"/>
        <v>29.604558607961234</v>
      </c>
      <c r="K17" s="6"/>
      <c r="L17" s="6"/>
      <c r="M17" s="6"/>
      <c r="N17" s="18"/>
    </row>
    <row r="18" spans="1:14">
      <c r="A18" s="19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18"/>
    </row>
    <row r="19" spans="1:14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8"/>
    </row>
    <row r="20" spans="1:14">
      <c r="A20" s="17" t="s">
        <v>28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18"/>
    </row>
    <row r="21" spans="1:14">
      <c r="A21" s="23" t="s">
        <v>2</v>
      </c>
      <c r="B21" s="6"/>
      <c r="C21" s="6"/>
      <c r="D21" s="6" t="s">
        <v>17</v>
      </c>
      <c r="E21" s="6"/>
      <c r="F21" s="6"/>
      <c r="G21" s="6"/>
      <c r="H21" s="6"/>
      <c r="I21" s="6"/>
      <c r="J21" s="6"/>
      <c r="K21" s="6"/>
      <c r="L21" s="6"/>
      <c r="M21" s="6"/>
      <c r="N21" s="18"/>
    </row>
    <row r="22" spans="1:14">
      <c r="A22" s="19"/>
      <c r="B22" s="6"/>
      <c r="C22" s="6" t="s">
        <v>18</v>
      </c>
      <c r="D22" s="6" t="s">
        <v>19</v>
      </c>
      <c r="E22" s="6"/>
      <c r="F22" s="6"/>
      <c r="G22" t="s">
        <v>41</v>
      </c>
      <c r="H22">
        <v>1</v>
      </c>
      <c r="I22">
        <v>2</v>
      </c>
      <c r="J22">
        <v>3</v>
      </c>
      <c r="K22">
        <v>4</v>
      </c>
      <c r="L22" s="6"/>
      <c r="M22" s="6"/>
      <c r="N22" s="18"/>
    </row>
    <row r="23" spans="1:14">
      <c r="A23" s="19"/>
      <c r="B23" s="6" t="s">
        <v>20</v>
      </c>
      <c r="C23" s="6">
        <f t="shared" ref="C23:C30" si="5">AVERAGE(H23:K23)</f>
        <v>-0.82355875000000001</v>
      </c>
      <c r="D23" s="6">
        <f t="shared" ref="D23:D30" si="6">STDEVP(H23:K23)</f>
        <v>5.626257373412083E-2</v>
      </c>
      <c r="E23" s="6">
        <f t="shared" ref="E23:E30" si="7">COUNT(H23:K23)</f>
        <v>4</v>
      </c>
      <c r="F23" s="6"/>
      <c r="G23" s="6" t="s">
        <v>20</v>
      </c>
      <c r="H23" s="6">
        <v>-0.892513</v>
      </c>
      <c r="I23" s="6">
        <v>-0.86406799999999995</v>
      </c>
      <c r="J23" s="6">
        <v>-0.75709899999999997</v>
      </c>
      <c r="K23" s="6">
        <v>-0.780555</v>
      </c>
      <c r="L23" s="6"/>
      <c r="M23" s="6"/>
      <c r="N23" s="18"/>
    </row>
    <row r="24" spans="1:14">
      <c r="A24" s="19"/>
      <c r="B24" s="6" t="s">
        <v>21</v>
      </c>
      <c r="C24" s="6">
        <f t="shared" si="5"/>
        <v>-0.191826</v>
      </c>
      <c r="D24" s="6">
        <f t="shared" si="6"/>
        <v>5.3676111194832295E-2</v>
      </c>
      <c r="E24" s="6">
        <f t="shared" si="7"/>
        <v>4</v>
      </c>
      <c r="F24" s="6"/>
      <c r="G24" s="6" t="s">
        <v>21</v>
      </c>
      <c r="H24" s="6">
        <v>-0.12695500000000001</v>
      </c>
      <c r="I24" s="6">
        <v>-0.15210699999999999</v>
      </c>
      <c r="J24" s="6">
        <v>-0.25572099999999998</v>
      </c>
      <c r="K24" s="6">
        <v>-0.23252100000000001</v>
      </c>
      <c r="L24" s="6"/>
      <c r="M24" s="6"/>
      <c r="N24" s="18"/>
    </row>
    <row r="25" spans="1:14">
      <c r="A25" s="19"/>
      <c r="B25" s="6" t="s">
        <v>22</v>
      </c>
      <c r="C25" s="6">
        <f t="shared" si="5"/>
        <v>13.319899999999999</v>
      </c>
      <c r="D25" s="6">
        <f t="shared" si="6"/>
        <v>0.44746974199380241</v>
      </c>
      <c r="E25" s="6">
        <f t="shared" si="7"/>
        <v>4</v>
      </c>
      <c r="F25" s="6"/>
      <c r="G25" s="6" t="s">
        <v>22</v>
      </c>
      <c r="H25" s="6">
        <v>13.8546</v>
      </c>
      <c r="I25" s="6">
        <v>13.350199999999999</v>
      </c>
      <c r="J25" s="6">
        <v>12.616400000000001</v>
      </c>
      <c r="K25" s="6">
        <v>13.458399999999999</v>
      </c>
      <c r="L25" s="6"/>
      <c r="M25" s="6"/>
      <c r="N25" s="18"/>
    </row>
    <row r="26" spans="1:14" ht="14.25" thickBot="1">
      <c r="A26" s="19"/>
      <c r="B26" s="6" t="s">
        <v>23</v>
      </c>
      <c r="C26" s="6">
        <f t="shared" si="5"/>
        <v>16.913350000000001</v>
      </c>
      <c r="D26" s="6">
        <f t="shared" si="6"/>
        <v>2.0350560244130738</v>
      </c>
      <c r="E26" s="6">
        <f t="shared" si="7"/>
        <v>4</v>
      </c>
      <c r="F26" s="6"/>
      <c r="G26" s="6" t="s">
        <v>23</v>
      </c>
      <c r="H26" s="6">
        <v>13.862399999999999</v>
      </c>
      <c r="I26" s="6">
        <v>16.287500000000001</v>
      </c>
      <c r="J26" s="6">
        <v>18.521100000000001</v>
      </c>
      <c r="K26" s="6">
        <v>18.982399999999998</v>
      </c>
      <c r="L26" s="6"/>
      <c r="M26" s="6"/>
      <c r="N26" s="18"/>
    </row>
    <row r="27" spans="1:14">
      <c r="A27" s="19"/>
      <c r="B27" s="2" t="s">
        <v>24</v>
      </c>
      <c r="C27" s="3">
        <f t="shared" si="5"/>
        <v>74.868949999999998</v>
      </c>
      <c r="D27" s="3">
        <f t="shared" si="6"/>
        <v>1.056258823632515</v>
      </c>
      <c r="E27" s="4">
        <f t="shared" si="7"/>
        <v>4</v>
      </c>
      <c r="F27" s="6"/>
      <c r="G27" s="6" t="s">
        <v>24</v>
      </c>
      <c r="H27" s="6">
        <v>76.582700000000003</v>
      </c>
      <c r="I27" s="6">
        <v>73.695800000000006</v>
      </c>
      <c r="J27" s="6">
        <v>74.639799999999994</v>
      </c>
      <c r="K27" s="6">
        <v>74.557500000000005</v>
      </c>
      <c r="L27" s="6"/>
      <c r="M27" s="6"/>
      <c r="N27" s="18"/>
    </row>
    <row r="28" spans="1:14">
      <c r="A28" s="19"/>
      <c r="B28" s="5" t="s">
        <v>25</v>
      </c>
      <c r="C28" s="6">
        <f t="shared" si="5"/>
        <v>25.928974999999998</v>
      </c>
      <c r="D28" s="6">
        <f t="shared" si="6"/>
        <v>6.4390234913280961</v>
      </c>
      <c r="E28" s="7">
        <f t="shared" si="7"/>
        <v>4</v>
      </c>
      <c r="F28" s="6"/>
      <c r="G28" s="6" t="s">
        <v>25</v>
      </c>
      <c r="H28" s="6">
        <v>23.5474</v>
      </c>
      <c r="I28" s="6">
        <v>16.533999999999999</v>
      </c>
      <c r="J28" s="6">
        <v>32.949300000000001</v>
      </c>
      <c r="K28" s="6">
        <v>30.685199999999998</v>
      </c>
      <c r="L28" s="6"/>
      <c r="M28" s="6"/>
      <c r="N28" s="18"/>
    </row>
    <row r="29" spans="1:14">
      <c r="A29" s="19"/>
      <c r="B29" s="5" t="s">
        <v>26</v>
      </c>
      <c r="C29" s="6">
        <f t="shared" si="5"/>
        <v>81.094489462892057</v>
      </c>
      <c r="D29" s="6">
        <f t="shared" si="6"/>
        <v>5.3324436709317995</v>
      </c>
      <c r="E29" s="7">
        <f t="shared" si="7"/>
        <v>4</v>
      </c>
      <c r="F29" s="6"/>
      <c r="G29" s="6" t="s">
        <v>26</v>
      </c>
      <c r="H29" s="6">
        <v>87.546936245178856</v>
      </c>
      <c r="I29" s="6">
        <v>85.031416832730571</v>
      </c>
      <c r="J29" s="6">
        <v>74.751584684346668</v>
      </c>
      <c r="K29" s="6">
        <v>77.048020089312146</v>
      </c>
      <c r="L29" s="6"/>
      <c r="M29" s="6"/>
      <c r="N29" s="18"/>
    </row>
    <row r="30" spans="1:14" ht="14.25" thickBot="1">
      <c r="A30" s="19"/>
      <c r="B30" s="8" t="s">
        <v>27</v>
      </c>
      <c r="C30" s="9">
        <f t="shared" si="5"/>
        <v>18.905510537107929</v>
      </c>
      <c r="D30" s="9">
        <f t="shared" si="6"/>
        <v>5.3324436709317675</v>
      </c>
      <c r="E30" s="10">
        <f t="shared" si="7"/>
        <v>4</v>
      </c>
      <c r="F30" s="6"/>
      <c r="G30" s="6" t="s">
        <v>27</v>
      </c>
      <c r="H30" s="6">
        <v>12.453063754821143</v>
      </c>
      <c r="I30" s="6">
        <v>14.968583167269417</v>
      </c>
      <c r="J30" s="6">
        <v>25.248415315653322</v>
      </c>
      <c r="K30" s="6">
        <v>22.951979910687843</v>
      </c>
      <c r="L30" s="6"/>
      <c r="M30" s="6"/>
      <c r="N30" s="18"/>
    </row>
    <row r="31" spans="1:14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18"/>
    </row>
    <row r="32" spans="1:14">
      <c r="A32" s="19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18"/>
    </row>
    <row r="33" spans="1:14">
      <c r="A33" s="17" t="s">
        <v>33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18"/>
    </row>
    <row r="34" spans="1:14">
      <c r="A34" s="23" t="s">
        <v>2</v>
      </c>
      <c r="B34" s="6"/>
      <c r="C34" s="6"/>
      <c r="D34" s="6" t="s">
        <v>29</v>
      </c>
      <c r="E34" s="6"/>
      <c r="F34" s="6"/>
      <c r="G34" s="6"/>
      <c r="H34" s="6"/>
      <c r="I34" s="6"/>
      <c r="J34" s="6"/>
      <c r="K34" s="6"/>
      <c r="L34" s="6"/>
      <c r="M34" s="6"/>
      <c r="N34" s="18"/>
    </row>
    <row r="35" spans="1:14">
      <c r="A35" s="19"/>
      <c r="B35" s="6"/>
      <c r="C35" s="6" t="s">
        <v>18</v>
      </c>
      <c r="D35" s="6" t="s">
        <v>19</v>
      </c>
      <c r="E35" s="6"/>
      <c r="F35" s="6"/>
      <c r="G35" t="s">
        <v>41</v>
      </c>
      <c r="H35">
        <v>1</v>
      </c>
      <c r="I35">
        <v>2</v>
      </c>
      <c r="J35">
        <v>3</v>
      </c>
      <c r="L35" s="6"/>
      <c r="M35" s="6"/>
      <c r="N35" s="18"/>
    </row>
    <row r="36" spans="1:14">
      <c r="A36" s="19"/>
      <c r="B36" s="6" t="s">
        <v>30</v>
      </c>
      <c r="C36" s="6">
        <f t="shared" ref="C36:C38" si="8">AVERAGE(H36:K36)</f>
        <v>-1.0532300000000001</v>
      </c>
      <c r="D36" s="6">
        <f t="shared" ref="D36:D38" si="9">STDEVP(H36:K36)</f>
        <v>5.3276699096947034E-3</v>
      </c>
      <c r="E36" s="6">
        <f t="shared" ref="E36:E38" si="10">COUNT(H36:K36)</f>
        <v>3</v>
      </c>
      <c r="F36" s="6"/>
      <c r="G36" s="6" t="s">
        <v>30</v>
      </c>
      <c r="H36" s="6">
        <v>-1.05054</v>
      </c>
      <c r="I36" s="6">
        <v>-1.0484800000000001</v>
      </c>
      <c r="J36" s="6">
        <v>-1.06067</v>
      </c>
      <c r="K36" s="6"/>
      <c r="L36" s="6"/>
      <c r="M36" s="6"/>
      <c r="N36" s="18"/>
    </row>
    <row r="37" spans="1:14" ht="14.25" thickBot="1">
      <c r="A37" s="19"/>
      <c r="B37" s="6" t="s">
        <v>31</v>
      </c>
      <c r="C37" s="6">
        <f t="shared" si="8"/>
        <v>30.668333333333333</v>
      </c>
      <c r="D37" s="6">
        <f t="shared" si="9"/>
        <v>1.5276298730022515</v>
      </c>
      <c r="E37" s="6">
        <f t="shared" si="10"/>
        <v>3</v>
      </c>
      <c r="F37" s="6"/>
      <c r="G37" s="6" t="s">
        <v>31</v>
      </c>
      <c r="H37" s="6">
        <v>29.2209</v>
      </c>
      <c r="I37" s="6">
        <v>30.0031</v>
      </c>
      <c r="J37" s="6">
        <v>32.780999999999999</v>
      </c>
      <c r="K37" s="6"/>
      <c r="L37" s="6"/>
      <c r="M37" s="6"/>
      <c r="N37" s="18"/>
    </row>
    <row r="38" spans="1:14" ht="14.25" thickBot="1">
      <c r="A38" s="19"/>
      <c r="B38" s="11" t="s">
        <v>32</v>
      </c>
      <c r="C38" s="12">
        <f t="shared" si="8"/>
        <v>70.48233333333333</v>
      </c>
      <c r="D38" s="12">
        <f t="shared" si="9"/>
        <v>2.9226643168329725</v>
      </c>
      <c r="E38" s="13">
        <f t="shared" si="10"/>
        <v>3</v>
      </c>
      <c r="F38" s="6"/>
      <c r="G38" s="6" t="s">
        <v>32</v>
      </c>
      <c r="H38" s="6">
        <v>74.605900000000005</v>
      </c>
      <c r="I38" s="6">
        <v>68.665700000000001</v>
      </c>
      <c r="J38" s="6">
        <v>68.175399999999996</v>
      </c>
      <c r="K38" s="6"/>
      <c r="L38" s="6"/>
      <c r="M38" s="6"/>
      <c r="N38" s="18"/>
    </row>
    <row r="39" spans="1:14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18"/>
    </row>
    <row r="40" spans="1:14">
      <c r="A40" s="17" t="s">
        <v>34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8"/>
    </row>
    <row r="41" spans="1:14">
      <c r="A41" s="23" t="s">
        <v>2</v>
      </c>
      <c r="B41" s="6"/>
      <c r="C41" s="6"/>
      <c r="D41" s="6" t="s">
        <v>29</v>
      </c>
      <c r="E41" s="6"/>
      <c r="F41" s="6"/>
      <c r="G41" s="6"/>
      <c r="H41" s="6"/>
      <c r="I41" s="6"/>
      <c r="J41" s="6"/>
      <c r="K41" s="6"/>
      <c r="L41" s="6"/>
      <c r="M41" s="6"/>
      <c r="N41" s="18"/>
    </row>
    <row r="42" spans="1:14">
      <c r="A42" s="19"/>
      <c r="B42" s="6"/>
      <c r="C42" s="6" t="s">
        <v>18</v>
      </c>
      <c r="D42" s="6" t="s">
        <v>19</v>
      </c>
      <c r="E42" s="6"/>
      <c r="F42" s="6"/>
      <c r="G42" t="s">
        <v>41</v>
      </c>
      <c r="H42">
        <v>1</v>
      </c>
      <c r="I42">
        <v>2</v>
      </c>
      <c r="J42">
        <v>3</v>
      </c>
      <c r="K42">
        <v>4</v>
      </c>
      <c r="L42" s="6">
        <v>5</v>
      </c>
      <c r="M42" s="24">
        <v>6</v>
      </c>
      <c r="N42" s="18"/>
    </row>
    <row r="43" spans="1:14">
      <c r="A43" s="19"/>
      <c r="B43" s="6" t="s">
        <v>30</v>
      </c>
      <c r="C43" s="6">
        <f t="shared" ref="C43:C45" si="11">AVERAGE(H43:M43)</f>
        <v>-1.0815633333333334</v>
      </c>
      <c r="D43" s="6">
        <f t="shared" ref="D43:D45" si="12">STDEVP(H43:M43)</f>
        <v>1.7827233536237656E-2</v>
      </c>
      <c r="E43" s="6">
        <f t="shared" ref="E43:E45" si="13">COUNT(H43:M43)</f>
        <v>6</v>
      </c>
      <c r="F43" s="6"/>
      <c r="G43" s="6" t="s">
        <v>30</v>
      </c>
      <c r="H43" s="6">
        <v>-1.0622100000000001</v>
      </c>
      <c r="I43" s="6">
        <v>-1.06484</v>
      </c>
      <c r="J43" s="6">
        <v>-1.0939700000000001</v>
      </c>
      <c r="K43" s="6">
        <v>-1.06995</v>
      </c>
      <c r="L43" s="6">
        <v>-1.0861400000000001</v>
      </c>
      <c r="M43" s="6">
        <v>-1.1122700000000001</v>
      </c>
      <c r="N43" s="18"/>
    </row>
    <row r="44" spans="1:14" ht="14.25" thickBot="1">
      <c r="A44" s="19"/>
      <c r="B44" s="6" t="s">
        <v>31</v>
      </c>
      <c r="C44" s="6">
        <f t="shared" si="11"/>
        <v>34.213650000000001</v>
      </c>
      <c r="D44" s="6">
        <f t="shared" si="12"/>
        <v>3.7228590571181281</v>
      </c>
      <c r="E44" s="6">
        <f t="shared" si="13"/>
        <v>6</v>
      </c>
      <c r="F44" s="6"/>
      <c r="G44" s="6" t="s">
        <v>31</v>
      </c>
      <c r="H44" s="6">
        <v>31.079599999999999</v>
      </c>
      <c r="I44" s="6">
        <v>31.616700000000002</v>
      </c>
      <c r="J44" s="6">
        <v>32.671199999999999</v>
      </c>
      <c r="K44" s="6">
        <v>32.183799999999998</v>
      </c>
      <c r="L44" s="6">
        <v>35.965600000000002</v>
      </c>
      <c r="M44" s="6">
        <v>41.765000000000001</v>
      </c>
      <c r="N44" s="18"/>
    </row>
    <row r="45" spans="1:14" ht="14.25" thickBot="1">
      <c r="A45" s="19"/>
      <c r="B45" s="11" t="s">
        <v>32</v>
      </c>
      <c r="C45" s="12">
        <f t="shared" si="11"/>
        <v>85.108266666666665</v>
      </c>
      <c r="D45" s="12">
        <f t="shared" si="12"/>
        <v>4.441493809769578</v>
      </c>
      <c r="E45" s="13">
        <f t="shared" si="13"/>
        <v>6</v>
      </c>
      <c r="F45" s="6"/>
      <c r="G45" s="6" t="s">
        <v>32</v>
      </c>
      <c r="H45" s="6">
        <v>86.491100000000003</v>
      </c>
      <c r="I45" s="6">
        <v>87.994299999999996</v>
      </c>
      <c r="J45" s="6">
        <v>85.942400000000006</v>
      </c>
      <c r="K45" s="6">
        <v>75.535799999999995</v>
      </c>
      <c r="L45" s="6">
        <v>89.046499999999995</v>
      </c>
      <c r="M45" s="6">
        <v>85.639499999999998</v>
      </c>
      <c r="N45" s="18"/>
    </row>
    <row r="46" spans="1:14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8" spans="1:14">
      <c r="A48" s="14" t="s">
        <v>35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6"/>
    </row>
    <row r="49" spans="1:14">
      <c r="A49" s="19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18"/>
    </row>
    <row r="50" spans="1:14">
      <c r="A50" s="17" t="s">
        <v>14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18"/>
    </row>
    <row r="51" spans="1:14">
      <c r="A51" s="23" t="s">
        <v>2</v>
      </c>
      <c r="B51" s="6"/>
      <c r="C51" s="6"/>
      <c r="D51" s="6" t="s">
        <v>17</v>
      </c>
      <c r="E51" s="6"/>
      <c r="F51" s="6"/>
      <c r="G51" s="6"/>
      <c r="H51" s="6"/>
      <c r="I51" s="6"/>
      <c r="J51" s="6"/>
      <c r="K51" s="6"/>
      <c r="L51" s="6"/>
      <c r="M51" s="6"/>
      <c r="N51" s="18"/>
    </row>
    <row r="52" spans="1:14" ht="14.25" thickBot="1">
      <c r="A52" s="19"/>
      <c r="B52" s="6"/>
      <c r="C52" s="6" t="s">
        <v>18</v>
      </c>
      <c r="D52" s="6" t="s">
        <v>19</v>
      </c>
      <c r="E52" s="6"/>
      <c r="F52" s="6"/>
      <c r="G52" s="6" t="s">
        <v>41</v>
      </c>
      <c r="H52" s="6">
        <v>1</v>
      </c>
      <c r="I52" s="6">
        <v>2</v>
      </c>
      <c r="J52" s="6">
        <v>3</v>
      </c>
      <c r="K52" s="6">
        <v>4</v>
      </c>
      <c r="L52" s="6"/>
      <c r="M52" s="6"/>
      <c r="N52" s="18"/>
    </row>
    <row r="53" spans="1:14">
      <c r="A53" s="19"/>
      <c r="B53" s="2" t="s">
        <v>20</v>
      </c>
      <c r="C53" s="3">
        <f t="shared" ref="C53:C58" si="14">AVERAGE(H53:K53)</f>
        <v>-0.94632274999999999</v>
      </c>
      <c r="D53" s="3">
        <f t="shared" ref="D53:D58" si="15">STDEVP(H53:K53)</f>
        <v>0.42837399064682657</v>
      </c>
      <c r="E53" s="4">
        <f t="shared" ref="E53:E58" si="16">COUNT(H53:K53)</f>
        <v>4</v>
      </c>
      <c r="F53" s="6"/>
      <c r="G53" s="6" t="s">
        <v>20</v>
      </c>
      <c r="H53" s="6">
        <v>-0.32225500000000001</v>
      </c>
      <c r="I53" s="6">
        <v>-0.778586</v>
      </c>
      <c r="J53" s="6">
        <v>-1.30386</v>
      </c>
      <c r="K53" s="6">
        <v>-1.38059</v>
      </c>
      <c r="L53" s="6"/>
      <c r="M53" s="6"/>
      <c r="N53" s="18"/>
    </row>
    <row r="54" spans="1:14" ht="14.25" thickBot="1">
      <c r="A54" s="19"/>
      <c r="B54" s="5" t="s">
        <v>21</v>
      </c>
      <c r="C54" s="6">
        <f t="shared" si="14"/>
        <v>6.8591700000000007</v>
      </c>
      <c r="D54" s="6">
        <f t="shared" si="15"/>
        <v>3.0828824165624615</v>
      </c>
      <c r="E54" s="7">
        <f t="shared" si="16"/>
        <v>4</v>
      </c>
      <c r="F54" s="6"/>
      <c r="G54" s="6" t="s">
        <v>21</v>
      </c>
      <c r="H54" s="6">
        <v>2.6795200000000001</v>
      </c>
      <c r="I54" s="6">
        <v>5.2255099999999999</v>
      </c>
      <c r="J54" s="6">
        <v>9.0654500000000002</v>
      </c>
      <c r="K54" s="6">
        <v>10.466200000000001</v>
      </c>
      <c r="L54" s="6"/>
      <c r="M54" s="6"/>
      <c r="N54" s="18"/>
    </row>
    <row r="55" spans="1:14">
      <c r="A55" s="19"/>
      <c r="B55" s="3" t="s">
        <v>22</v>
      </c>
      <c r="C55" s="3">
        <f t="shared" si="14"/>
        <v>13.240525</v>
      </c>
      <c r="D55" s="3">
        <f t="shared" si="15"/>
        <v>0.86866608191812722</v>
      </c>
      <c r="E55" s="3">
        <f t="shared" si="16"/>
        <v>4</v>
      </c>
      <c r="F55" s="6"/>
      <c r="G55" s="6" t="s">
        <v>22</v>
      </c>
      <c r="H55" s="25">
        <v>12.165699999999999</v>
      </c>
      <c r="I55" s="6">
        <v>14.5891</v>
      </c>
      <c r="J55" s="6">
        <v>13.162599999999999</v>
      </c>
      <c r="K55" s="6">
        <v>13.044700000000001</v>
      </c>
      <c r="L55" s="6"/>
      <c r="M55" s="6"/>
      <c r="N55" s="18"/>
    </row>
    <row r="56" spans="1:14" ht="14.25" thickBot="1">
      <c r="A56" s="19"/>
      <c r="B56" s="9" t="s">
        <v>23</v>
      </c>
      <c r="C56" s="9">
        <f t="shared" si="14"/>
        <v>20.829499999999999</v>
      </c>
      <c r="D56" s="9">
        <f t="shared" si="15"/>
        <v>1.31714518372124</v>
      </c>
      <c r="E56" s="9">
        <f t="shared" si="16"/>
        <v>4</v>
      </c>
      <c r="F56" s="6"/>
      <c r="G56" s="6" t="s">
        <v>23</v>
      </c>
      <c r="H56" s="6">
        <v>19.810600000000001</v>
      </c>
      <c r="I56" s="6">
        <v>19.680900000000001</v>
      </c>
      <c r="J56" s="6">
        <v>20.8566</v>
      </c>
      <c r="K56" s="6">
        <v>22.969899999999999</v>
      </c>
      <c r="L56" s="6"/>
      <c r="M56" s="6"/>
      <c r="N56" s="18"/>
    </row>
    <row r="57" spans="1:14">
      <c r="A57" s="19"/>
      <c r="B57" s="2" t="s">
        <v>24</v>
      </c>
      <c r="C57" s="3">
        <f t="shared" si="14"/>
        <v>31.016199999999998</v>
      </c>
      <c r="D57" s="3">
        <f t="shared" si="15"/>
        <v>2.9734500828163006</v>
      </c>
      <c r="E57" s="4">
        <f t="shared" si="16"/>
        <v>4</v>
      </c>
      <c r="F57" s="6"/>
      <c r="G57" s="6" t="s">
        <v>24</v>
      </c>
      <c r="H57" s="6">
        <v>30.8232</v>
      </c>
      <c r="I57" s="6">
        <v>26.522200000000002</v>
      </c>
      <c r="J57" s="6">
        <v>31.919499999999999</v>
      </c>
      <c r="K57" s="6">
        <v>34.799900000000001</v>
      </c>
      <c r="L57" s="6"/>
      <c r="M57" s="6"/>
      <c r="N57" s="18"/>
    </row>
    <row r="58" spans="1:14" ht="14.25" thickBot="1">
      <c r="A58" s="19"/>
      <c r="B58" s="8" t="s">
        <v>25</v>
      </c>
      <c r="C58" s="9">
        <f t="shared" si="14"/>
        <v>108.59375</v>
      </c>
      <c r="D58" s="9">
        <f t="shared" si="15"/>
        <v>8.9744113281875091</v>
      </c>
      <c r="E58" s="10">
        <f t="shared" si="16"/>
        <v>4</v>
      </c>
      <c r="F58" s="6"/>
      <c r="G58" s="6" t="s">
        <v>25</v>
      </c>
      <c r="H58" s="6">
        <v>96.700999999999993</v>
      </c>
      <c r="I58" s="6">
        <v>106.87</v>
      </c>
      <c r="J58" s="6">
        <v>108.881</v>
      </c>
      <c r="K58" s="6">
        <v>121.923</v>
      </c>
      <c r="L58" s="6"/>
      <c r="M58" s="6"/>
      <c r="N58" s="18"/>
    </row>
    <row r="59" spans="1:14">
      <c r="A59" s="19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8"/>
    </row>
    <row r="60" spans="1:14">
      <c r="A60" s="19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18"/>
    </row>
    <row r="61" spans="1:14">
      <c r="A61" s="17" t="s">
        <v>36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18"/>
    </row>
    <row r="62" spans="1:14">
      <c r="A62" s="23" t="s">
        <v>2</v>
      </c>
      <c r="B62" s="6"/>
      <c r="C62" s="6"/>
      <c r="D62" s="6" t="s">
        <v>3</v>
      </c>
      <c r="E62" s="6"/>
      <c r="F62" s="6"/>
      <c r="G62" s="6"/>
      <c r="H62" s="6"/>
      <c r="I62" s="6"/>
      <c r="J62" s="6"/>
      <c r="K62" s="6"/>
      <c r="L62" s="6"/>
      <c r="M62" s="6"/>
      <c r="N62" s="18"/>
    </row>
    <row r="63" spans="1:14" ht="14.25" thickBot="1">
      <c r="A63" s="19"/>
      <c r="B63" s="6"/>
      <c r="C63" s="6" t="s">
        <v>4</v>
      </c>
      <c r="D63" s="6" t="s">
        <v>5</v>
      </c>
      <c r="E63" s="6"/>
      <c r="F63" s="6"/>
      <c r="G63" s="6" t="s">
        <v>41</v>
      </c>
      <c r="H63" s="6">
        <v>1</v>
      </c>
      <c r="I63" s="6">
        <v>2</v>
      </c>
      <c r="J63" s="6">
        <v>3</v>
      </c>
      <c r="K63" s="6">
        <v>4</v>
      </c>
      <c r="L63" s="6"/>
      <c r="M63" s="6"/>
      <c r="N63" s="18"/>
    </row>
    <row r="64" spans="1:14">
      <c r="A64" s="19"/>
      <c r="B64" s="2" t="s">
        <v>6</v>
      </c>
      <c r="C64" s="3">
        <f>AVERAGE(H64:K64)</f>
        <v>-1.0247872499999999</v>
      </c>
      <c r="D64" s="3">
        <f t="shared" ref="D64:D69" si="17">STDEVP(H64:K64)</f>
        <v>0.28451750109384788</v>
      </c>
      <c r="E64" s="4">
        <f t="shared" ref="E64:E69" si="18">COUNT(H64:K64)</f>
        <v>4</v>
      </c>
      <c r="F64" s="6"/>
      <c r="G64" s="6" t="s">
        <v>6</v>
      </c>
      <c r="H64" s="6">
        <v>-1.43868</v>
      </c>
      <c r="I64" s="6">
        <v>-1.08816</v>
      </c>
      <c r="J64" s="6">
        <v>-0.91765799999999997</v>
      </c>
      <c r="K64" s="6">
        <v>-0.65465099999999998</v>
      </c>
      <c r="L64" s="6"/>
      <c r="M64" s="6"/>
      <c r="N64" s="18"/>
    </row>
    <row r="65" spans="1:14" ht="14.25" thickBot="1">
      <c r="A65" s="19"/>
      <c r="B65" s="5" t="s">
        <v>7</v>
      </c>
      <c r="C65" s="6">
        <f t="shared" ref="C65:C69" si="19">AVERAGE(H65:K65)</f>
        <v>8.869982499999999</v>
      </c>
      <c r="D65" s="6">
        <f t="shared" si="17"/>
        <v>2.0025943346491233</v>
      </c>
      <c r="E65" s="7">
        <f t="shared" si="18"/>
        <v>4</v>
      </c>
      <c r="F65" s="6"/>
      <c r="G65" s="6" t="s">
        <v>7</v>
      </c>
      <c r="H65" s="6">
        <v>11.999599999999999</v>
      </c>
      <c r="I65" s="6">
        <v>8.7329500000000007</v>
      </c>
      <c r="J65" s="6">
        <v>8.3092299999999994</v>
      </c>
      <c r="K65" s="6">
        <v>6.4381500000000003</v>
      </c>
      <c r="L65" s="6"/>
      <c r="M65" s="6"/>
      <c r="N65" s="18"/>
    </row>
    <row r="66" spans="1:14">
      <c r="A66" s="19"/>
      <c r="B66" s="3" t="s">
        <v>8</v>
      </c>
      <c r="C66" s="3">
        <f t="shared" si="19"/>
        <v>13.848725000000002</v>
      </c>
      <c r="D66" s="3">
        <f t="shared" si="17"/>
        <v>1.6202635871594937</v>
      </c>
      <c r="E66" s="3">
        <f t="shared" si="18"/>
        <v>4</v>
      </c>
      <c r="F66" s="6"/>
      <c r="G66" s="6" t="s">
        <v>8</v>
      </c>
      <c r="H66" s="6">
        <v>14.391299999999999</v>
      </c>
      <c r="I66" s="6">
        <v>12.485300000000001</v>
      </c>
      <c r="J66" s="6">
        <v>16.2605</v>
      </c>
      <c r="K66" s="6">
        <v>12.2578</v>
      </c>
      <c r="L66" s="6"/>
      <c r="M66" s="6"/>
      <c r="N66" s="18"/>
    </row>
    <row r="67" spans="1:14" ht="14.25" thickBot="1">
      <c r="A67" s="19"/>
      <c r="B67" s="9" t="s">
        <v>9</v>
      </c>
      <c r="C67" s="9">
        <f t="shared" si="19"/>
        <v>17.911549999999998</v>
      </c>
      <c r="D67" s="9">
        <f t="shared" si="17"/>
        <v>0.88580155932354343</v>
      </c>
      <c r="E67" s="9">
        <f t="shared" si="18"/>
        <v>4</v>
      </c>
      <c r="F67" s="6"/>
      <c r="G67" s="6" t="s">
        <v>9</v>
      </c>
      <c r="H67" s="6">
        <v>18.7865</v>
      </c>
      <c r="I67" s="6">
        <v>17.5001</v>
      </c>
      <c r="J67" s="6">
        <v>18.703600000000002</v>
      </c>
      <c r="K67" s="6">
        <v>16.655999999999999</v>
      </c>
      <c r="L67" s="6"/>
      <c r="M67" s="6"/>
      <c r="N67" s="18"/>
    </row>
    <row r="68" spans="1:14">
      <c r="A68" s="19"/>
      <c r="B68" s="2" t="s">
        <v>10</v>
      </c>
      <c r="C68" s="3">
        <f t="shared" si="19"/>
        <v>31.787075000000002</v>
      </c>
      <c r="D68" s="3">
        <f t="shared" si="17"/>
        <v>3.9218648270784193</v>
      </c>
      <c r="E68" s="4">
        <f t="shared" si="18"/>
        <v>4</v>
      </c>
      <c r="F68" s="6"/>
      <c r="G68" s="6" t="s">
        <v>10</v>
      </c>
      <c r="H68" s="6">
        <v>31.492100000000001</v>
      </c>
      <c r="I68" s="6">
        <v>35.027500000000003</v>
      </c>
      <c r="J68" s="6">
        <v>25.487400000000001</v>
      </c>
      <c r="K68" s="6">
        <v>35.141300000000001</v>
      </c>
      <c r="L68" s="6"/>
      <c r="M68" s="6"/>
      <c r="N68" s="18"/>
    </row>
    <row r="69" spans="1:14" ht="14.25" thickBot="1">
      <c r="A69" s="19"/>
      <c r="B69" s="8" t="s">
        <v>11</v>
      </c>
      <c r="C69" s="9">
        <f t="shared" si="19"/>
        <v>99.329225000000008</v>
      </c>
      <c r="D69" s="9">
        <f t="shared" si="17"/>
        <v>3.2625938686687292</v>
      </c>
      <c r="E69" s="10">
        <f t="shared" si="18"/>
        <v>4</v>
      </c>
      <c r="F69" s="6"/>
      <c r="G69" s="6" t="s">
        <v>11</v>
      </c>
      <c r="H69" s="6">
        <v>96.387900000000002</v>
      </c>
      <c r="I69" s="6">
        <v>95.855000000000004</v>
      </c>
      <c r="J69" s="6">
        <v>103.336</v>
      </c>
      <c r="K69" s="6">
        <v>101.738</v>
      </c>
      <c r="L69" s="6"/>
      <c r="M69" s="6"/>
      <c r="N69" s="18"/>
    </row>
    <row r="70" spans="1:14">
      <c r="A70" s="19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8"/>
    </row>
    <row r="71" spans="1:14">
      <c r="A71" s="19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18"/>
    </row>
    <row r="72" spans="1:14">
      <c r="A72" s="17" t="s">
        <v>33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18"/>
    </row>
    <row r="73" spans="1:14">
      <c r="A73" s="23" t="s">
        <v>16</v>
      </c>
      <c r="B73" s="6"/>
      <c r="C73" s="6"/>
      <c r="D73" s="6" t="s">
        <v>37</v>
      </c>
      <c r="E73" s="6"/>
      <c r="F73" s="6"/>
      <c r="G73" s="6"/>
      <c r="H73" s="6"/>
      <c r="I73" s="6"/>
      <c r="J73" s="6"/>
      <c r="K73" s="6"/>
      <c r="L73" s="6"/>
      <c r="M73" s="6"/>
      <c r="N73" s="18"/>
    </row>
    <row r="74" spans="1:14" ht="14.25" thickBot="1">
      <c r="A74" s="19"/>
      <c r="B74" s="6"/>
      <c r="C74" s="6" t="s">
        <v>18</v>
      </c>
      <c r="D74" s="6" t="s">
        <v>19</v>
      </c>
      <c r="E74" s="6"/>
      <c r="F74" s="6"/>
      <c r="G74" s="6" t="s">
        <v>41</v>
      </c>
      <c r="H74" s="6">
        <v>1</v>
      </c>
      <c r="I74" s="6">
        <v>2</v>
      </c>
      <c r="J74" s="6"/>
      <c r="K74" s="6"/>
      <c r="L74" s="6"/>
      <c r="M74" s="6"/>
      <c r="N74" s="18"/>
    </row>
    <row r="75" spans="1:14" ht="14.25" thickBot="1">
      <c r="A75" s="19"/>
      <c r="B75" s="2" t="s">
        <v>38</v>
      </c>
      <c r="C75" s="3">
        <f>AVERAGE(H75:K75)</f>
        <v>-0.76567450000000004</v>
      </c>
      <c r="D75" s="3"/>
      <c r="E75" s="4">
        <f t="shared" ref="E75" si="20">COUNT(H75:K75)</f>
        <v>2</v>
      </c>
      <c r="F75" s="6"/>
      <c r="G75" s="6" t="s">
        <v>38</v>
      </c>
      <c r="H75" s="6">
        <v>-0.91922700000000002</v>
      </c>
      <c r="I75" s="6">
        <v>-0.61212200000000005</v>
      </c>
      <c r="J75" s="6"/>
      <c r="K75" s="6"/>
      <c r="L75" s="6"/>
      <c r="M75" s="6"/>
      <c r="N75" s="18"/>
    </row>
    <row r="76" spans="1:14" ht="14.25" thickBot="1">
      <c r="A76" s="19"/>
      <c r="B76" s="12" t="s">
        <v>39</v>
      </c>
      <c r="C76" s="12">
        <f>AVERAGE(H76:K76)</f>
        <v>23.13505</v>
      </c>
      <c r="D76" s="12"/>
      <c r="E76" s="12">
        <f>COUNT(H76:K76)</f>
        <v>2</v>
      </c>
      <c r="F76" s="6"/>
      <c r="G76" s="6" t="s">
        <v>39</v>
      </c>
      <c r="H76" s="6">
        <v>22.653099999999998</v>
      </c>
      <c r="I76" s="6">
        <v>23.617000000000001</v>
      </c>
      <c r="J76" s="6"/>
      <c r="K76" s="6"/>
      <c r="L76" s="6"/>
      <c r="M76" s="6"/>
      <c r="N76" s="18"/>
    </row>
    <row r="77" spans="1:14" ht="14.25" thickBot="1">
      <c r="A77" s="19"/>
      <c r="B77" s="11" t="s">
        <v>40</v>
      </c>
      <c r="C77" s="12">
        <f>AVERAGE(H77:K77)</f>
        <v>61.823099999999997</v>
      </c>
      <c r="D77" s="12"/>
      <c r="E77" s="13">
        <f>COUNT(H77:K77)</f>
        <v>2</v>
      </c>
      <c r="F77" s="6"/>
      <c r="G77" s="6" t="s">
        <v>40</v>
      </c>
      <c r="H77" s="6">
        <v>68.048000000000002</v>
      </c>
      <c r="I77" s="6">
        <v>55.598199999999999</v>
      </c>
      <c r="J77" s="6"/>
      <c r="K77" s="6"/>
      <c r="L77" s="6"/>
      <c r="M77" s="6"/>
      <c r="N77" s="18"/>
    </row>
    <row r="78" spans="1:14">
      <c r="A78" s="19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18"/>
    </row>
    <row r="79" spans="1:14">
      <c r="A79" s="19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18"/>
    </row>
    <row r="80" spans="1:14">
      <c r="A80" s="17" t="s">
        <v>34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18"/>
    </row>
    <row r="81" spans="1:14">
      <c r="A81" s="23" t="s">
        <v>16</v>
      </c>
      <c r="B81" s="6"/>
      <c r="C81" s="6"/>
      <c r="D81" s="6" t="s">
        <v>37</v>
      </c>
      <c r="E81" s="6"/>
      <c r="F81" s="6"/>
      <c r="G81" s="6"/>
      <c r="H81" s="6"/>
      <c r="I81" s="6"/>
      <c r="J81" s="6"/>
      <c r="K81" s="6"/>
      <c r="L81" s="6"/>
      <c r="M81" s="6"/>
      <c r="N81" s="18"/>
    </row>
    <row r="82" spans="1:14" ht="14.25" thickBot="1">
      <c r="A82" s="19"/>
      <c r="B82" s="6"/>
      <c r="C82" s="6" t="s">
        <v>18</v>
      </c>
      <c r="D82" s="6" t="s">
        <v>19</v>
      </c>
      <c r="E82" s="6"/>
      <c r="F82" s="6"/>
      <c r="G82" s="6" t="s">
        <v>41</v>
      </c>
      <c r="H82" s="6">
        <v>1</v>
      </c>
      <c r="I82" s="6">
        <v>2</v>
      </c>
      <c r="J82" s="6">
        <v>3</v>
      </c>
      <c r="K82" s="6"/>
      <c r="L82" s="6"/>
      <c r="M82" s="6"/>
      <c r="N82" s="18"/>
    </row>
    <row r="83" spans="1:14" ht="14.25" thickBot="1">
      <c r="A83" s="19"/>
      <c r="B83" s="2" t="s">
        <v>38</v>
      </c>
      <c r="C83" s="3">
        <f>AVERAGE(H83:K83)</f>
        <v>-0.84186133333333346</v>
      </c>
      <c r="D83" s="3">
        <f t="shared" ref="D83:D85" si="21">STDEVP(H83:K83)</f>
        <v>0.46351268960718722</v>
      </c>
      <c r="E83" s="4">
        <f t="shared" ref="E83:E85" si="22">COUNT(H83:K83)</f>
        <v>3</v>
      </c>
      <c r="F83" s="6"/>
      <c r="G83" s="6" t="s">
        <v>38</v>
      </c>
      <c r="H83" s="6">
        <v>-1.4503699999999999</v>
      </c>
      <c r="I83" s="6">
        <v>-0.32652900000000001</v>
      </c>
      <c r="J83" s="6">
        <v>-0.74868500000000004</v>
      </c>
      <c r="K83" s="6"/>
      <c r="L83" s="6"/>
      <c r="M83" s="6"/>
      <c r="N83" s="18"/>
    </row>
    <row r="84" spans="1:14" ht="14.25" thickBot="1">
      <c r="A84" s="19"/>
      <c r="B84" s="12" t="s">
        <v>39</v>
      </c>
      <c r="C84" s="12">
        <f t="shared" ref="C84:C85" si="23">AVERAGE(H84:K84)</f>
        <v>29.522266666666667</v>
      </c>
      <c r="D84" s="12">
        <f t="shared" si="21"/>
        <v>6.7395834971870121</v>
      </c>
      <c r="E84" s="12">
        <f t="shared" si="22"/>
        <v>3</v>
      </c>
      <c r="F84" s="6"/>
      <c r="G84" s="6" t="s">
        <v>39</v>
      </c>
      <c r="H84" s="6">
        <v>22.0838</v>
      </c>
      <c r="I84" s="6">
        <v>28.0806</v>
      </c>
      <c r="J84" s="6">
        <v>38.4024</v>
      </c>
      <c r="K84" s="6"/>
      <c r="L84" s="6"/>
      <c r="M84" s="6"/>
      <c r="N84" s="18"/>
    </row>
    <row r="85" spans="1:14" ht="14.25" thickBot="1">
      <c r="A85" s="19"/>
      <c r="B85" s="11" t="s">
        <v>40</v>
      </c>
      <c r="C85" s="12">
        <f t="shared" si="23"/>
        <v>47.255666666666663</v>
      </c>
      <c r="D85" s="12">
        <f t="shared" si="21"/>
        <v>14.83997635787278</v>
      </c>
      <c r="E85" s="13">
        <f t="shared" si="22"/>
        <v>3</v>
      </c>
      <c r="F85" s="6"/>
      <c r="G85" s="6" t="s">
        <v>40</v>
      </c>
      <c r="H85" s="6">
        <v>57.718800000000002</v>
      </c>
      <c r="I85" s="6">
        <v>57.779400000000003</v>
      </c>
      <c r="J85" s="6">
        <v>26.268799999999999</v>
      </c>
      <c r="K85" s="6"/>
      <c r="L85" s="6"/>
      <c r="M85" s="6"/>
      <c r="N85" s="18"/>
    </row>
    <row r="86" spans="1:14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2018-09-07T00:02:58Z</dcterms:created>
  <dcterms:modified xsi:type="dcterms:W3CDTF">2018-09-07T00:08:21Z</dcterms:modified>
</cp:coreProperties>
</file>