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6340" yWindow="-19800" windowWidth="25600" windowHeight="19020" tabRatio="500"/>
  </bookViews>
  <sheets>
    <sheet name="Figure 3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2" i="2" l="1"/>
  <c r="J43" i="2"/>
  <c r="N43" i="2"/>
  <c r="I42" i="2"/>
  <c r="I43" i="2"/>
  <c r="M43" i="2"/>
  <c r="H42" i="2"/>
  <c r="H43" i="2"/>
  <c r="L43" i="2"/>
  <c r="G42" i="2"/>
  <c r="G43" i="2"/>
  <c r="K43" i="2"/>
  <c r="J40" i="2"/>
  <c r="J41" i="2"/>
  <c r="N41" i="2"/>
  <c r="I40" i="2"/>
  <c r="I41" i="2"/>
  <c r="M41" i="2"/>
  <c r="H40" i="2"/>
  <c r="H41" i="2"/>
  <c r="L41" i="2"/>
  <c r="G40" i="2"/>
  <c r="G41" i="2"/>
  <c r="K41" i="2"/>
  <c r="J38" i="2"/>
  <c r="J39" i="2"/>
  <c r="N39" i="2"/>
  <c r="I38" i="2"/>
  <c r="I39" i="2"/>
  <c r="M39" i="2"/>
  <c r="H38" i="2"/>
  <c r="H39" i="2"/>
  <c r="L39" i="2"/>
  <c r="G38" i="2"/>
  <c r="G39" i="2"/>
  <c r="K39" i="2"/>
  <c r="J36" i="2"/>
  <c r="J37" i="2"/>
  <c r="N37" i="2"/>
  <c r="I36" i="2"/>
  <c r="I37" i="2"/>
  <c r="M37" i="2"/>
  <c r="H36" i="2"/>
  <c r="H37" i="2"/>
  <c r="L37" i="2"/>
  <c r="G36" i="2"/>
  <c r="G37" i="2"/>
  <c r="K37" i="2"/>
  <c r="J34" i="2"/>
  <c r="J35" i="2"/>
  <c r="N35" i="2"/>
  <c r="I34" i="2"/>
  <c r="I35" i="2"/>
  <c r="M35" i="2"/>
  <c r="H34" i="2"/>
  <c r="H35" i="2"/>
  <c r="L35" i="2"/>
  <c r="G34" i="2"/>
  <c r="G35" i="2"/>
  <c r="K35" i="2"/>
  <c r="J32" i="2"/>
  <c r="J33" i="2"/>
  <c r="N33" i="2"/>
  <c r="I32" i="2"/>
  <c r="I33" i="2"/>
  <c r="M33" i="2"/>
  <c r="H32" i="2"/>
  <c r="H33" i="2"/>
  <c r="L33" i="2"/>
  <c r="G32" i="2"/>
  <c r="G33" i="2"/>
  <c r="K33" i="2"/>
  <c r="J30" i="2"/>
  <c r="J31" i="2"/>
  <c r="N31" i="2"/>
  <c r="I30" i="2"/>
  <c r="I31" i="2"/>
  <c r="M31" i="2"/>
  <c r="H30" i="2"/>
  <c r="H31" i="2"/>
  <c r="L31" i="2"/>
  <c r="G30" i="2"/>
  <c r="G31" i="2"/>
  <c r="K31" i="2"/>
  <c r="J28" i="2"/>
  <c r="J29" i="2"/>
  <c r="N29" i="2"/>
  <c r="I28" i="2"/>
  <c r="I29" i="2"/>
  <c r="M29" i="2"/>
  <c r="H28" i="2"/>
  <c r="H29" i="2"/>
  <c r="L29" i="2"/>
  <c r="G28" i="2"/>
  <c r="G29" i="2"/>
  <c r="K29" i="2"/>
  <c r="J26" i="2"/>
  <c r="J27" i="2"/>
  <c r="N27" i="2"/>
  <c r="I26" i="2"/>
  <c r="I27" i="2"/>
  <c r="M27" i="2"/>
  <c r="H26" i="2"/>
  <c r="H27" i="2"/>
  <c r="L27" i="2"/>
  <c r="G26" i="2"/>
  <c r="G27" i="2"/>
  <c r="K27" i="2"/>
  <c r="J24" i="2"/>
  <c r="J25" i="2"/>
  <c r="N25" i="2"/>
  <c r="I24" i="2"/>
  <c r="I25" i="2"/>
  <c r="M25" i="2"/>
  <c r="H24" i="2"/>
  <c r="H25" i="2"/>
  <c r="L25" i="2"/>
  <c r="G24" i="2"/>
  <c r="G25" i="2"/>
  <c r="K25" i="2"/>
  <c r="J22" i="2"/>
  <c r="J23" i="2"/>
  <c r="N23" i="2"/>
  <c r="I22" i="2"/>
  <c r="I23" i="2"/>
  <c r="M23" i="2"/>
  <c r="H22" i="2"/>
  <c r="H23" i="2"/>
  <c r="L23" i="2"/>
  <c r="G22" i="2"/>
  <c r="G23" i="2"/>
  <c r="K23" i="2"/>
  <c r="J20" i="2"/>
  <c r="J21" i="2"/>
  <c r="N21" i="2"/>
  <c r="I20" i="2"/>
  <c r="I21" i="2"/>
  <c r="M21" i="2"/>
  <c r="H20" i="2"/>
  <c r="H21" i="2"/>
  <c r="L21" i="2"/>
  <c r="G20" i="2"/>
  <c r="G21" i="2"/>
  <c r="K21" i="2"/>
  <c r="J18" i="2"/>
  <c r="J19" i="2"/>
  <c r="N19" i="2"/>
  <c r="I18" i="2"/>
  <c r="I19" i="2"/>
  <c r="M19" i="2"/>
  <c r="H18" i="2"/>
  <c r="H19" i="2"/>
  <c r="L19" i="2"/>
  <c r="G18" i="2"/>
  <c r="G19" i="2"/>
  <c r="K19" i="2"/>
  <c r="J16" i="2"/>
  <c r="J17" i="2"/>
  <c r="N17" i="2"/>
  <c r="I16" i="2"/>
  <c r="I17" i="2"/>
  <c r="M17" i="2"/>
  <c r="H16" i="2"/>
  <c r="H17" i="2"/>
  <c r="L17" i="2"/>
  <c r="G16" i="2"/>
  <c r="G17" i="2"/>
  <c r="K17" i="2"/>
  <c r="J14" i="2"/>
  <c r="J15" i="2"/>
  <c r="N15" i="2"/>
  <c r="I14" i="2"/>
  <c r="I15" i="2"/>
  <c r="M15" i="2"/>
  <c r="H14" i="2"/>
  <c r="H15" i="2"/>
  <c r="L15" i="2"/>
  <c r="G14" i="2"/>
  <c r="G15" i="2"/>
  <c r="K15" i="2"/>
  <c r="J12" i="2"/>
  <c r="J13" i="2"/>
  <c r="N13" i="2"/>
  <c r="I12" i="2"/>
  <c r="I13" i="2"/>
  <c r="M13" i="2"/>
  <c r="H12" i="2"/>
  <c r="H13" i="2"/>
  <c r="L13" i="2"/>
  <c r="G12" i="2"/>
  <c r="G13" i="2"/>
  <c r="K13" i="2"/>
  <c r="J10" i="2"/>
  <c r="J11" i="2"/>
  <c r="N11" i="2"/>
  <c r="I10" i="2"/>
  <c r="I11" i="2"/>
  <c r="M11" i="2"/>
  <c r="H10" i="2"/>
  <c r="H11" i="2"/>
  <c r="L11" i="2"/>
  <c r="G10" i="2"/>
  <c r="G11" i="2"/>
  <c r="K11" i="2"/>
  <c r="J8" i="2"/>
  <c r="J9" i="2"/>
  <c r="N9" i="2"/>
  <c r="I8" i="2"/>
  <c r="I9" i="2"/>
  <c r="M9" i="2"/>
  <c r="H8" i="2"/>
  <c r="H9" i="2"/>
  <c r="L9" i="2"/>
  <c r="G8" i="2"/>
  <c r="G9" i="2"/>
  <c r="K9" i="2"/>
  <c r="J6" i="2"/>
  <c r="J7" i="2"/>
  <c r="N7" i="2"/>
  <c r="I6" i="2"/>
  <c r="I7" i="2"/>
  <c r="M7" i="2"/>
  <c r="H6" i="2"/>
  <c r="H7" i="2"/>
  <c r="L7" i="2"/>
  <c r="G6" i="2"/>
  <c r="G7" i="2"/>
  <c r="K7" i="2"/>
  <c r="J4" i="2"/>
  <c r="J5" i="2"/>
  <c r="N5" i="2"/>
  <c r="I4" i="2"/>
  <c r="I5" i="2"/>
  <c r="M5" i="2"/>
  <c r="H4" i="2"/>
  <c r="H5" i="2"/>
  <c r="L5" i="2"/>
  <c r="G4" i="2"/>
  <c r="G5" i="2"/>
  <c r="K5" i="2"/>
  <c r="J2" i="2"/>
  <c r="J3" i="2"/>
  <c r="N3" i="2"/>
  <c r="I2" i="2"/>
  <c r="I3" i="2"/>
  <c r="M3" i="2"/>
  <c r="H2" i="2"/>
  <c r="H3" i="2"/>
  <c r="L3" i="2"/>
  <c r="G2" i="2"/>
  <c r="G3" i="2"/>
  <c r="K3" i="2"/>
</calcChain>
</file>

<file path=xl/sharedStrings.xml><?xml version="1.0" encoding="utf-8"?>
<sst xmlns="http://schemas.openxmlformats.org/spreadsheetml/2006/main" count="57" uniqueCount="57">
  <si>
    <t>File name</t>
  </si>
  <si>
    <t>Ventricle Area</t>
  </si>
  <si>
    <t>Flt4</t>
  </si>
  <si>
    <t>Fli</t>
  </si>
  <si>
    <t>Kdrl</t>
  </si>
  <si>
    <t>Fli selection</t>
  </si>
  <si>
    <t>Flt4 density</t>
  </si>
  <si>
    <t>Fli density</t>
  </si>
  <si>
    <t>Kdrl density</t>
  </si>
  <si>
    <t>Vessel density</t>
  </si>
  <si>
    <t>Average Flt4</t>
  </si>
  <si>
    <t xml:space="preserve">Average Fli density </t>
  </si>
  <si>
    <t xml:space="preserve">Average Kdrl density </t>
  </si>
  <si>
    <t>Average vessel density</t>
  </si>
  <si>
    <t>119dpf WT KdrlmTur FliGFP Lyve1DsRed 34mm 1 max.lsm</t>
  </si>
  <si>
    <t>119dpf WT KdrlmTur FliGFP Lyve1DsRed 34mm 1b max.lsm</t>
  </si>
  <si>
    <t>Cardiac vessel coverage of the ventricle</t>
  </si>
  <si>
    <t>119dpf WT KdrlmTur FliGFP Lyve1DsRed 36mm 2 max.lsm</t>
  </si>
  <si>
    <t>119dpf WT KdrlmTur FliGFP Lyve1DsRed 36mm 2b max.lsm</t>
  </si>
  <si>
    <t>119dpf WT KdrlmTur FliGFP Prox1RFP 35mm 3 max.lsm</t>
  </si>
  <si>
    <t>119dpf WT KdrlmTur FliGFP Prox1RFP 35mm 3b max.lsm</t>
  </si>
  <si>
    <t>119dpf WT KdrlmTur Flt4mCit FliGFP Lyve1DsRed 30mm 4 max.lsm</t>
  </si>
  <si>
    <t>119dpf WT KdrlmTur Flt4mCit FliGFP Lyve1DsRed 30mm 4b max.lsm</t>
  </si>
  <si>
    <t>119dpf WT KdrlmTur Flt4mCit FliGFP Lyve1DsRed 34mm 5 max.lsm</t>
  </si>
  <si>
    <t>119dpf WT KdrlmTur Flt4mCit FliGFP Lyve1DsRed 34mm 5b max.lsm</t>
  </si>
  <si>
    <t>MAX_160dpf WT KdrlmTur Flt4mCit FliGFP Lyve1DsRed 35mm 8b.tif</t>
  </si>
  <si>
    <t>MAX_160dpf WT KdrlmTur Flt4mCit FliGFP Lyve1DsRed 35mm 8.tif</t>
  </si>
  <si>
    <t>MAX_160dpf WT KdrlmTur Flt4mCit FliGFP Lyve1DsRed 35mm 7b.tif</t>
  </si>
  <si>
    <t>MAX_160dpf WT KdrlmTur Flt4mCit FliGFP Lyve1DsRed 35mm 7.tif</t>
  </si>
  <si>
    <t>MAX_160dpf WT KdrlmTur Flt4mCit FliGFP Lyve1DsRed 35mm 6b.tif</t>
  </si>
  <si>
    <t>MAX_160dpf WT KdrlmTur Flt4mCit FliGFP Lyve1DsRed 35mm 6.tif</t>
  </si>
  <si>
    <t>MAX_156dpf cxcr4aMut KdrlmTur Flt4mCit FliGFP 35mm 18b.tif</t>
  </si>
  <si>
    <t>MAX_156dpf cxcr4aMut KdrlmTur Flt4mCit FliGFP 35mm 18.tif</t>
  </si>
  <si>
    <t>MAX_156dpf cxcr4aMut KdrlmTur Flt4mCit FliGFP 35mm 14b.tif</t>
  </si>
  <si>
    <t>MAX_156dpf cxcr4aMut KdrlmTur Flt4mCit FliGFP 35mm 14.tif</t>
  </si>
  <si>
    <t>MAX_156dpf cxcr4aMut KdrlmTur Flt4mCit FliGFP 35mm 12b.tif</t>
  </si>
  <si>
    <t>MAX_156dpf cxcr4aMut KdrlmTur Flt4mCit FliGFP 35mm 12.tif</t>
  </si>
  <si>
    <t>MAX_156dpf cxcr4aMut KdrlmTur Flt4mCit FliGFP 33mm 17b.tif</t>
  </si>
  <si>
    <t>MAX_156dpf cxcr4aMut KdrlmTur Flt4mCit FliGFP 33mm 17.tif</t>
  </si>
  <si>
    <t>MAX_156dpf cxcr4aMut KdrlmTur Flt4mCit FliGFP 33mm 16b.tif</t>
  </si>
  <si>
    <t>MAX_156dpf cxcr4aMut KdrlmTur Flt4mCit FliGFP 33mm 16.tif</t>
  </si>
  <si>
    <t>MAX_156dpf cxcr4aMut KdrlmTur Flt4mCit FliGFP 33mm 15b.tif</t>
  </si>
  <si>
    <t>MAX_156dpf cxcr4aMut KdrlmTur Flt4mCit FliGFP 33mm 15.tif</t>
  </si>
  <si>
    <t>MAX_156dpf cxcr4aMut KdrlmTur Flt4mCit FliGFP 33mm 13b.tif</t>
  </si>
  <si>
    <t>MAX_156dpf cxcr4aMut KdrlmTur Flt4mCit FliGFP 33mm 13.tif</t>
  </si>
  <si>
    <t>121dpf cxcr4aMut KdrlmTur Flt4mCit FliGFP32mm 9 max.lsm</t>
  </si>
  <si>
    <t>121dpf cxcr4aMut KdrlmTur Flt4mCit FliGFP32mm 9b max.lsm</t>
  </si>
  <si>
    <t>121dpf cxcr4aMut KdrlmTur Flt4mCit FliGFP33mm 10 max.lsm</t>
  </si>
  <si>
    <t>121dpf cxcr4aMut KdrlmTur Flt4mCit FliGFP33mm 10b max.lsm</t>
  </si>
  <si>
    <t>121dpf cxcr4aMut KdrlmTur Flt4mCit FliGFP34mm 8 max.lsm</t>
  </si>
  <si>
    <t>121dpf cxcr4aMut KdrlmTur Flt4mCit FliGFP34mm 8b max.lsm</t>
  </si>
  <si>
    <t>121dpf cxcr4aMut KdrlmTur Flt4mCit FliGFP35mm 6 max.lsm</t>
  </si>
  <si>
    <t>121dpf cxcr4aMut KdrlmTur Flt4mCit FliGFP35mm 6b max.lsm</t>
  </si>
  <si>
    <t>121dpf cxcr4aMut KdrlmTur Flt4mCit FliGFP35mm 7 max.lsm</t>
  </si>
  <si>
    <t>121dpf cxcr4aMut KdrlmTur Flt4mCit FliGFP35mm 7b max.lsm</t>
  </si>
  <si>
    <t>122dpf cxcr4aMut KdrlmTur Flt4mCit FliGFP33mm 11 max.lsm</t>
  </si>
  <si>
    <t>122dpf cxcr4aMut KdrlmTur Flt4mCit FliGFP33mm 11b max.lsm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</si>
</sst>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0" xfId="0" applyBorder="1"/>
    <xf numFmtId="0" fontId="2" fillId="0" borderId="0" xfId="0" applyFont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A8" sqref="A8"/>
    </sheetView>
  </sheetViews>
  <sheetFormatPr baseColWidth="10" defaultRowHeight="15" x14ac:dyDescent="0"/>
  <cols>
    <col min="1" max="1" width="64" style="5" customWidth="1"/>
    <col min="2" max="2" width="17" customWidth="1"/>
    <col min="6" max="6" width="10.83203125" style="5"/>
    <col min="10" max="10" width="10.83203125" style="5"/>
    <col min="11" max="11" width="15.83203125" customWidth="1"/>
    <col min="12" max="12" width="22.1640625" customWidth="1"/>
    <col min="13" max="13" width="19.83203125" customWidth="1"/>
    <col min="14" max="14" width="20.664062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5">
      <c r="A2" s="3" t="s">
        <v>14</v>
      </c>
      <c r="B2" s="4">
        <v>1108127.727</v>
      </c>
      <c r="C2" s="4">
        <v>14395.745000000001</v>
      </c>
      <c r="D2" s="4">
        <v>401553.73100000003</v>
      </c>
      <c r="E2" s="4">
        <v>13982.141</v>
      </c>
      <c r="F2" s="3">
        <v>398098.46600000001</v>
      </c>
      <c r="G2" s="4">
        <f t="shared" ref="G2:G43" si="0">C2/B2</f>
        <v>1.299105206849499E-2</v>
      </c>
      <c r="H2" s="4">
        <f>D2/B2</f>
        <v>0.36237134151233097</v>
      </c>
      <c r="I2" s="4">
        <f>E2/B2</f>
        <v>1.2617806286513034E-2</v>
      </c>
      <c r="J2" s="3">
        <f t="shared" ref="J2:J43" si="1">F2/B2</f>
        <v>0.35925323074241605</v>
      </c>
      <c r="K2" s="4"/>
      <c r="L2" s="4"/>
      <c r="M2" s="4"/>
      <c r="N2" s="4"/>
    </row>
    <row r="3" spans="1:15">
      <c r="A3" s="5" t="s">
        <v>15</v>
      </c>
      <c r="B3" s="6">
        <v>1162084.007</v>
      </c>
      <c r="C3" s="6">
        <v>17654.797999999999</v>
      </c>
      <c r="D3" s="6">
        <v>443059.08799999999</v>
      </c>
      <c r="E3" s="6">
        <v>21262.350999999999</v>
      </c>
      <c r="F3" s="5">
        <v>435081.63</v>
      </c>
      <c r="G3" s="6">
        <f t="shared" si="0"/>
        <v>1.5192359496949861E-2</v>
      </c>
      <c r="H3" s="6">
        <f t="shared" ref="H3:H43" si="2">D3/B3</f>
        <v>0.38126252949972833</v>
      </c>
      <c r="I3" s="6">
        <f t="shared" ref="I3:I43" si="3">E3/B3</f>
        <v>1.8296741777636391E-2</v>
      </c>
      <c r="J3" s="5">
        <f t="shared" si="1"/>
        <v>0.37439774351872651</v>
      </c>
      <c r="K3" s="6">
        <f>(G2+G3)/2</f>
        <v>1.4091705782722425E-2</v>
      </c>
      <c r="L3" s="6">
        <f>(H2+H3)/2</f>
        <v>0.37181693550602968</v>
      </c>
      <c r="M3" s="6">
        <f>(I2+I3)/2</f>
        <v>1.5457274032074713E-2</v>
      </c>
      <c r="N3" s="6">
        <f>(J2+J3)/2</f>
        <v>0.36682548713057128</v>
      </c>
      <c r="O3" s="7" t="s">
        <v>16</v>
      </c>
    </row>
    <row r="4" spans="1:15">
      <c r="A4" s="5" t="s">
        <v>17</v>
      </c>
      <c r="B4" s="6">
        <v>1305432.5430000001</v>
      </c>
      <c r="C4" s="6">
        <v>18820.934000000001</v>
      </c>
      <c r="D4" s="6">
        <v>483898.48700000002</v>
      </c>
      <c r="E4" s="6">
        <v>8476.9840000000004</v>
      </c>
      <c r="F4" s="5">
        <v>387484.52299999999</v>
      </c>
      <c r="G4" s="6">
        <f t="shared" si="0"/>
        <v>1.4417392994315754E-2</v>
      </c>
      <c r="H4" s="6">
        <f t="shared" si="2"/>
        <v>0.37068057602421822</v>
      </c>
      <c r="I4" s="6">
        <f t="shared" si="3"/>
        <v>6.4936208657087229E-3</v>
      </c>
      <c r="J4" s="5">
        <f t="shared" si="1"/>
        <v>0.29682462343824073</v>
      </c>
      <c r="K4" s="6"/>
      <c r="L4" s="6"/>
      <c r="M4" s="6"/>
      <c r="N4" s="6"/>
    </row>
    <row r="5" spans="1:15">
      <c r="A5" s="5" t="s">
        <v>18</v>
      </c>
      <c r="B5" s="6">
        <v>1085461.8</v>
      </c>
      <c r="C5" s="6">
        <v>6311.3029999999999</v>
      </c>
      <c r="D5" s="6">
        <v>174330.6</v>
      </c>
      <c r="E5" s="6">
        <v>1715.694</v>
      </c>
      <c r="F5" s="5">
        <v>147463.52100000001</v>
      </c>
      <c r="G5" s="6">
        <f t="shared" si="0"/>
        <v>5.8143943895584346E-3</v>
      </c>
      <c r="H5" s="6">
        <f t="shared" si="2"/>
        <v>0.16060500701176217</v>
      </c>
      <c r="I5" s="6">
        <f t="shared" si="3"/>
        <v>1.5806120491757517E-3</v>
      </c>
      <c r="J5" s="5">
        <f t="shared" si="1"/>
        <v>0.1358532571113972</v>
      </c>
      <c r="K5" s="6">
        <f>(G4+G5)/2</f>
        <v>1.0115893691937095E-2</v>
      </c>
      <c r="L5" s="6">
        <f>(H4+H5)/2</f>
        <v>0.2656427915179902</v>
      </c>
      <c r="M5" s="6">
        <f>(I4+I5)/2</f>
        <v>4.0371164574422372E-3</v>
      </c>
      <c r="N5" s="6">
        <f>(J4+J5)/2</f>
        <v>0.21633894027481898</v>
      </c>
    </row>
    <row r="6" spans="1:15">
      <c r="A6" s="5" t="s">
        <v>19</v>
      </c>
      <c r="B6" s="6">
        <v>1212411.6710000001</v>
      </c>
      <c r="C6" s="6">
        <v>43476.377</v>
      </c>
      <c r="D6" s="6">
        <v>415837.51699999999</v>
      </c>
      <c r="E6" s="6">
        <v>39889.887000000002</v>
      </c>
      <c r="F6" s="5">
        <v>342420.74699999997</v>
      </c>
      <c r="G6" s="6">
        <f t="shared" si="0"/>
        <v>3.5859418083744259E-2</v>
      </c>
      <c r="H6" s="6">
        <f t="shared" si="2"/>
        <v>0.34298376281466852</v>
      </c>
      <c r="I6" s="6">
        <f t="shared" si="3"/>
        <v>3.2901272689909632E-2</v>
      </c>
      <c r="J6" s="5">
        <f t="shared" si="1"/>
        <v>0.2824294381112073</v>
      </c>
      <c r="K6" s="6"/>
      <c r="L6" s="6"/>
      <c r="M6" s="6"/>
      <c r="N6" s="6"/>
    </row>
    <row r="7" spans="1:15">
      <c r="A7" s="5" t="s">
        <v>20</v>
      </c>
      <c r="B7" s="6">
        <v>1210127.27</v>
      </c>
      <c r="C7" s="6">
        <v>9800.1360000000004</v>
      </c>
      <c r="D7" s="6">
        <v>247471.63399999999</v>
      </c>
      <c r="E7" s="6">
        <v>4461.57</v>
      </c>
      <c r="F7" s="5">
        <v>254370.79199999999</v>
      </c>
      <c r="G7" s="6">
        <f t="shared" si="0"/>
        <v>8.098434142385702E-3</v>
      </c>
      <c r="H7" s="6">
        <f t="shared" si="2"/>
        <v>0.20450050183564575</v>
      </c>
      <c r="I7" s="6">
        <f t="shared" si="3"/>
        <v>3.68686014323105E-3</v>
      </c>
      <c r="J7" s="5">
        <f t="shared" si="1"/>
        <v>0.21020168564584119</v>
      </c>
      <c r="K7" s="6">
        <f>(G6+G7)/2</f>
        <v>2.197892611306498E-2</v>
      </c>
      <c r="L7" s="6">
        <f>(H6+H7)/2</f>
        <v>0.27374213232515715</v>
      </c>
      <c r="M7" s="6">
        <f>(I6+I7)/2</f>
        <v>1.8294066416570342E-2</v>
      </c>
      <c r="N7" s="6">
        <f>(J6+J7)/2</f>
        <v>0.24631556187852424</v>
      </c>
    </row>
    <row r="8" spans="1:15">
      <c r="A8" s="5" t="s">
        <v>21</v>
      </c>
      <c r="B8" s="6">
        <v>841898.34900000005</v>
      </c>
      <c r="C8" s="6">
        <v>4764.1149999999998</v>
      </c>
      <c r="D8" s="6">
        <v>133368.405</v>
      </c>
      <c r="E8" s="6">
        <v>4409.87</v>
      </c>
      <c r="F8" s="5">
        <v>80842.508000000002</v>
      </c>
      <c r="G8" s="6">
        <f t="shared" si="0"/>
        <v>5.6587769837757448E-3</v>
      </c>
      <c r="H8" s="6">
        <f t="shared" si="2"/>
        <v>0.15841390490718255</v>
      </c>
      <c r="I8" s="6">
        <f t="shared" si="3"/>
        <v>5.2380076588082244E-3</v>
      </c>
      <c r="J8" s="5">
        <f t="shared" si="1"/>
        <v>9.6024072378837741E-2</v>
      </c>
      <c r="K8" s="6"/>
      <c r="L8" s="6"/>
      <c r="M8" s="6"/>
      <c r="N8" s="6"/>
    </row>
    <row r="9" spans="1:15">
      <c r="A9" s="5" t="s">
        <v>22</v>
      </c>
      <c r="B9" s="6">
        <v>661915.14899999998</v>
      </c>
      <c r="C9" s="6">
        <v>112.97499999999999</v>
      </c>
      <c r="D9" s="6">
        <v>65121.695</v>
      </c>
      <c r="E9" s="6">
        <v>4882.835</v>
      </c>
      <c r="F9" s="5">
        <v>66105.922000000006</v>
      </c>
      <c r="G9" s="6">
        <f t="shared" si="0"/>
        <v>1.7067897625651712E-4</v>
      </c>
      <c r="H9" s="6">
        <f t="shared" si="2"/>
        <v>9.8383750694305383E-2</v>
      </c>
      <c r="I9" s="6">
        <f t="shared" si="3"/>
        <v>7.3768292014117359E-3</v>
      </c>
      <c r="J9" s="5">
        <f t="shared" si="1"/>
        <v>9.9870689014854394E-2</v>
      </c>
      <c r="K9" s="6">
        <f>(G8+G9)/2</f>
        <v>2.914727980016131E-3</v>
      </c>
      <c r="L9" s="6">
        <f>(H8+H9)/2</f>
        <v>0.12839882780074396</v>
      </c>
      <c r="M9" s="6">
        <f>(I8+I9)/2</f>
        <v>6.3074184301099801E-3</v>
      </c>
      <c r="N9" s="6">
        <f>(J8+J9)/2</f>
        <v>9.7947380696846068E-2</v>
      </c>
    </row>
    <row r="10" spans="1:15">
      <c r="A10" s="5" t="s">
        <v>23</v>
      </c>
      <c r="B10" s="6">
        <v>990334.60699999996</v>
      </c>
      <c r="C10" s="6">
        <v>11910.287</v>
      </c>
      <c r="D10" s="6">
        <v>279144.95400000003</v>
      </c>
      <c r="E10" s="6">
        <v>31024.190999999999</v>
      </c>
      <c r="F10" s="5">
        <v>258338.334</v>
      </c>
      <c r="G10" s="6">
        <f t="shared" si="0"/>
        <v>1.2026528120712235E-2</v>
      </c>
      <c r="H10" s="6">
        <f t="shared" si="2"/>
        <v>0.28186933186714341</v>
      </c>
      <c r="I10" s="6">
        <f t="shared" si="3"/>
        <v>3.1326978559277997E-2</v>
      </c>
      <c r="J10" s="5">
        <f t="shared" si="1"/>
        <v>0.26085964498663633</v>
      </c>
      <c r="K10" s="6"/>
      <c r="L10" s="6"/>
      <c r="M10" s="6"/>
      <c r="N10" s="6"/>
    </row>
    <row r="11" spans="1:15">
      <c r="A11" s="5" t="s">
        <v>24</v>
      </c>
      <c r="B11" s="6">
        <v>959318.07499999995</v>
      </c>
      <c r="C11" s="6">
        <v>4668.3729999999996</v>
      </c>
      <c r="D11" s="6">
        <v>217081.25399999999</v>
      </c>
      <c r="E11" s="6">
        <v>9210.3670000000002</v>
      </c>
      <c r="F11" s="5">
        <v>154659.47899999999</v>
      </c>
      <c r="G11" s="6">
        <f t="shared" si="0"/>
        <v>4.8663452942862562E-3</v>
      </c>
      <c r="H11" s="6">
        <f t="shared" si="2"/>
        <v>0.22628704666072302</v>
      </c>
      <c r="I11" s="6">
        <f t="shared" si="3"/>
        <v>9.600952218063858E-3</v>
      </c>
      <c r="J11" s="5">
        <f t="shared" si="1"/>
        <v>0.16121814341921994</v>
      </c>
      <c r="K11" s="6">
        <f>(G10+G11)/2</f>
        <v>8.4464367074992448E-3</v>
      </c>
      <c r="L11" s="6">
        <f>(H10+H11)/2</f>
        <v>0.25407818926393322</v>
      </c>
      <c r="M11" s="6">
        <f>(I10+I11)/2</f>
        <v>2.0463965388670929E-2</v>
      </c>
      <c r="N11" s="6">
        <f>(J10+J11)/2</f>
        <v>0.21103889420292815</v>
      </c>
    </row>
    <row r="12" spans="1:15">
      <c r="A12" s="5" t="s">
        <v>25</v>
      </c>
      <c r="B12" s="6">
        <v>1383307.4680000001</v>
      </c>
      <c r="C12" s="6">
        <v>9055.2669999999998</v>
      </c>
      <c r="D12" s="6">
        <v>484461.59399999998</v>
      </c>
      <c r="E12" s="6">
        <v>24841.188999999998</v>
      </c>
      <c r="F12" s="5">
        <v>449870.05099999998</v>
      </c>
      <c r="G12" s="6">
        <f t="shared" si="0"/>
        <v>6.5460985424246974E-3</v>
      </c>
      <c r="H12" s="6">
        <f t="shared" si="2"/>
        <v>0.35021974883171814</v>
      </c>
      <c r="I12" s="6">
        <f t="shared" si="3"/>
        <v>1.7957821796419301E-2</v>
      </c>
      <c r="J12" s="5">
        <f t="shared" si="1"/>
        <v>0.32521334656743134</v>
      </c>
      <c r="K12" s="6"/>
      <c r="L12" s="6"/>
      <c r="M12" s="6"/>
      <c r="N12" s="6"/>
    </row>
    <row r="13" spans="1:15">
      <c r="A13" s="5" t="s">
        <v>26</v>
      </c>
      <c r="B13" s="6">
        <v>1399014.8810000001</v>
      </c>
      <c r="C13" s="6">
        <v>32106.083999999999</v>
      </c>
      <c r="D13" s="6">
        <v>362042.19099999999</v>
      </c>
      <c r="E13" s="6">
        <v>32150.125</v>
      </c>
      <c r="F13" s="5">
        <v>301694.16700000002</v>
      </c>
      <c r="G13" s="6">
        <f t="shared" si="0"/>
        <v>2.2949065400255736E-2</v>
      </c>
      <c r="H13" s="6">
        <f t="shared" si="2"/>
        <v>0.25878365978581752</v>
      </c>
      <c r="I13" s="6">
        <f t="shared" si="3"/>
        <v>2.2980545408508773E-2</v>
      </c>
      <c r="J13" s="5">
        <f t="shared" si="1"/>
        <v>0.21564757537414644</v>
      </c>
      <c r="K13" s="6">
        <f>(G12+G13)/2</f>
        <v>1.4747581971340216E-2</v>
      </c>
      <c r="L13" s="6">
        <f>(H12+H13)/2</f>
        <v>0.30450170430876783</v>
      </c>
      <c r="M13" s="6">
        <f>(I12+I13)/2</f>
        <v>2.0469183602464039E-2</v>
      </c>
      <c r="N13" s="6">
        <f>(J12+J13)/2</f>
        <v>0.27043046097078888</v>
      </c>
    </row>
    <row r="14" spans="1:15">
      <c r="A14" s="5" t="s">
        <v>27</v>
      </c>
      <c r="B14" s="6">
        <v>1350111.8419999999</v>
      </c>
      <c r="C14" s="6">
        <v>37739.536</v>
      </c>
      <c r="D14" s="6">
        <v>280994.77100000001</v>
      </c>
      <c r="E14" s="6">
        <v>28668.95</v>
      </c>
      <c r="F14" s="5">
        <v>270216.15000000002</v>
      </c>
      <c r="G14" s="6">
        <f t="shared" si="0"/>
        <v>2.7952896068294764E-2</v>
      </c>
      <c r="H14" s="6">
        <f t="shared" si="2"/>
        <v>0.20812703233811056</v>
      </c>
      <c r="I14" s="6">
        <f t="shared" si="3"/>
        <v>2.1234500067439599E-2</v>
      </c>
      <c r="J14" s="5">
        <f t="shared" si="1"/>
        <v>0.20014353003504731</v>
      </c>
      <c r="K14" s="6"/>
      <c r="L14" s="6"/>
      <c r="M14" s="6"/>
      <c r="N14" s="6"/>
    </row>
    <row r="15" spans="1:15">
      <c r="A15" s="5" t="s">
        <v>28</v>
      </c>
      <c r="B15" s="6">
        <v>1075393.9080000001</v>
      </c>
      <c r="C15" s="6">
        <v>38746.741000000002</v>
      </c>
      <c r="D15" s="6">
        <v>266378.815</v>
      </c>
      <c r="E15" s="6">
        <v>12270.28</v>
      </c>
      <c r="F15" s="5">
        <v>217301.52499999999</v>
      </c>
      <c r="G15" s="6">
        <f t="shared" si="0"/>
        <v>3.6030277567836104E-2</v>
      </c>
      <c r="H15" s="6">
        <f t="shared" si="2"/>
        <v>0.24770348150419316</v>
      </c>
      <c r="I15" s="6">
        <f t="shared" si="3"/>
        <v>1.1410033020198215E-2</v>
      </c>
      <c r="J15" s="5">
        <f t="shared" si="1"/>
        <v>0.20206691090907686</v>
      </c>
      <c r="K15" s="6">
        <f>(G14+G15)/2</f>
        <v>3.1991586818065437E-2</v>
      </c>
      <c r="L15" s="6">
        <f>(H14+H15)/2</f>
        <v>0.22791525692115186</v>
      </c>
      <c r="M15" s="6">
        <f>(I14+I15)/2</f>
        <v>1.6322266543818909E-2</v>
      </c>
      <c r="N15" s="6">
        <f>(J14+J15)/2</f>
        <v>0.20110522047206209</v>
      </c>
    </row>
    <row r="16" spans="1:15">
      <c r="A16" s="5" t="s">
        <v>29</v>
      </c>
      <c r="B16" s="6">
        <v>1536804.6869999999</v>
      </c>
      <c r="C16" s="6">
        <v>10292.253000000001</v>
      </c>
      <c r="D16" s="6">
        <v>300024.42800000001</v>
      </c>
      <c r="E16" s="6">
        <v>11188.397000000001</v>
      </c>
      <c r="F16" s="5">
        <v>291457.44400000002</v>
      </c>
      <c r="G16" s="6">
        <f t="shared" si="0"/>
        <v>6.6971769978731209E-3</v>
      </c>
      <c r="H16" s="6">
        <f t="shared" si="2"/>
        <v>0.19522612765170466</v>
      </c>
      <c r="I16" s="6">
        <f t="shared" si="3"/>
        <v>7.2802985926864244E-3</v>
      </c>
      <c r="J16" s="5">
        <f t="shared" si="1"/>
        <v>0.1896515845282557</v>
      </c>
      <c r="K16" s="6"/>
      <c r="L16" s="6"/>
      <c r="M16" s="6"/>
      <c r="N16" s="6"/>
    </row>
    <row r="17" spans="1:14">
      <c r="A17" s="8" t="s">
        <v>30</v>
      </c>
      <c r="B17" s="9">
        <v>1490664.7579999999</v>
      </c>
      <c r="C17" s="9">
        <v>12166.879000000001</v>
      </c>
      <c r="D17" s="9">
        <v>377713.223</v>
      </c>
      <c r="E17" s="9">
        <v>8722.0859999999993</v>
      </c>
      <c r="F17" s="8">
        <v>374622.67499999999</v>
      </c>
      <c r="G17" s="9">
        <f t="shared" si="0"/>
        <v>8.1620491359332189E-3</v>
      </c>
      <c r="H17" s="9">
        <f t="shared" si="2"/>
        <v>0.25338576026092652</v>
      </c>
      <c r="I17" s="9">
        <f t="shared" si="3"/>
        <v>5.851138529431847E-3</v>
      </c>
      <c r="J17" s="8">
        <f t="shared" si="1"/>
        <v>0.25131249195333832</v>
      </c>
      <c r="K17" s="9">
        <f>(G16+G17)/2</f>
        <v>7.4296130669031703E-3</v>
      </c>
      <c r="L17" s="9">
        <f>(H16+H17)/2</f>
        <v>0.22430594395631559</v>
      </c>
      <c r="M17" s="9">
        <f>(I16+I17)/2</f>
        <v>6.5657185610591357E-3</v>
      </c>
      <c r="N17" s="9">
        <f>(J16+J17)/2</f>
        <v>0.22048203824079701</v>
      </c>
    </row>
    <row r="18" spans="1:14">
      <c r="A18" s="3" t="s">
        <v>31</v>
      </c>
      <c r="B18" s="4">
        <v>1256372.878</v>
      </c>
      <c r="C18" s="4">
        <v>2780.3440000000001</v>
      </c>
      <c r="D18" s="4">
        <v>256149.75200000001</v>
      </c>
      <c r="E18" s="4">
        <v>4553.4840000000004</v>
      </c>
      <c r="F18" s="3">
        <v>3458.1970000000001</v>
      </c>
      <c r="G18" s="4">
        <f t="shared" si="0"/>
        <v>2.2129926940368098E-3</v>
      </c>
      <c r="H18" s="4">
        <f t="shared" si="2"/>
        <v>0.20388035788209685</v>
      </c>
      <c r="I18" s="4">
        <f t="shared" si="3"/>
        <v>3.6243093748160333E-3</v>
      </c>
      <c r="J18" s="3">
        <f t="shared" si="1"/>
        <v>2.7525243982543216E-3</v>
      </c>
      <c r="K18" s="4"/>
      <c r="L18" s="4"/>
      <c r="M18" s="4"/>
      <c r="N18" s="4"/>
    </row>
    <row r="19" spans="1:14">
      <c r="A19" s="5" t="s">
        <v>32</v>
      </c>
      <c r="B19" s="6">
        <v>1322743.067</v>
      </c>
      <c r="C19" s="6">
        <v>4764.116</v>
      </c>
      <c r="D19" s="6">
        <v>491937.12099999998</v>
      </c>
      <c r="E19" s="6">
        <v>9585.6769999999997</v>
      </c>
      <c r="F19" s="5">
        <v>7508.0789999999997</v>
      </c>
      <c r="G19" s="6">
        <f t="shared" si="0"/>
        <v>3.6016941754267381E-3</v>
      </c>
      <c r="H19" s="6">
        <f t="shared" si="2"/>
        <v>0.37190678467566668</v>
      </c>
      <c r="I19" s="6">
        <f t="shared" si="3"/>
        <v>7.2468170419070508E-3</v>
      </c>
      <c r="J19" s="5">
        <f t="shared" si="1"/>
        <v>5.6761431507847014E-3</v>
      </c>
      <c r="K19" s="6">
        <f>(G18+G19)/2</f>
        <v>2.9073434347317738E-3</v>
      </c>
      <c r="L19" s="6">
        <f>(H18+H19)/2</f>
        <v>0.28789357127888177</v>
      </c>
      <c r="M19" s="6">
        <f>(I18+I19)/2</f>
        <v>5.4355632083615425E-3</v>
      </c>
      <c r="N19" s="6">
        <f>(J18+J19)/2</f>
        <v>4.2143337745195117E-3</v>
      </c>
    </row>
    <row r="20" spans="1:14">
      <c r="A20" s="5" t="s">
        <v>33</v>
      </c>
      <c r="B20" s="6">
        <v>1464017.8759999999</v>
      </c>
      <c r="C20" s="6">
        <v>3833.5050000000001</v>
      </c>
      <c r="D20" s="6">
        <v>215361.79500000001</v>
      </c>
      <c r="E20" s="6">
        <v>14175.543</v>
      </c>
      <c r="F20" s="5">
        <v>194982.177</v>
      </c>
      <c r="G20" s="6">
        <f t="shared" si="0"/>
        <v>2.618482371590933E-3</v>
      </c>
      <c r="H20" s="6">
        <f t="shared" si="2"/>
        <v>0.14710325504249513</v>
      </c>
      <c r="I20" s="6">
        <f t="shared" si="3"/>
        <v>9.6826297222070267E-3</v>
      </c>
      <c r="J20" s="5">
        <f t="shared" si="1"/>
        <v>0.13318292091673886</v>
      </c>
      <c r="K20" s="6"/>
      <c r="L20" s="6"/>
      <c r="M20" s="6"/>
      <c r="N20" s="6"/>
    </row>
    <row r="21" spans="1:14">
      <c r="A21" s="5" t="s">
        <v>34</v>
      </c>
      <c r="B21" s="6">
        <v>1338458.1399999999</v>
      </c>
      <c r="C21" s="6">
        <v>629.98199999999997</v>
      </c>
      <c r="D21" s="6">
        <v>473673.39899999998</v>
      </c>
      <c r="E21" s="6">
        <v>7180.6409999999996</v>
      </c>
      <c r="F21" s="5">
        <v>395611.21100000001</v>
      </c>
      <c r="G21" s="6">
        <f t="shared" si="0"/>
        <v>4.7067740198434595E-4</v>
      </c>
      <c r="H21" s="6">
        <f t="shared" si="2"/>
        <v>0.35389481736051903</v>
      </c>
      <c r="I21" s="6">
        <f t="shared" si="3"/>
        <v>5.3648603459500047E-3</v>
      </c>
      <c r="J21" s="5">
        <f t="shared" si="1"/>
        <v>0.29557234490725282</v>
      </c>
      <c r="K21" s="6">
        <f>(G20+G21)/2</f>
        <v>1.5445798867876395E-3</v>
      </c>
      <c r="L21" s="6">
        <f>(H20+H21)/2</f>
        <v>0.2504990362015071</v>
      </c>
      <c r="M21" s="6">
        <f>(I20+I21)/2</f>
        <v>7.5237450340785161E-3</v>
      </c>
      <c r="N21" s="6">
        <f>(J20+J21)/2</f>
        <v>0.21437763291199585</v>
      </c>
    </row>
    <row r="22" spans="1:14">
      <c r="A22" s="5" t="s">
        <v>35</v>
      </c>
      <c r="B22" s="6">
        <v>1227993.068</v>
      </c>
      <c r="C22" s="6">
        <v>7121.2809999999999</v>
      </c>
      <c r="D22" s="6">
        <v>295509.24099999998</v>
      </c>
      <c r="E22" s="6">
        <v>3105.8670000000002</v>
      </c>
      <c r="F22" s="5">
        <v>294151.62099999998</v>
      </c>
      <c r="G22" s="6">
        <f t="shared" si="0"/>
        <v>5.7991214979724948E-3</v>
      </c>
      <c r="H22" s="6">
        <f t="shared" si="2"/>
        <v>0.24064406282137091</v>
      </c>
      <c r="I22" s="6">
        <f t="shared" si="3"/>
        <v>2.5292219320573561E-3</v>
      </c>
      <c r="J22" s="5">
        <f t="shared" si="1"/>
        <v>0.23953850283461045</v>
      </c>
      <c r="K22" s="6"/>
      <c r="L22" s="6"/>
      <c r="M22" s="6"/>
      <c r="N22" s="6"/>
    </row>
    <row r="23" spans="1:14">
      <c r="A23" s="5" t="s">
        <v>36</v>
      </c>
      <c r="B23" s="6">
        <v>1255804.1710000001</v>
      </c>
      <c r="C23" s="6">
        <v>651.04499999999996</v>
      </c>
      <c r="D23" s="6">
        <v>327762.76699999999</v>
      </c>
      <c r="E23" s="6">
        <v>5434.3090000000002</v>
      </c>
      <c r="F23" s="5">
        <v>237102.86199999999</v>
      </c>
      <c r="G23" s="6">
        <f t="shared" si="0"/>
        <v>5.1842876065746077E-4</v>
      </c>
      <c r="H23" s="6">
        <f t="shared" si="2"/>
        <v>0.26099831053993205</v>
      </c>
      <c r="I23" s="6">
        <f t="shared" si="3"/>
        <v>4.3273538386742628E-3</v>
      </c>
      <c r="J23" s="5">
        <f t="shared" si="1"/>
        <v>0.18880560160203511</v>
      </c>
      <c r="K23" s="6">
        <f>(G22+G23)/2</f>
        <v>3.1587751293149779E-3</v>
      </c>
      <c r="L23" s="6">
        <f>(H22+H23)/2</f>
        <v>0.25082118668065145</v>
      </c>
      <c r="M23" s="6">
        <f>(I22+I23)/2</f>
        <v>3.4282878853658097E-3</v>
      </c>
      <c r="N23" s="6">
        <f>(J22+J23)/2</f>
        <v>0.21417205221832278</v>
      </c>
    </row>
    <row r="24" spans="1:14">
      <c r="A24" s="5" t="s">
        <v>37</v>
      </c>
      <c r="B24" s="6">
        <v>934613.12699999998</v>
      </c>
      <c r="C24" s="6">
        <v>340.84100000000001</v>
      </c>
      <c r="D24" s="6">
        <v>201530.92199999999</v>
      </c>
      <c r="E24" s="6">
        <v>9103.1380000000008</v>
      </c>
      <c r="F24" s="5">
        <v>57447.044999999998</v>
      </c>
      <c r="G24" s="6">
        <f t="shared" si="0"/>
        <v>3.6468672454244272E-4</v>
      </c>
      <c r="H24" s="6">
        <f t="shared" si="2"/>
        <v>0.21563031395342255</v>
      </c>
      <c r="I24" s="6">
        <f t="shared" si="3"/>
        <v>9.7400065727944792E-3</v>
      </c>
      <c r="J24" s="5">
        <f t="shared" si="1"/>
        <v>6.1466122548907876E-2</v>
      </c>
      <c r="K24" s="6"/>
      <c r="L24" s="6"/>
      <c r="M24" s="6"/>
      <c r="N24" s="6"/>
    </row>
    <row r="25" spans="1:14">
      <c r="A25" s="5" t="s">
        <v>38</v>
      </c>
      <c r="B25" s="6">
        <v>1002325.617</v>
      </c>
      <c r="C25" s="6">
        <v>331.267</v>
      </c>
      <c r="D25" s="6">
        <v>203530.01300000001</v>
      </c>
      <c r="E25" s="6">
        <v>3613.299</v>
      </c>
      <c r="F25" s="5">
        <v>35531.728000000003</v>
      </c>
      <c r="G25" s="6">
        <f t="shared" si="0"/>
        <v>3.3049838733194823E-4</v>
      </c>
      <c r="H25" s="6">
        <f t="shared" si="2"/>
        <v>0.20305777837862046</v>
      </c>
      <c r="I25" s="6">
        <f t="shared" si="3"/>
        <v>3.6049153475840976E-3</v>
      </c>
      <c r="J25" s="5">
        <f t="shared" si="1"/>
        <v>3.5449286536592635E-2</v>
      </c>
      <c r="K25" s="6">
        <f>(G24+G25)/2</f>
        <v>3.4759255593719545E-4</v>
      </c>
      <c r="L25" s="6">
        <f>(H24+H25)/2</f>
        <v>0.20934404616602151</v>
      </c>
      <c r="M25" s="6">
        <f>(I24+I25)/2</f>
        <v>6.6724609601892882E-3</v>
      </c>
      <c r="N25" s="6">
        <f>(J24+J25)/2</f>
        <v>4.8457704542750252E-2</v>
      </c>
    </row>
    <row r="26" spans="1:14">
      <c r="A26" s="5" t="s">
        <v>39</v>
      </c>
      <c r="B26" s="6">
        <v>1363892.929</v>
      </c>
      <c r="C26" s="6">
        <v>436.58300000000003</v>
      </c>
      <c r="D26" s="6">
        <v>451118.52600000001</v>
      </c>
      <c r="E26" s="6">
        <v>11196.056</v>
      </c>
      <c r="F26" s="5">
        <v>45146.127999999997</v>
      </c>
      <c r="G26" s="6">
        <f t="shared" si="0"/>
        <v>3.201006403927181E-4</v>
      </c>
      <c r="H26" s="6">
        <f t="shared" si="2"/>
        <v>0.33075802096192258</v>
      </c>
      <c r="I26" s="6">
        <f t="shared" si="3"/>
        <v>8.2088965797402422E-3</v>
      </c>
      <c r="J26" s="5">
        <f t="shared" si="1"/>
        <v>3.3100932661261712E-2</v>
      </c>
      <c r="K26" s="6"/>
      <c r="L26" s="6"/>
      <c r="M26" s="6"/>
      <c r="N26" s="6"/>
    </row>
    <row r="27" spans="1:14">
      <c r="A27" s="5" t="s">
        <v>40</v>
      </c>
      <c r="B27" s="6">
        <v>1336208.2050000001</v>
      </c>
      <c r="C27" s="6">
        <v>1483.999</v>
      </c>
      <c r="D27" s="6">
        <v>453623.13299999997</v>
      </c>
      <c r="E27" s="6">
        <v>5685.1530000000002</v>
      </c>
      <c r="F27" s="5">
        <v>133155.89799999999</v>
      </c>
      <c r="G27" s="6">
        <f t="shared" si="0"/>
        <v>1.1106046156931059E-3</v>
      </c>
      <c r="H27" s="6">
        <f t="shared" si="2"/>
        <v>0.33948536710265143</v>
      </c>
      <c r="I27" s="6">
        <f t="shared" si="3"/>
        <v>4.2546909820838884E-3</v>
      </c>
      <c r="J27" s="5">
        <f t="shared" si="1"/>
        <v>9.9652058340713431E-2</v>
      </c>
      <c r="K27" s="6">
        <f>(G26+G27)/2</f>
        <v>7.1535262804291199E-4</v>
      </c>
      <c r="L27" s="6">
        <f>(H26+H27)/2</f>
        <v>0.33512169403228698</v>
      </c>
      <c r="M27" s="6">
        <f>(I26+I27)/2</f>
        <v>6.2317937809120653E-3</v>
      </c>
      <c r="N27" s="6">
        <f>(J26+J27)/2</f>
        <v>6.6376495500987565E-2</v>
      </c>
    </row>
    <row r="28" spans="1:14">
      <c r="A28" s="5" t="s">
        <v>41</v>
      </c>
      <c r="B28" s="6">
        <v>1130874.416</v>
      </c>
      <c r="C28" s="6">
        <v>2140.7890000000002</v>
      </c>
      <c r="D28" s="6">
        <v>289343.46399999998</v>
      </c>
      <c r="E28" s="6">
        <v>5541.54</v>
      </c>
      <c r="F28" s="5">
        <v>270888.25799999997</v>
      </c>
      <c r="G28" s="6">
        <f t="shared" si="0"/>
        <v>1.8930386696448178E-3</v>
      </c>
      <c r="H28" s="6">
        <f t="shared" si="2"/>
        <v>0.25585817479489253</v>
      </c>
      <c r="I28" s="6">
        <f t="shared" si="3"/>
        <v>4.9002258089814281E-3</v>
      </c>
      <c r="J28" s="5">
        <f t="shared" si="1"/>
        <v>0.23953876236598845</v>
      </c>
      <c r="K28" s="6"/>
      <c r="L28" s="6"/>
      <c r="M28" s="6"/>
      <c r="N28" s="6"/>
    </row>
    <row r="29" spans="1:14">
      <c r="A29" s="5" t="s">
        <v>42</v>
      </c>
      <c r="B29" s="6">
        <v>1101902.9210000001</v>
      </c>
      <c r="C29" s="6">
        <v>3632.4470000000001</v>
      </c>
      <c r="D29" s="6">
        <v>530291.31900000002</v>
      </c>
      <c r="E29" s="6">
        <v>1461.021</v>
      </c>
      <c r="F29" s="5">
        <v>521477.32199999999</v>
      </c>
      <c r="G29" s="6">
        <f t="shared" si="0"/>
        <v>3.2965217994916267E-3</v>
      </c>
      <c r="H29" s="6">
        <f t="shared" si="2"/>
        <v>0.48125048849017432</v>
      </c>
      <c r="I29" s="6">
        <f t="shared" si="3"/>
        <v>1.3259071848853007E-3</v>
      </c>
      <c r="J29" s="5">
        <f t="shared" si="1"/>
        <v>0.47325160144484263</v>
      </c>
      <c r="K29" s="6">
        <f>(G28+G29)/2</f>
        <v>2.5947802345682221E-3</v>
      </c>
      <c r="L29" s="6">
        <f>(H28+H29)/2</f>
        <v>0.36855433164253343</v>
      </c>
      <c r="M29" s="6">
        <f>(I28+I29)/2</f>
        <v>3.1130664969333645E-3</v>
      </c>
      <c r="N29" s="6">
        <f>(J28+J29)/2</f>
        <v>0.35639518190541553</v>
      </c>
    </row>
    <row r="30" spans="1:14">
      <c r="A30" s="5" t="s">
        <v>43</v>
      </c>
      <c r="B30" s="6">
        <v>1229825.568</v>
      </c>
      <c r="C30" s="6">
        <v>3136.5039999999999</v>
      </c>
      <c r="D30" s="6">
        <v>305632.98800000001</v>
      </c>
      <c r="E30" s="6">
        <v>12588.143</v>
      </c>
      <c r="F30" s="5">
        <v>255259.353</v>
      </c>
      <c r="G30" s="6">
        <f t="shared" si="0"/>
        <v>2.5503649311021644E-3</v>
      </c>
      <c r="H30" s="6">
        <f t="shared" si="2"/>
        <v>0.24851734746174997</v>
      </c>
      <c r="I30" s="6">
        <f t="shared" si="3"/>
        <v>1.0235714175687067E-2</v>
      </c>
      <c r="J30" s="5">
        <f t="shared" si="1"/>
        <v>0.20755736393992422</v>
      </c>
      <c r="K30" s="6"/>
      <c r="L30" s="6"/>
      <c r="M30" s="6"/>
      <c r="N30" s="6"/>
    </row>
    <row r="31" spans="1:14">
      <c r="A31" s="5" t="s">
        <v>44</v>
      </c>
      <c r="B31" s="6">
        <v>1099415.547</v>
      </c>
      <c r="C31" s="6">
        <v>1717.6089999999999</v>
      </c>
      <c r="D31" s="6">
        <v>219999.53200000001</v>
      </c>
      <c r="E31" s="6">
        <v>4155.1980000000003</v>
      </c>
      <c r="F31" s="5">
        <v>157688.79800000001</v>
      </c>
      <c r="G31" s="6">
        <f t="shared" si="0"/>
        <v>1.5622928061067339E-3</v>
      </c>
      <c r="H31" s="6">
        <f t="shared" si="2"/>
        <v>0.20010589499149589</v>
      </c>
      <c r="I31" s="6">
        <f t="shared" si="3"/>
        <v>3.7794608338388362E-3</v>
      </c>
      <c r="J31" s="5">
        <f t="shared" si="1"/>
        <v>0.14342965990456383</v>
      </c>
      <c r="K31" s="6">
        <f>(G30+G31)/2</f>
        <v>2.0563288686044493E-3</v>
      </c>
      <c r="L31" s="6">
        <f>(H30+H31)/2</f>
        <v>0.22431162122662293</v>
      </c>
      <c r="M31" s="6">
        <f>(I30+I31)/2</f>
        <v>7.0075875047629519E-3</v>
      </c>
      <c r="N31" s="6">
        <f>(J30+J31)/2</f>
        <v>0.17549351192224402</v>
      </c>
    </row>
    <row r="32" spans="1:14">
      <c r="A32" s="5" t="s">
        <v>45</v>
      </c>
      <c r="B32" s="6">
        <v>1192330.774</v>
      </c>
      <c r="C32" s="6">
        <v>4036.4769999999999</v>
      </c>
      <c r="D32" s="6">
        <v>475542.13799999998</v>
      </c>
      <c r="E32" s="6">
        <v>5386.4369999999999</v>
      </c>
      <c r="F32" s="5">
        <v>78824.27</v>
      </c>
      <c r="G32" s="6">
        <f t="shared" si="0"/>
        <v>3.3853667858110654E-3</v>
      </c>
      <c r="H32" s="6">
        <f t="shared" si="2"/>
        <v>0.39883407219681472</v>
      </c>
      <c r="I32" s="6">
        <f t="shared" si="3"/>
        <v>4.5175693838126162E-3</v>
      </c>
      <c r="J32" s="5">
        <f t="shared" si="1"/>
        <v>6.6109398263337962E-2</v>
      </c>
      <c r="K32" s="6"/>
      <c r="L32" s="6"/>
      <c r="M32" s="6"/>
      <c r="N32" s="6"/>
    </row>
    <row r="33" spans="1:14">
      <c r="A33" s="5" t="s">
        <v>46</v>
      </c>
      <c r="B33" s="6">
        <v>1107742.844</v>
      </c>
      <c r="C33" s="6">
        <v>12366.018</v>
      </c>
      <c r="D33" s="6">
        <v>388141.31300000002</v>
      </c>
      <c r="E33" s="6">
        <v>976.56700000000001</v>
      </c>
      <c r="F33" s="5">
        <v>51641.241999999998</v>
      </c>
      <c r="G33" s="6">
        <f t="shared" si="0"/>
        <v>1.1163256948108075E-2</v>
      </c>
      <c r="H33" s="6">
        <f t="shared" si="2"/>
        <v>0.35038936618036959</v>
      </c>
      <c r="I33" s="6">
        <f t="shared" si="3"/>
        <v>8.8158276561161881E-4</v>
      </c>
      <c r="J33" s="5">
        <f t="shared" si="1"/>
        <v>4.6618438818820294E-2</v>
      </c>
      <c r="K33" s="6">
        <f>(G32+G33)/2</f>
        <v>7.2743118669595704E-3</v>
      </c>
      <c r="L33" s="6">
        <f>(H32+H33)/2</f>
        <v>0.37461171918859215</v>
      </c>
      <c r="M33" s="6">
        <f>(I32+I33)/2</f>
        <v>2.6995760747121175E-3</v>
      </c>
      <c r="N33" s="6">
        <f>(J32+J33)/2</f>
        <v>5.6363918541079125E-2</v>
      </c>
    </row>
    <row r="34" spans="1:14">
      <c r="A34" s="5" t="s">
        <v>47</v>
      </c>
      <c r="B34" s="6">
        <v>1061660.3740000001</v>
      </c>
      <c r="C34" s="6">
        <v>2630.9859999999999</v>
      </c>
      <c r="D34" s="6">
        <v>130672.314</v>
      </c>
      <c r="E34" s="6">
        <v>7969.5519999999997</v>
      </c>
      <c r="F34" s="5">
        <v>12130.493</v>
      </c>
      <c r="G34" s="6">
        <f t="shared" si="0"/>
        <v>2.4781804656486121E-3</v>
      </c>
      <c r="H34" s="6">
        <f t="shared" si="2"/>
        <v>0.12308297191847531</v>
      </c>
      <c r="I34" s="6">
        <f t="shared" si="3"/>
        <v>7.506686879508606E-3</v>
      </c>
      <c r="J34" s="5">
        <f t="shared" si="1"/>
        <v>1.1425963798852306E-2</v>
      </c>
      <c r="K34" s="6"/>
      <c r="L34" s="6"/>
      <c r="M34" s="6"/>
      <c r="N34" s="6"/>
    </row>
    <row r="35" spans="1:14">
      <c r="A35" s="5" t="s">
        <v>48</v>
      </c>
      <c r="B35" s="6">
        <v>968972.68400000001</v>
      </c>
      <c r="C35" s="6">
        <v>2228.87</v>
      </c>
      <c r="D35" s="6">
        <v>241518.405</v>
      </c>
      <c r="E35" s="6">
        <v>10012.683000000001</v>
      </c>
      <c r="F35" s="5">
        <v>22989.534</v>
      </c>
      <c r="G35" s="6">
        <f t="shared" si="0"/>
        <v>2.3002402821089224E-3</v>
      </c>
      <c r="H35" s="6">
        <f t="shared" si="2"/>
        <v>0.24925202638632896</v>
      </c>
      <c r="I35" s="6">
        <f t="shared" si="3"/>
        <v>1.0333297486433581E-2</v>
      </c>
      <c r="J35" s="5">
        <f t="shared" si="1"/>
        <v>2.3725678112098358E-2</v>
      </c>
      <c r="K35" s="6">
        <f>(G34+G35)/2</f>
        <v>2.3892103738787675E-3</v>
      </c>
      <c r="L35" s="6">
        <f>(H34+H35)/2</f>
        <v>0.18616749915240213</v>
      </c>
      <c r="M35" s="6">
        <f>(I34+I35)/2</f>
        <v>8.919992182971093E-3</v>
      </c>
      <c r="N35" s="6">
        <f>(J34+J35)/2</f>
        <v>1.7575820955475333E-2</v>
      </c>
    </row>
    <row r="36" spans="1:14">
      <c r="A36" s="5" t="s">
        <v>49</v>
      </c>
      <c r="B36" s="6">
        <v>1132543.8149999999</v>
      </c>
      <c r="C36" s="6">
        <v>6137.0529999999999</v>
      </c>
      <c r="D36" s="6">
        <v>410119.81300000002</v>
      </c>
      <c r="E36" s="6">
        <v>6868.5209999999997</v>
      </c>
      <c r="F36" s="5">
        <v>39604.576000000001</v>
      </c>
      <c r="G36" s="6">
        <f t="shared" si="0"/>
        <v>5.4188216991852105E-3</v>
      </c>
      <c r="H36" s="6">
        <f t="shared" si="2"/>
        <v>0.36212269014951975</v>
      </c>
      <c r="I36" s="6">
        <f t="shared" si="3"/>
        <v>6.064684570283049E-3</v>
      </c>
      <c r="J36" s="5">
        <f t="shared" si="1"/>
        <v>3.4969575106460676E-2</v>
      </c>
      <c r="K36" s="6"/>
      <c r="L36" s="6"/>
      <c r="M36" s="6"/>
      <c r="N36" s="6"/>
    </row>
    <row r="37" spans="1:14">
      <c r="A37" s="5" t="s">
        <v>50</v>
      </c>
      <c r="B37" s="6">
        <v>1300873.3160000001</v>
      </c>
      <c r="C37" s="6">
        <v>32.552</v>
      </c>
      <c r="D37" s="6">
        <v>372853.25300000003</v>
      </c>
      <c r="E37" s="6">
        <v>9713.9689999999991</v>
      </c>
      <c r="F37" s="5">
        <v>66069.539999999994</v>
      </c>
      <c r="G37" s="6">
        <f t="shared" si="0"/>
        <v>2.5023189883003178E-5</v>
      </c>
      <c r="H37" s="6">
        <f t="shared" si="2"/>
        <v>0.2866176501694036</v>
      </c>
      <c r="I37" s="6">
        <f t="shared" si="3"/>
        <v>7.4672674737222442E-3</v>
      </c>
      <c r="J37" s="5">
        <f t="shared" si="1"/>
        <v>5.0788604230236963E-2</v>
      </c>
      <c r="K37" s="6">
        <f>(G36+G37)/2</f>
        <v>2.7219224445341069E-3</v>
      </c>
      <c r="L37" s="6">
        <f>(H36+H37)/2</f>
        <v>0.32437017015946168</v>
      </c>
      <c r="M37" s="6">
        <f>(I36+I37)/2</f>
        <v>6.7659760220026462E-3</v>
      </c>
      <c r="N37" s="6">
        <f>(J36+J37)/2</f>
        <v>4.2879089668348816E-2</v>
      </c>
    </row>
    <row r="38" spans="1:14">
      <c r="A38" s="5" t="s">
        <v>51</v>
      </c>
      <c r="B38" s="6">
        <v>1196757.8770000001</v>
      </c>
      <c r="C38" s="6">
        <v>160.846</v>
      </c>
      <c r="D38" s="6">
        <v>385495.00799999997</v>
      </c>
      <c r="E38" s="6">
        <v>19246.027999999998</v>
      </c>
      <c r="F38" s="5">
        <v>147522.88099999999</v>
      </c>
      <c r="G38" s="6">
        <f t="shared" si="0"/>
        <v>1.3440145504051693E-4</v>
      </c>
      <c r="H38" s="6">
        <f t="shared" si="2"/>
        <v>0.32211612341031615</v>
      </c>
      <c r="I38" s="6">
        <f t="shared" si="3"/>
        <v>1.6081805994246235E-2</v>
      </c>
      <c r="J38" s="5">
        <f t="shared" si="1"/>
        <v>0.12326877795014503</v>
      </c>
      <c r="K38" s="6"/>
      <c r="L38" s="6"/>
      <c r="M38" s="6"/>
      <c r="N38" s="6"/>
    </row>
    <row r="39" spans="1:14">
      <c r="A39" s="5" t="s">
        <v>52</v>
      </c>
      <c r="B39" s="6">
        <v>1136947.94</v>
      </c>
      <c r="C39" s="6">
        <v>264.24799999999999</v>
      </c>
      <c r="D39" s="6">
        <v>284929.67700000003</v>
      </c>
      <c r="E39" s="6">
        <v>20530.883999999998</v>
      </c>
      <c r="F39" s="5">
        <v>136658.095</v>
      </c>
      <c r="G39" s="6">
        <f t="shared" si="0"/>
        <v>2.3241873326231631E-4</v>
      </c>
      <c r="H39" s="6">
        <f t="shared" si="2"/>
        <v>0.25060925568852349</v>
      </c>
      <c r="I39" s="6">
        <f t="shared" si="3"/>
        <v>1.8057892782672176E-2</v>
      </c>
      <c r="J39" s="5">
        <f t="shared" si="1"/>
        <v>0.12019731967674792</v>
      </c>
      <c r="K39" s="6">
        <f>(G38+G39)/2</f>
        <v>1.8341009415141662E-4</v>
      </c>
      <c r="L39" s="6">
        <f>(H38+H39)/2</f>
        <v>0.28636268954941979</v>
      </c>
      <c r="M39" s="6">
        <f>(I38+I39)/2</f>
        <v>1.7069849388459207E-2</v>
      </c>
      <c r="N39" s="6">
        <f>(J38+J39)/2</f>
        <v>0.12173304881344647</v>
      </c>
    </row>
    <row r="40" spans="1:14">
      <c r="A40" s="5" t="s">
        <v>53</v>
      </c>
      <c r="B40" s="6">
        <v>1179731.1459999999</v>
      </c>
      <c r="C40" s="6">
        <v>1388.2570000000001</v>
      </c>
      <c r="D40" s="6">
        <v>400790.72700000001</v>
      </c>
      <c r="E40" s="6">
        <v>4532.4189999999999</v>
      </c>
      <c r="F40" s="5">
        <v>25959.447</v>
      </c>
      <c r="G40" s="6">
        <f t="shared" si="0"/>
        <v>1.176757098180402E-3</v>
      </c>
      <c r="H40" s="6">
        <f t="shared" si="2"/>
        <v>0.33973056349230268</v>
      </c>
      <c r="I40" s="6">
        <f t="shared" si="3"/>
        <v>3.8419084003737916E-3</v>
      </c>
      <c r="J40" s="5">
        <f t="shared" si="1"/>
        <v>2.2004544923661787E-2</v>
      </c>
      <c r="K40" s="6"/>
      <c r="L40" s="6"/>
      <c r="M40" s="6"/>
      <c r="N40" s="6"/>
    </row>
    <row r="41" spans="1:14">
      <c r="A41" s="5" t="s">
        <v>54</v>
      </c>
      <c r="B41" s="6">
        <v>1072718.5589999999</v>
      </c>
      <c r="C41" s="6">
        <v>1759.7349999999999</v>
      </c>
      <c r="D41" s="6">
        <v>230954.24900000001</v>
      </c>
      <c r="E41" s="6">
        <v>3004.3789999999999</v>
      </c>
      <c r="F41" s="5">
        <v>17220.13</v>
      </c>
      <c r="G41" s="6">
        <f t="shared" si="0"/>
        <v>1.640444257476485E-3</v>
      </c>
      <c r="H41" s="6">
        <f t="shared" si="2"/>
        <v>0.21529808267258665</v>
      </c>
      <c r="I41" s="6">
        <f t="shared" si="3"/>
        <v>2.8007150382489097E-3</v>
      </c>
      <c r="J41" s="5">
        <f t="shared" si="1"/>
        <v>1.6052793955623177E-2</v>
      </c>
      <c r="K41" s="6">
        <f>(G40+G41)/2</f>
        <v>1.4086006778284434E-3</v>
      </c>
      <c r="L41" s="6">
        <f>(H40+H41)/2</f>
        <v>0.27751432308244467</v>
      </c>
      <c r="M41" s="6">
        <f>(I40+I41)/2</f>
        <v>3.3213117193113505E-3</v>
      </c>
      <c r="N41" s="6">
        <f>(J40+J41)/2</f>
        <v>1.902866943964248E-2</v>
      </c>
    </row>
    <row r="42" spans="1:14">
      <c r="A42" s="5" t="s">
        <v>55</v>
      </c>
      <c r="B42" s="6">
        <v>1151246.0290000001</v>
      </c>
      <c r="C42" s="6">
        <v>1696.546</v>
      </c>
      <c r="D42" s="6">
        <v>310701.46999999997</v>
      </c>
      <c r="E42" s="6">
        <v>7307.018</v>
      </c>
      <c r="F42" s="5">
        <v>30286.978999999999</v>
      </c>
      <c r="G42" s="6">
        <f t="shared" si="0"/>
        <v>1.4736606748373851E-3</v>
      </c>
      <c r="H42" s="6">
        <f t="shared" si="2"/>
        <v>0.26988277238174946</v>
      </c>
      <c r="I42" s="6">
        <f t="shared" si="3"/>
        <v>6.3470516431201511E-3</v>
      </c>
      <c r="J42" s="5">
        <f t="shared" si="1"/>
        <v>2.6307998670195627E-2</v>
      </c>
      <c r="K42" s="6"/>
      <c r="L42" s="6"/>
      <c r="M42" s="6"/>
      <c r="N42" s="6"/>
    </row>
    <row r="43" spans="1:14">
      <c r="A43" s="8" t="s">
        <v>56</v>
      </c>
      <c r="B43" s="9">
        <v>1412470.023</v>
      </c>
      <c r="C43" s="9">
        <v>172.33500000000001</v>
      </c>
      <c r="D43" s="9">
        <v>521588.22600000002</v>
      </c>
      <c r="E43" s="9">
        <v>3791.377</v>
      </c>
      <c r="F43" s="8">
        <v>35870.644</v>
      </c>
      <c r="G43" s="9">
        <f t="shared" si="0"/>
        <v>1.2200966901511367E-4</v>
      </c>
      <c r="H43" s="9">
        <f t="shared" si="2"/>
        <v>0.36927383767917316</v>
      </c>
      <c r="I43" s="9">
        <f t="shared" si="3"/>
        <v>2.6842176741898897E-3</v>
      </c>
      <c r="J43" s="8">
        <f t="shared" si="1"/>
        <v>2.5395685158551503E-2</v>
      </c>
      <c r="K43" s="9">
        <f>(G42+G43)/2</f>
        <v>7.9783517192624938E-4</v>
      </c>
      <c r="L43" s="9">
        <f>(H42+H43)/2</f>
        <v>0.31957830503046131</v>
      </c>
      <c r="M43" s="9">
        <f>(I42+I43)/2</f>
        <v>4.5156346586550204E-3</v>
      </c>
      <c r="N43" s="9">
        <f>(J42+J43)/2</f>
        <v>2.5851841914373563E-2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Harrison</dc:creator>
  <cp:lastModifiedBy>Michael Harrison</cp:lastModifiedBy>
  <dcterms:created xsi:type="dcterms:W3CDTF">2019-06-17T21:48:48Z</dcterms:created>
  <dcterms:modified xsi:type="dcterms:W3CDTF">2019-06-17T21:52:40Z</dcterms:modified>
</cp:coreProperties>
</file>