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5880" yWindow="-20480" windowWidth="25600" windowHeight="19020" tabRatio="500"/>
  </bookViews>
  <sheets>
    <sheet name="Figure 6v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2" l="1"/>
  <c r="G26" i="2"/>
  <c r="F26" i="2"/>
  <c r="E25" i="2"/>
  <c r="G25" i="2"/>
  <c r="F25" i="2"/>
  <c r="E24" i="2"/>
  <c r="G24" i="2"/>
  <c r="F24" i="2"/>
  <c r="E23" i="2"/>
  <c r="G23" i="2"/>
  <c r="F23" i="2"/>
  <c r="E22" i="2"/>
  <c r="G22" i="2"/>
  <c r="F22" i="2"/>
  <c r="E21" i="2"/>
  <c r="G21" i="2"/>
  <c r="F21" i="2"/>
  <c r="E20" i="2"/>
  <c r="G20" i="2"/>
  <c r="F20" i="2"/>
  <c r="E19" i="2"/>
  <c r="G19" i="2"/>
  <c r="F19" i="2"/>
  <c r="E18" i="2"/>
  <c r="G18" i="2"/>
  <c r="F18" i="2"/>
  <c r="E17" i="2"/>
  <c r="G17" i="2"/>
  <c r="F17" i="2"/>
  <c r="E16" i="2"/>
  <c r="G16" i="2"/>
  <c r="F16" i="2"/>
  <c r="E13" i="2"/>
  <c r="G13" i="2"/>
  <c r="F13" i="2"/>
  <c r="E12" i="2"/>
  <c r="G12" i="2"/>
  <c r="F12" i="2"/>
  <c r="E11" i="2"/>
  <c r="G11" i="2"/>
  <c r="F11" i="2"/>
  <c r="E10" i="2"/>
  <c r="G10" i="2"/>
  <c r="F10" i="2"/>
  <c r="E9" i="2"/>
  <c r="G9" i="2"/>
  <c r="F9" i="2"/>
  <c r="E8" i="2"/>
  <c r="G8" i="2"/>
  <c r="F8" i="2"/>
  <c r="E7" i="2"/>
  <c r="G7" i="2"/>
  <c r="F7" i="2"/>
  <c r="E6" i="2"/>
  <c r="G6" i="2"/>
  <c r="F6" i="2"/>
  <c r="E5" i="2"/>
  <c r="G5" i="2"/>
  <c r="F5" i="2"/>
  <c r="E4" i="2"/>
  <c r="G4" i="2"/>
  <c r="F4" i="2"/>
  <c r="E3" i="2"/>
  <c r="G3" i="2"/>
  <c r="F3" i="2"/>
  <c r="E2" i="2"/>
  <c r="G2" i="2"/>
  <c r="F2" i="2"/>
</calcChain>
</file>

<file path=xl/sharedStrings.xml><?xml version="1.0" encoding="utf-8"?>
<sst xmlns="http://schemas.openxmlformats.org/spreadsheetml/2006/main" count="34" uniqueCount="34">
  <si>
    <t>File</t>
  </si>
  <si>
    <t xml:space="preserve">Scar Area </t>
  </si>
  <si>
    <t>Regeneration Area</t>
  </si>
  <si>
    <t>Minimum distance from Epicardium</t>
  </si>
  <si>
    <t>Total</t>
  </si>
  <si>
    <t>%Regen</t>
  </si>
  <si>
    <t>%Scar</t>
  </si>
  <si>
    <t>RGB_14dpc NonsFlt4 Fli Lyve1 n7 x10.tif</t>
  </si>
  <si>
    <t>RGB_14dpc NonsFlt4 Fli Lyve1 n8 x10.tif</t>
  </si>
  <si>
    <t>RGB_14dpc NonsFlt4 Fli Lyve1 n9 x10.tif</t>
  </si>
  <si>
    <t>RGB_14dpc NonsFlt4 Fli Lyve1 n10 x10.tif</t>
  </si>
  <si>
    <t>14dpc nonTg Scar and regenerated myocardium area and internalization</t>
  </si>
  <si>
    <t>RGB_14dpc NonsFlt4 Fli Lyve1 n11 x10.tif</t>
  </si>
  <si>
    <t>RGB_14dpc NonsFlt4 Fli Lyve1 n12 x10.tif</t>
  </si>
  <si>
    <t>RGB_14dpc sFlt4 Fli Lyve1 s1 x10.tif</t>
  </si>
  <si>
    <t>RGB_14dpc sFlt4 Fli Lyve1 s2 x10.tif</t>
  </si>
  <si>
    <t>RGB_14dpc sFlt4 Fli Lyve1 s3 x10.tif</t>
  </si>
  <si>
    <t>14dpc sFlt4 Scar and regenerated myocardium area and internalization</t>
  </si>
  <si>
    <t>RGB_14dpc sFlt4 Fli Lyve1 s4 x10.tif</t>
  </si>
  <si>
    <t>RGB_14dpc sFlt4 Fli Lyve1 s5 x10.tif</t>
  </si>
  <si>
    <t>RGB_14dpc sFlt4 Fli Lyve1 s6 x10.tif</t>
  </si>
  <si>
    <t>56dpc nonTg FliLyve1 NC1 x5.tif</t>
  </si>
  <si>
    <t>56dpc nonTg FliLyve1 NC2 x5.tif</t>
  </si>
  <si>
    <t>56dpc nonTg FliLyve1 NC3 x5.tif</t>
  </si>
  <si>
    <t>56dpc nonTg Scar and regenerated myocardium area and internalization</t>
  </si>
  <si>
    <t>56dpc nonTg FliLyve1 NC4 x5.tif</t>
  </si>
  <si>
    <t>56dpc nonTg FliLyve1 NC5 x5.tif</t>
  </si>
  <si>
    <t>56dpc nonTg FliLyve1 NC6 x5.tif</t>
  </si>
  <si>
    <t>57dpc sFlt4 FliLyve1 TC1 x5.tif</t>
  </si>
  <si>
    <t>57dpc sFlt4 FliLyve1 TC3 x5.tif</t>
  </si>
  <si>
    <t>57dpc sFlt4 FliLyve1 TC4 x5.tif</t>
  </si>
  <si>
    <t>56dpc sFlt4 Scar and regenerated myocardium area and internalization</t>
  </si>
  <si>
    <t>57dpc sFlt4 FliLyve1 TC5 x5.tif</t>
  </si>
  <si>
    <t>57dpc sFlt4 FliLyve1 TC6 x5.tif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</si>
</sst>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1" xfId="0" applyBorder="1"/>
    <xf numFmtId="11" fontId="0" fillId="0" borderId="1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5" sqref="H5"/>
    </sheetView>
  </sheetViews>
  <sheetFormatPr baseColWidth="10" defaultRowHeight="15" x14ac:dyDescent="0"/>
  <cols>
    <col min="1" max="1" width="35.1640625" customWidth="1"/>
    <col min="3" max="3" width="19.1640625" customWidth="1"/>
    <col min="4" max="4" width="34" customWidth="1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>
      <c r="A2" t="s">
        <v>7</v>
      </c>
      <c r="B2">
        <v>0.26900000000000002</v>
      </c>
      <c r="C2">
        <v>4.4999999999999998E-2</v>
      </c>
      <c r="D2">
        <v>0.01</v>
      </c>
      <c r="E2">
        <f>SUM(B2+C2)</f>
        <v>0.314</v>
      </c>
      <c r="F2">
        <f>(C2/E2)*100</f>
        <v>14.331210191082802</v>
      </c>
      <c r="G2">
        <f>(B2/E2)*100</f>
        <v>85.668789808917197</v>
      </c>
    </row>
    <row r="3" spans="1:8">
      <c r="A3" t="s">
        <v>8</v>
      </c>
      <c r="B3">
        <v>0.18099999999999999</v>
      </c>
      <c r="C3">
        <v>2.9000000000000001E-2</v>
      </c>
      <c r="D3">
        <v>0</v>
      </c>
      <c r="E3">
        <f t="shared" ref="E3:E11" si="0">SUM(B3+C3)</f>
        <v>0.21</v>
      </c>
      <c r="F3">
        <f t="shared" ref="F3:F11" si="1">(C3/E3)*100</f>
        <v>13.80952380952381</v>
      </c>
      <c r="G3">
        <f t="shared" ref="G3:G11" si="2">(B3/E3)*100</f>
        <v>86.19047619047619</v>
      </c>
    </row>
    <row r="4" spans="1:8">
      <c r="A4" t="s">
        <v>9</v>
      </c>
      <c r="B4">
        <v>7.0000000000000007E-2</v>
      </c>
      <c r="C4">
        <v>3.2000000000000001E-2</v>
      </c>
      <c r="D4">
        <v>0</v>
      </c>
      <c r="E4">
        <f t="shared" si="0"/>
        <v>0.10200000000000001</v>
      </c>
      <c r="F4">
        <f t="shared" si="1"/>
        <v>31.372549019607842</v>
      </c>
      <c r="G4">
        <f t="shared" si="2"/>
        <v>68.627450980392155</v>
      </c>
    </row>
    <row r="5" spans="1:8">
      <c r="A5" t="s">
        <v>10</v>
      </c>
      <c r="B5">
        <v>0.11799999999999999</v>
      </c>
      <c r="C5">
        <v>2.1999999999999999E-2</v>
      </c>
      <c r="D5">
        <v>0</v>
      </c>
      <c r="E5">
        <f t="shared" si="0"/>
        <v>0.13999999999999999</v>
      </c>
      <c r="F5">
        <f t="shared" si="1"/>
        <v>15.714285714285714</v>
      </c>
      <c r="G5">
        <f t="shared" si="2"/>
        <v>84.285714285714292</v>
      </c>
      <c r="H5" s="2" t="s">
        <v>11</v>
      </c>
    </row>
    <row r="6" spans="1:8">
      <c r="A6" t="s">
        <v>12</v>
      </c>
      <c r="B6">
        <v>6.0999999999999999E-2</v>
      </c>
      <c r="C6">
        <v>2.7E-2</v>
      </c>
      <c r="D6">
        <v>6.0999999999999999E-2</v>
      </c>
      <c r="E6">
        <f t="shared" si="0"/>
        <v>8.7999999999999995E-2</v>
      </c>
      <c r="F6">
        <f t="shared" si="1"/>
        <v>30.681818181818183</v>
      </c>
      <c r="G6">
        <f t="shared" si="2"/>
        <v>69.318181818181827</v>
      </c>
    </row>
    <row r="7" spans="1:8" s="3" customFormat="1">
      <c r="A7" s="3" t="s">
        <v>13</v>
      </c>
      <c r="B7" s="3">
        <v>1.0999999999999999E-2</v>
      </c>
      <c r="C7" s="3">
        <v>8.9999999999999993E-3</v>
      </c>
      <c r="D7" s="3">
        <v>2.4E-2</v>
      </c>
      <c r="E7" s="3">
        <f t="shared" si="0"/>
        <v>1.9999999999999997E-2</v>
      </c>
      <c r="F7" s="3">
        <f t="shared" si="1"/>
        <v>45</v>
      </c>
      <c r="G7" s="3">
        <f t="shared" si="2"/>
        <v>55.000000000000007</v>
      </c>
    </row>
    <row r="8" spans="1:8">
      <c r="A8" t="s">
        <v>14</v>
      </c>
      <c r="B8">
        <v>0.27700000000000002</v>
      </c>
      <c r="C8">
        <v>3.6999999999999998E-2</v>
      </c>
      <c r="D8">
        <v>0</v>
      </c>
      <c r="E8">
        <f t="shared" si="0"/>
        <v>0.314</v>
      </c>
      <c r="F8">
        <f t="shared" si="1"/>
        <v>11.783439490445859</v>
      </c>
      <c r="G8">
        <f t="shared" si="2"/>
        <v>88.216560509554142</v>
      </c>
    </row>
    <row r="9" spans="1:8">
      <c r="A9" t="s">
        <v>15</v>
      </c>
      <c r="B9">
        <v>0.13100000000000001</v>
      </c>
      <c r="C9">
        <v>1.7000000000000001E-2</v>
      </c>
      <c r="D9">
        <v>0</v>
      </c>
      <c r="E9">
        <f t="shared" si="0"/>
        <v>0.14800000000000002</v>
      </c>
      <c r="F9">
        <f t="shared" si="1"/>
        <v>11.486486486486486</v>
      </c>
      <c r="G9">
        <f t="shared" si="2"/>
        <v>88.513513513513516</v>
      </c>
    </row>
    <row r="10" spans="1:8">
      <c r="A10" t="s">
        <v>16</v>
      </c>
      <c r="B10">
        <v>0.14499999999999999</v>
      </c>
      <c r="C10">
        <v>8.0000000000000002E-3</v>
      </c>
      <c r="D10">
        <v>0</v>
      </c>
      <c r="E10">
        <f t="shared" si="0"/>
        <v>0.153</v>
      </c>
      <c r="F10">
        <f t="shared" si="1"/>
        <v>5.2287581699346406</v>
      </c>
      <c r="G10">
        <f t="shared" si="2"/>
        <v>94.77124183006535</v>
      </c>
      <c r="H10" s="2" t="s">
        <v>17</v>
      </c>
    </row>
    <row r="11" spans="1:8">
      <c r="A11" t="s">
        <v>18</v>
      </c>
      <c r="B11">
        <v>7.1999999999999995E-2</v>
      </c>
      <c r="C11">
        <v>1.7000000000000001E-2</v>
      </c>
      <c r="D11">
        <v>0</v>
      </c>
      <c r="E11">
        <f t="shared" si="0"/>
        <v>8.8999999999999996E-2</v>
      </c>
      <c r="F11">
        <f t="shared" si="1"/>
        <v>19.101123595505619</v>
      </c>
      <c r="G11">
        <f t="shared" si="2"/>
        <v>80.898876404494374</v>
      </c>
    </row>
    <row r="12" spans="1:8">
      <c r="A12" t="s">
        <v>19</v>
      </c>
      <c r="B12">
        <v>5.7000000000000002E-2</v>
      </c>
      <c r="C12">
        <v>2.8000000000000001E-2</v>
      </c>
      <c r="D12">
        <v>1.7000000000000001E-2</v>
      </c>
      <c r="E12">
        <f>SUM(B12+C12)</f>
        <v>8.5000000000000006E-2</v>
      </c>
      <c r="F12">
        <f>(C12/E12)*100</f>
        <v>32.941176470588232</v>
      </c>
      <c r="G12">
        <f>(B12/E12)*100</f>
        <v>67.058823529411754</v>
      </c>
    </row>
    <row r="13" spans="1:8" s="3" customFormat="1">
      <c r="A13" s="3" t="s">
        <v>20</v>
      </c>
      <c r="B13" s="3">
        <v>0.19500000000000001</v>
      </c>
      <c r="C13" s="3">
        <v>3.1E-2</v>
      </c>
      <c r="D13" s="4">
        <v>0</v>
      </c>
      <c r="E13" s="3">
        <f>SUM(B13+C13)</f>
        <v>0.22600000000000001</v>
      </c>
      <c r="F13" s="3">
        <f>(C13/E13)*100</f>
        <v>13.716814159292035</v>
      </c>
      <c r="G13" s="3">
        <f>(B13/E13)*100</f>
        <v>86.283185840707972</v>
      </c>
    </row>
    <row r="16" spans="1:8" s="5" customFormat="1">
      <c r="A16" s="5" t="s">
        <v>21</v>
      </c>
      <c r="B16" s="5">
        <v>0.19600000000000001</v>
      </c>
      <c r="C16" s="5">
        <v>7.2999999999999995E-2</v>
      </c>
      <c r="D16" s="5">
        <v>2.7E-2</v>
      </c>
      <c r="E16" s="5">
        <f t="shared" ref="E16:E26" si="3">SUM(B16+C16)</f>
        <v>0.26900000000000002</v>
      </c>
      <c r="F16" s="5">
        <f t="shared" ref="F16:F26" si="4">(C16/E16)*100</f>
        <v>27.137546468401485</v>
      </c>
      <c r="G16" s="5">
        <f t="shared" ref="G16:G26" si="5">(B16/E16)*100</f>
        <v>72.862453531598518</v>
      </c>
    </row>
    <row r="17" spans="1:8">
      <c r="A17" t="s">
        <v>22</v>
      </c>
      <c r="B17">
        <v>0.11600000000000001</v>
      </c>
      <c r="C17">
        <v>7.6999999999999999E-2</v>
      </c>
      <c r="D17">
        <v>4.3999999999999997E-2</v>
      </c>
      <c r="E17">
        <f t="shared" si="3"/>
        <v>0.193</v>
      </c>
      <c r="F17">
        <f t="shared" si="4"/>
        <v>39.896373056994818</v>
      </c>
      <c r="G17">
        <f t="shared" si="5"/>
        <v>60.103626943005182</v>
      </c>
    </row>
    <row r="18" spans="1:8">
      <c r="A18" t="s">
        <v>23</v>
      </c>
      <c r="B18">
        <v>8.5999999999999993E-2</v>
      </c>
      <c r="C18">
        <v>0.11700000000000001</v>
      </c>
      <c r="D18">
        <v>7.0000000000000007E-2</v>
      </c>
      <c r="E18">
        <f t="shared" si="3"/>
        <v>0.20300000000000001</v>
      </c>
      <c r="F18">
        <f t="shared" si="4"/>
        <v>57.635467980295566</v>
      </c>
      <c r="G18">
        <f t="shared" si="5"/>
        <v>42.364532019704427</v>
      </c>
      <c r="H18" s="2" t="s">
        <v>24</v>
      </c>
    </row>
    <row r="19" spans="1:8">
      <c r="A19" t="s">
        <v>25</v>
      </c>
      <c r="B19">
        <v>9.1999999999999998E-2</v>
      </c>
      <c r="C19">
        <v>4.9000000000000002E-2</v>
      </c>
      <c r="D19">
        <v>4.3999999999999997E-2</v>
      </c>
      <c r="E19">
        <f t="shared" si="3"/>
        <v>0.14100000000000001</v>
      </c>
      <c r="F19">
        <f t="shared" si="4"/>
        <v>34.751773049645394</v>
      </c>
      <c r="G19">
        <f t="shared" si="5"/>
        <v>65.248226950354606</v>
      </c>
    </row>
    <row r="20" spans="1:8">
      <c r="A20" t="s">
        <v>26</v>
      </c>
      <c r="B20">
        <v>7.4999999999999997E-2</v>
      </c>
      <c r="C20">
        <v>5.1999999999999998E-2</v>
      </c>
      <c r="D20">
        <v>3.5999999999999997E-2</v>
      </c>
      <c r="E20">
        <f t="shared" si="3"/>
        <v>0.127</v>
      </c>
      <c r="F20">
        <f t="shared" si="4"/>
        <v>40.944881889763778</v>
      </c>
      <c r="G20">
        <f t="shared" si="5"/>
        <v>59.055118110236215</v>
      </c>
    </row>
    <row r="21" spans="1:8" s="3" customFormat="1">
      <c r="A21" s="3" t="s">
        <v>27</v>
      </c>
      <c r="B21" s="3">
        <v>2.1000000000000001E-2</v>
      </c>
      <c r="C21" s="3">
        <v>5.8999999999999997E-2</v>
      </c>
      <c r="D21" s="3">
        <v>1.0999999999999999E-2</v>
      </c>
      <c r="E21" s="3">
        <f t="shared" si="3"/>
        <v>0.08</v>
      </c>
      <c r="F21" s="3">
        <f t="shared" si="4"/>
        <v>73.75</v>
      </c>
      <c r="G21" s="3">
        <f t="shared" si="5"/>
        <v>26.25</v>
      </c>
    </row>
    <row r="22" spans="1:8">
      <c r="A22" t="s">
        <v>28</v>
      </c>
      <c r="B22">
        <v>6.2E-2</v>
      </c>
      <c r="C22">
        <v>3.4000000000000002E-2</v>
      </c>
      <c r="D22">
        <v>4.0000000000000001E-3</v>
      </c>
      <c r="E22">
        <f t="shared" si="3"/>
        <v>9.6000000000000002E-2</v>
      </c>
      <c r="F22">
        <f t="shared" si="4"/>
        <v>35.416666666666671</v>
      </c>
      <c r="G22">
        <f t="shared" si="5"/>
        <v>64.583333333333343</v>
      </c>
    </row>
    <row r="23" spans="1:8">
      <c r="A23" t="s">
        <v>29</v>
      </c>
      <c r="B23">
        <v>0.14499999999999999</v>
      </c>
      <c r="C23">
        <v>2.4E-2</v>
      </c>
      <c r="D23">
        <v>1.2E-2</v>
      </c>
      <c r="E23">
        <f t="shared" si="3"/>
        <v>0.16899999999999998</v>
      </c>
      <c r="F23">
        <f t="shared" si="4"/>
        <v>14.201183431952662</v>
      </c>
      <c r="G23">
        <f t="shared" si="5"/>
        <v>85.798816568047343</v>
      </c>
    </row>
    <row r="24" spans="1:8">
      <c r="A24" t="s">
        <v>30</v>
      </c>
      <c r="B24">
        <v>6.0999999999999999E-2</v>
      </c>
      <c r="C24">
        <v>2.3E-2</v>
      </c>
      <c r="D24">
        <v>0</v>
      </c>
      <c r="E24">
        <f t="shared" si="3"/>
        <v>8.3999999999999991E-2</v>
      </c>
      <c r="F24">
        <f t="shared" si="4"/>
        <v>27.380952380952383</v>
      </c>
      <c r="G24">
        <f t="shared" si="5"/>
        <v>72.61904761904762</v>
      </c>
      <c r="H24" s="2" t="s">
        <v>31</v>
      </c>
    </row>
    <row r="25" spans="1:8">
      <c r="A25" t="s">
        <v>32</v>
      </c>
      <c r="B25">
        <v>0.1</v>
      </c>
      <c r="C25">
        <v>5.7000000000000002E-2</v>
      </c>
      <c r="D25">
        <v>0</v>
      </c>
      <c r="E25">
        <f t="shared" si="3"/>
        <v>0.157</v>
      </c>
      <c r="F25">
        <f t="shared" si="4"/>
        <v>36.305732484076437</v>
      </c>
      <c r="G25">
        <f t="shared" si="5"/>
        <v>63.694267515923578</v>
      </c>
    </row>
    <row r="26" spans="1:8" s="3" customFormat="1">
      <c r="A26" s="3" t="s">
        <v>33</v>
      </c>
      <c r="B26" s="3">
        <v>0.14299999999999999</v>
      </c>
      <c r="C26" s="3">
        <v>6.2E-2</v>
      </c>
      <c r="D26" s="3">
        <v>1.2E-2</v>
      </c>
      <c r="E26" s="3">
        <f t="shared" si="3"/>
        <v>0.20499999999999999</v>
      </c>
      <c r="F26" s="3">
        <f t="shared" si="4"/>
        <v>30.243902439024389</v>
      </c>
      <c r="G26" s="3">
        <f t="shared" si="5"/>
        <v>69.756097560975604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6v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2019-06-18T00:00:30Z</dcterms:created>
  <dcterms:modified xsi:type="dcterms:W3CDTF">2019-06-18T00:02:19Z</dcterms:modified>
</cp:coreProperties>
</file>