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Table S3. SP GA DE genes" sheetId="1" r:id="rId1"/>
  </sheets>
  <calcPr calcId="140000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7" i="1" l="1"/>
  <c r="X7" i="1"/>
  <c r="Y7" i="1"/>
  <c r="AA7" i="1"/>
  <c r="AB7" i="1"/>
  <c r="AC7" i="1"/>
  <c r="AF7" i="1"/>
  <c r="AG7" i="1"/>
  <c r="AH7" i="1"/>
  <c r="V29" i="1"/>
  <c r="W8" i="1"/>
  <c r="X8" i="1"/>
  <c r="Y8" i="1"/>
  <c r="W9" i="1"/>
  <c r="X9" i="1"/>
  <c r="Y9" i="1"/>
  <c r="W10" i="1"/>
  <c r="X10" i="1"/>
  <c r="Y10" i="1"/>
  <c r="W11" i="1"/>
  <c r="X11" i="1"/>
  <c r="Y11" i="1"/>
  <c r="W12" i="1"/>
  <c r="X12" i="1"/>
  <c r="Y12" i="1"/>
  <c r="W13" i="1"/>
  <c r="X13" i="1"/>
  <c r="Y13" i="1"/>
  <c r="W14" i="1"/>
  <c r="X14" i="1"/>
  <c r="Y14" i="1"/>
  <c r="W15" i="1"/>
  <c r="X15" i="1"/>
  <c r="Y15" i="1"/>
  <c r="W16" i="1"/>
  <c r="X16" i="1"/>
  <c r="Y16" i="1"/>
  <c r="W17" i="1"/>
  <c r="X17" i="1"/>
  <c r="Y17" i="1"/>
  <c r="W18" i="1"/>
  <c r="X18" i="1"/>
  <c r="Y18" i="1"/>
  <c r="W19" i="1"/>
  <c r="X19" i="1"/>
  <c r="Y19" i="1"/>
  <c r="W20" i="1"/>
  <c r="X20" i="1"/>
  <c r="Y20" i="1"/>
  <c r="W21" i="1"/>
  <c r="X21" i="1"/>
  <c r="Y21" i="1"/>
  <c r="W22" i="1"/>
  <c r="X22" i="1"/>
  <c r="Y22" i="1"/>
  <c r="W23" i="1"/>
  <c r="X23" i="1"/>
  <c r="Y23" i="1"/>
  <c r="W24" i="1"/>
  <c r="X24" i="1"/>
  <c r="Y24" i="1"/>
  <c r="W25" i="1"/>
  <c r="X25" i="1"/>
  <c r="Y25" i="1"/>
  <c r="W26" i="1"/>
  <c r="X26" i="1"/>
  <c r="Y26" i="1"/>
  <c r="W27" i="1"/>
  <c r="X27" i="1"/>
  <c r="Y27" i="1"/>
  <c r="W28" i="1"/>
  <c r="X28" i="1"/>
  <c r="Y28" i="1"/>
  <c r="Y29" i="1"/>
  <c r="AI7" i="1"/>
  <c r="AJ7" i="1"/>
  <c r="AK7" i="1"/>
  <c r="AL7" i="1"/>
  <c r="AP7" i="1"/>
  <c r="AQ7" i="1"/>
  <c r="AR7" i="1"/>
  <c r="W29" i="1"/>
  <c r="AS7" i="1"/>
  <c r="AT7" i="1"/>
  <c r="AU7" i="1"/>
  <c r="AV7" i="1"/>
  <c r="AZ7" i="1"/>
  <c r="BA7" i="1"/>
  <c r="BB7" i="1"/>
  <c r="X29" i="1"/>
  <c r="BC7" i="1"/>
  <c r="BD7" i="1"/>
  <c r="BE7" i="1"/>
  <c r="BF7" i="1"/>
  <c r="N8" i="1"/>
  <c r="AA8" i="1"/>
  <c r="AB8" i="1"/>
  <c r="AC8" i="1"/>
  <c r="AF8" i="1"/>
  <c r="AG8" i="1"/>
  <c r="AH8" i="1"/>
  <c r="AI8" i="1"/>
  <c r="AJ8" i="1"/>
  <c r="AK8" i="1"/>
  <c r="AL8" i="1"/>
  <c r="AP8" i="1"/>
  <c r="AQ8" i="1"/>
  <c r="AR8" i="1"/>
  <c r="AS8" i="1"/>
  <c r="AT8" i="1"/>
  <c r="AU8" i="1"/>
  <c r="AV8" i="1"/>
  <c r="AZ8" i="1"/>
  <c r="BA8" i="1"/>
  <c r="BB8" i="1"/>
  <c r="BC8" i="1"/>
  <c r="BD8" i="1"/>
  <c r="BE8" i="1"/>
  <c r="BF8" i="1"/>
  <c r="N9" i="1"/>
  <c r="AA9" i="1"/>
  <c r="AB9" i="1"/>
  <c r="AC9" i="1"/>
  <c r="AF9" i="1"/>
  <c r="AG9" i="1"/>
  <c r="AH9" i="1"/>
  <c r="AI9" i="1"/>
  <c r="AJ9" i="1"/>
  <c r="AK9" i="1"/>
  <c r="AL9" i="1"/>
  <c r="AP9" i="1"/>
  <c r="AQ9" i="1"/>
  <c r="AR9" i="1"/>
  <c r="AS9" i="1"/>
  <c r="AT9" i="1"/>
  <c r="AU9" i="1"/>
  <c r="AV9" i="1"/>
  <c r="AZ9" i="1"/>
  <c r="BA9" i="1"/>
  <c r="BB9" i="1"/>
  <c r="BC9" i="1"/>
  <c r="BD9" i="1"/>
  <c r="BE9" i="1"/>
  <c r="BF9" i="1"/>
  <c r="N10" i="1"/>
  <c r="AA10" i="1"/>
  <c r="AB10" i="1"/>
  <c r="AC10" i="1"/>
  <c r="AF10" i="1"/>
  <c r="AG10" i="1"/>
  <c r="AH10" i="1"/>
  <c r="AI10" i="1"/>
  <c r="AJ10" i="1"/>
  <c r="AK10" i="1"/>
  <c r="AL10" i="1"/>
  <c r="AP10" i="1"/>
  <c r="AQ10" i="1"/>
  <c r="AR10" i="1"/>
  <c r="AS10" i="1"/>
  <c r="AT10" i="1"/>
  <c r="AU10" i="1"/>
  <c r="AV10" i="1"/>
  <c r="AZ10" i="1"/>
  <c r="BA10" i="1"/>
  <c r="BB10" i="1"/>
  <c r="BC10" i="1"/>
  <c r="BD10" i="1"/>
  <c r="BE10" i="1"/>
  <c r="BF10" i="1"/>
  <c r="AA11" i="1"/>
  <c r="AB11" i="1"/>
  <c r="AC11" i="1"/>
  <c r="AF11" i="1"/>
  <c r="AG11" i="1"/>
  <c r="AH11" i="1"/>
  <c r="AI11" i="1"/>
  <c r="AJ11" i="1"/>
  <c r="AK11" i="1"/>
  <c r="AL11" i="1"/>
  <c r="AP11" i="1"/>
  <c r="AQ11" i="1"/>
  <c r="AR11" i="1"/>
  <c r="AS11" i="1"/>
  <c r="AT11" i="1"/>
  <c r="AU11" i="1"/>
  <c r="AV11" i="1"/>
  <c r="AZ11" i="1"/>
  <c r="BA11" i="1"/>
  <c r="BB11" i="1"/>
  <c r="BC11" i="1"/>
  <c r="BD11" i="1"/>
  <c r="BE11" i="1"/>
  <c r="BF11" i="1"/>
  <c r="AA12" i="1"/>
  <c r="AB12" i="1"/>
  <c r="AC12" i="1"/>
  <c r="AF12" i="1"/>
  <c r="AG12" i="1"/>
  <c r="AH12" i="1"/>
  <c r="AI12" i="1"/>
  <c r="AJ12" i="1"/>
  <c r="AK12" i="1"/>
  <c r="AL12" i="1"/>
  <c r="AP12" i="1"/>
  <c r="AQ12" i="1"/>
  <c r="AR12" i="1"/>
  <c r="AS12" i="1"/>
  <c r="AT12" i="1"/>
  <c r="AU12" i="1"/>
  <c r="AV12" i="1"/>
  <c r="AZ12" i="1"/>
  <c r="BA12" i="1"/>
  <c r="BB12" i="1"/>
  <c r="BC12" i="1"/>
  <c r="BD12" i="1"/>
  <c r="BE12" i="1"/>
  <c r="BF12" i="1"/>
  <c r="AA13" i="1"/>
  <c r="AB13" i="1"/>
  <c r="AC13" i="1"/>
  <c r="AF13" i="1"/>
  <c r="AG13" i="1"/>
  <c r="AH13" i="1"/>
  <c r="AI13" i="1"/>
  <c r="AJ13" i="1"/>
  <c r="AK13" i="1"/>
  <c r="AL13" i="1"/>
  <c r="AP13" i="1"/>
  <c r="AQ13" i="1"/>
  <c r="AR13" i="1"/>
  <c r="AS13" i="1"/>
  <c r="AT13" i="1"/>
  <c r="AU13" i="1"/>
  <c r="AV13" i="1"/>
  <c r="AZ13" i="1"/>
  <c r="BA13" i="1"/>
  <c r="BB13" i="1"/>
  <c r="BC13" i="1"/>
  <c r="BD13" i="1"/>
  <c r="BE13" i="1"/>
  <c r="BF13" i="1"/>
  <c r="AA14" i="1"/>
  <c r="AB14" i="1"/>
  <c r="AC14" i="1"/>
  <c r="AF14" i="1"/>
  <c r="AG14" i="1"/>
  <c r="AH14" i="1"/>
  <c r="AI14" i="1"/>
  <c r="AJ14" i="1"/>
  <c r="AK14" i="1"/>
  <c r="AL14" i="1"/>
  <c r="AP14" i="1"/>
  <c r="AQ14" i="1"/>
  <c r="AR14" i="1"/>
  <c r="AS14" i="1"/>
  <c r="AT14" i="1"/>
  <c r="AU14" i="1"/>
  <c r="AV14" i="1"/>
  <c r="AZ14" i="1"/>
  <c r="BA14" i="1"/>
  <c r="BB14" i="1"/>
  <c r="BC14" i="1"/>
  <c r="BD14" i="1"/>
  <c r="BE14" i="1"/>
  <c r="BF14" i="1"/>
  <c r="AA15" i="1"/>
  <c r="AB15" i="1"/>
  <c r="AC15" i="1"/>
  <c r="AF15" i="1"/>
  <c r="AG15" i="1"/>
  <c r="AH15" i="1"/>
  <c r="AI15" i="1"/>
  <c r="AJ15" i="1"/>
  <c r="AK15" i="1"/>
  <c r="AL15" i="1"/>
  <c r="AP15" i="1"/>
  <c r="AQ15" i="1"/>
  <c r="AR15" i="1"/>
  <c r="AS15" i="1"/>
  <c r="AT15" i="1"/>
  <c r="AU15" i="1"/>
  <c r="AV15" i="1"/>
  <c r="AZ15" i="1"/>
  <c r="BA15" i="1"/>
  <c r="BB15" i="1"/>
  <c r="BC15" i="1"/>
  <c r="BD15" i="1"/>
  <c r="BE15" i="1"/>
  <c r="BF15" i="1"/>
  <c r="AA16" i="1"/>
  <c r="AB16" i="1"/>
  <c r="AC16" i="1"/>
  <c r="AF16" i="1"/>
  <c r="AG16" i="1"/>
  <c r="AH16" i="1"/>
  <c r="AI16" i="1"/>
  <c r="AJ16" i="1"/>
  <c r="AK16" i="1"/>
  <c r="AL16" i="1"/>
  <c r="AP16" i="1"/>
  <c r="AQ16" i="1"/>
  <c r="AR16" i="1"/>
  <c r="AS16" i="1"/>
  <c r="AT16" i="1"/>
  <c r="AU16" i="1"/>
  <c r="AV16" i="1"/>
  <c r="AZ16" i="1"/>
  <c r="BA16" i="1"/>
  <c r="BB16" i="1"/>
  <c r="BC16" i="1"/>
  <c r="BD16" i="1"/>
  <c r="BE16" i="1"/>
  <c r="BF16" i="1"/>
  <c r="AA17" i="1"/>
  <c r="AB17" i="1"/>
  <c r="AC17" i="1"/>
  <c r="AF17" i="1"/>
  <c r="AG17" i="1"/>
  <c r="AH17" i="1"/>
  <c r="AI17" i="1"/>
  <c r="AJ17" i="1"/>
  <c r="AK17" i="1"/>
  <c r="AL17" i="1"/>
  <c r="AP17" i="1"/>
  <c r="AQ17" i="1"/>
  <c r="AR17" i="1"/>
  <c r="AS17" i="1"/>
  <c r="AT17" i="1"/>
  <c r="AU17" i="1"/>
  <c r="AV17" i="1"/>
  <c r="AZ17" i="1"/>
  <c r="BA17" i="1"/>
  <c r="BB17" i="1"/>
  <c r="BC17" i="1"/>
  <c r="BD17" i="1"/>
  <c r="BE17" i="1"/>
  <c r="BF17" i="1"/>
  <c r="AA18" i="1"/>
  <c r="AB18" i="1"/>
  <c r="AC18" i="1"/>
  <c r="AF18" i="1"/>
  <c r="AG18" i="1"/>
  <c r="AH18" i="1"/>
  <c r="AI18" i="1"/>
  <c r="AJ18" i="1"/>
  <c r="AK18" i="1"/>
  <c r="AL18" i="1"/>
  <c r="AP18" i="1"/>
  <c r="AQ18" i="1"/>
  <c r="AR18" i="1"/>
  <c r="AS18" i="1"/>
  <c r="AT18" i="1"/>
  <c r="AU18" i="1"/>
  <c r="AV18" i="1"/>
  <c r="AZ18" i="1"/>
  <c r="BA18" i="1"/>
  <c r="BB18" i="1"/>
  <c r="BC18" i="1"/>
  <c r="BD18" i="1"/>
  <c r="BE18" i="1"/>
  <c r="BF18" i="1"/>
  <c r="AA19" i="1"/>
  <c r="AB19" i="1"/>
  <c r="AC19" i="1"/>
  <c r="AF19" i="1"/>
  <c r="AG19" i="1"/>
  <c r="AH19" i="1"/>
  <c r="AI19" i="1"/>
  <c r="AJ19" i="1"/>
  <c r="AK19" i="1"/>
  <c r="AL19" i="1"/>
  <c r="AP19" i="1"/>
  <c r="AQ19" i="1"/>
  <c r="AR19" i="1"/>
  <c r="AS19" i="1"/>
  <c r="AT19" i="1"/>
  <c r="AU19" i="1"/>
  <c r="AV19" i="1"/>
  <c r="AZ19" i="1"/>
  <c r="BA19" i="1"/>
  <c r="BB19" i="1"/>
  <c r="BC19" i="1"/>
  <c r="BD19" i="1"/>
  <c r="BE19" i="1"/>
  <c r="BF19" i="1"/>
  <c r="AA20" i="1"/>
  <c r="AB20" i="1"/>
  <c r="AC20" i="1"/>
  <c r="AF20" i="1"/>
  <c r="AG20" i="1"/>
  <c r="AH20" i="1"/>
  <c r="AI20" i="1"/>
  <c r="AJ20" i="1"/>
  <c r="AK20" i="1"/>
  <c r="AL20" i="1"/>
  <c r="AP20" i="1"/>
  <c r="AQ20" i="1"/>
  <c r="AR20" i="1"/>
  <c r="AS20" i="1"/>
  <c r="AT20" i="1"/>
  <c r="AU20" i="1"/>
  <c r="AV20" i="1"/>
  <c r="AZ20" i="1"/>
  <c r="BA20" i="1"/>
  <c r="BB20" i="1"/>
  <c r="BC20" i="1"/>
  <c r="BD20" i="1"/>
  <c r="BE20" i="1"/>
  <c r="BF20" i="1"/>
  <c r="AA21" i="1"/>
  <c r="AB21" i="1"/>
  <c r="AC21" i="1"/>
  <c r="AF21" i="1"/>
  <c r="AG21" i="1"/>
  <c r="AH21" i="1"/>
  <c r="AI21" i="1"/>
  <c r="AJ21" i="1"/>
  <c r="AK21" i="1"/>
  <c r="AL21" i="1"/>
  <c r="AP21" i="1"/>
  <c r="AQ21" i="1"/>
  <c r="AR21" i="1"/>
  <c r="AS21" i="1"/>
  <c r="AT21" i="1"/>
  <c r="AU21" i="1"/>
  <c r="AV21" i="1"/>
  <c r="AZ21" i="1"/>
  <c r="BA21" i="1"/>
  <c r="BB21" i="1"/>
  <c r="BC21" i="1"/>
  <c r="BD21" i="1"/>
  <c r="BE21" i="1"/>
  <c r="BF21" i="1"/>
  <c r="AA22" i="1"/>
  <c r="AB22" i="1"/>
  <c r="AC22" i="1"/>
  <c r="AF22" i="1"/>
  <c r="AG22" i="1"/>
  <c r="AH22" i="1"/>
  <c r="AI22" i="1"/>
  <c r="AJ22" i="1"/>
  <c r="AK22" i="1"/>
  <c r="AL22" i="1"/>
  <c r="AP22" i="1"/>
  <c r="AQ22" i="1"/>
  <c r="AR22" i="1"/>
  <c r="AS22" i="1"/>
  <c r="AT22" i="1"/>
  <c r="AU22" i="1"/>
  <c r="AV22" i="1"/>
  <c r="AZ22" i="1"/>
  <c r="BA22" i="1"/>
  <c r="BB22" i="1"/>
  <c r="BC22" i="1"/>
  <c r="BD22" i="1"/>
  <c r="BE22" i="1"/>
  <c r="BF22" i="1"/>
  <c r="AA23" i="1"/>
  <c r="AB23" i="1"/>
  <c r="AC23" i="1"/>
  <c r="AF23" i="1"/>
  <c r="AG23" i="1"/>
  <c r="AH23" i="1"/>
  <c r="AI23" i="1"/>
  <c r="AJ23" i="1"/>
  <c r="AK23" i="1"/>
  <c r="AL23" i="1"/>
  <c r="AP23" i="1"/>
  <c r="AQ23" i="1"/>
  <c r="AR23" i="1"/>
  <c r="AS23" i="1"/>
  <c r="AT23" i="1"/>
  <c r="AU23" i="1"/>
  <c r="AV23" i="1"/>
  <c r="AZ23" i="1"/>
  <c r="BA23" i="1"/>
  <c r="BB23" i="1"/>
  <c r="BC23" i="1"/>
  <c r="BD23" i="1"/>
  <c r="BE23" i="1"/>
  <c r="BF23" i="1"/>
  <c r="AA24" i="1"/>
  <c r="AB24" i="1"/>
  <c r="AC24" i="1"/>
  <c r="AF24" i="1"/>
  <c r="AG24" i="1"/>
  <c r="AH24" i="1"/>
  <c r="AI24" i="1"/>
  <c r="AJ24" i="1"/>
  <c r="AK24" i="1"/>
  <c r="AL24" i="1"/>
  <c r="AP24" i="1"/>
  <c r="AQ24" i="1"/>
  <c r="AR24" i="1"/>
  <c r="AS24" i="1"/>
  <c r="AT24" i="1"/>
  <c r="AU24" i="1"/>
  <c r="AV24" i="1"/>
  <c r="AZ24" i="1"/>
  <c r="BA24" i="1"/>
  <c r="BB24" i="1"/>
  <c r="BC24" i="1"/>
  <c r="BD24" i="1"/>
  <c r="BE24" i="1"/>
  <c r="BF24" i="1"/>
  <c r="AA25" i="1"/>
  <c r="AB25" i="1"/>
  <c r="AC25" i="1"/>
  <c r="AF25" i="1"/>
  <c r="AG25" i="1"/>
  <c r="AH25" i="1"/>
  <c r="AI25" i="1"/>
  <c r="AJ25" i="1"/>
  <c r="AK25" i="1"/>
  <c r="AL25" i="1"/>
  <c r="AP25" i="1"/>
  <c r="AQ25" i="1"/>
  <c r="AR25" i="1"/>
  <c r="AS25" i="1"/>
  <c r="AT25" i="1"/>
  <c r="AU25" i="1"/>
  <c r="AV25" i="1"/>
  <c r="AZ25" i="1"/>
  <c r="BA25" i="1"/>
  <c r="BB25" i="1"/>
  <c r="BC25" i="1"/>
  <c r="BD25" i="1"/>
  <c r="BE25" i="1"/>
  <c r="BF25" i="1"/>
  <c r="AA26" i="1"/>
  <c r="AB26" i="1"/>
  <c r="AC26" i="1"/>
  <c r="AF26" i="1"/>
  <c r="AG26" i="1"/>
  <c r="AH26" i="1"/>
  <c r="AI26" i="1"/>
  <c r="AJ26" i="1"/>
  <c r="AK26" i="1"/>
  <c r="AL26" i="1"/>
  <c r="AP26" i="1"/>
  <c r="AQ26" i="1"/>
  <c r="AR26" i="1"/>
  <c r="AS26" i="1"/>
  <c r="AT26" i="1"/>
  <c r="AU26" i="1"/>
  <c r="AV26" i="1"/>
  <c r="AZ26" i="1"/>
  <c r="BA26" i="1"/>
  <c r="BB26" i="1"/>
  <c r="BC26" i="1"/>
  <c r="BD26" i="1"/>
  <c r="BE26" i="1"/>
  <c r="BF26" i="1"/>
  <c r="AA27" i="1"/>
  <c r="AB27" i="1"/>
  <c r="AC27" i="1"/>
  <c r="AF27" i="1"/>
  <c r="AG27" i="1"/>
  <c r="AH27" i="1"/>
  <c r="AI27" i="1"/>
  <c r="AJ27" i="1"/>
  <c r="AK27" i="1"/>
  <c r="AL27" i="1"/>
  <c r="AP27" i="1"/>
  <c r="AQ27" i="1"/>
  <c r="AR27" i="1"/>
  <c r="AS27" i="1"/>
  <c r="AT27" i="1"/>
  <c r="AU27" i="1"/>
  <c r="AV27" i="1"/>
  <c r="AZ27" i="1"/>
  <c r="BA27" i="1"/>
  <c r="BB27" i="1"/>
  <c r="BC27" i="1"/>
  <c r="BD27" i="1"/>
  <c r="BE27" i="1"/>
  <c r="BF27" i="1"/>
  <c r="AA28" i="1"/>
  <c r="AB28" i="1"/>
  <c r="AC28" i="1"/>
  <c r="AF28" i="1"/>
  <c r="AG28" i="1"/>
  <c r="AH28" i="1"/>
  <c r="AI28" i="1"/>
  <c r="AJ28" i="1"/>
  <c r="AK28" i="1"/>
  <c r="AL28" i="1"/>
  <c r="AP28" i="1"/>
  <c r="AQ28" i="1"/>
  <c r="AR28" i="1"/>
  <c r="AS28" i="1"/>
  <c r="AT28" i="1"/>
  <c r="AU28" i="1"/>
  <c r="AV28" i="1"/>
  <c r="AZ28" i="1"/>
  <c r="BA28" i="1"/>
  <c r="BB28" i="1"/>
  <c r="BC28" i="1"/>
  <c r="BD28" i="1"/>
  <c r="BE28" i="1"/>
  <c r="BF28" i="1"/>
  <c r="Z29" i="1"/>
  <c r="AA29" i="1"/>
  <c r="AB29" i="1"/>
  <c r="AC29" i="1"/>
  <c r="V30" i="1"/>
  <c r="W30" i="1"/>
  <c r="X30" i="1"/>
  <c r="Y30" i="1"/>
  <c r="Z30" i="1"/>
  <c r="AA30" i="1"/>
  <c r="AB30" i="1"/>
  <c r="AC30" i="1"/>
  <c r="Y32" i="1"/>
  <c r="AF32" i="1"/>
  <c r="AG32" i="1"/>
  <c r="AH32" i="1"/>
  <c r="AI32" i="1"/>
  <c r="AJ32" i="1"/>
  <c r="AK32" i="1"/>
  <c r="AL32" i="1"/>
  <c r="AP32" i="1"/>
  <c r="AQ32" i="1"/>
  <c r="AR32" i="1"/>
  <c r="AS32" i="1"/>
  <c r="AT32" i="1"/>
  <c r="AU32" i="1"/>
  <c r="AV32" i="1"/>
  <c r="AZ32" i="1"/>
  <c r="BA32" i="1"/>
  <c r="BB32" i="1"/>
  <c r="BC32" i="1"/>
  <c r="BD32" i="1"/>
  <c r="BE32" i="1"/>
  <c r="BF32" i="1"/>
  <c r="AF42" i="1"/>
  <c r="AG42" i="1"/>
  <c r="AH42" i="1"/>
  <c r="AI42" i="1"/>
  <c r="AJ42" i="1"/>
  <c r="AK42" i="1"/>
  <c r="AL42" i="1"/>
  <c r="AP42" i="1"/>
  <c r="AQ42" i="1"/>
  <c r="AR42" i="1"/>
  <c r="AS42" i="1"/>
  <c r="AT42" i="1"/>
  <c r="AU42" i="1"/>
  <c r="AV42" i="1"/>
  <c r="AZ42" i="1"/>
  <c r="BA42" i="1"/>
  <c r="BB42" i="1"/>
  <c r="BC42" i="1"/>
  <c r="BD42" i="1"/>
  <c r="BE42" i="1"/>
  <c r="BF42" i="1"/>
  <c r="AF43" i="1"/>
  <c r="AG43" i="1"/>
  <c r="AH43" i="1"/>
  <c r="AI43" i="1"/>
  <c r="AJ43" i="1"/>
  <c r="AK43" i="1"/>
  <c r="AL43" i="1"/>
  <c r="AP43" i="1"/>
  <c r="AQ43" i="1"/>
  <c r="AR43" i="1"/>
  <c r="AS43" i="1"/>
  <c r="AT43" i="1"/>
  <c r="AU43" i="1"/>
  <c r="AV43" i="1"/>
  <c r="AZ43" i="1"/>
  <c r="BA43" i="1"/>
  <c r="BB43" i="1"/>
  <c r="BC43" i="1"/>
  <c r="BD43" i="1"/>
  <c r="BE43" i="1"/>
  <c r="BF43" i="1"/>
  <c r="AF44" i="1"/>
  <c r="AG44" i="1"/>
  <c r="AH44" i="1"/>
  <c r="AI44" i="1"/>
  <c r="AJ44" i="1"/>
  <c r="AK44" i="1"/>
  <c r="AL44" i="1"/>
  <c r="AP44" i="1"/>
  <c r="AQ44" i="1"/>
  <c r="AR44" i="1"/>
  <c r="AS44" i="1"/>
  <c r="AT44" i="1"/>
  <c r="AU44" i="1"/>
  <c r="AV44" i="1"/>
  <c r="AZ44" i="1"/>
  <c r="BA44" i="1"/>
  <c r="BB44" i="1"/>
  <c r="BC44" i="1"/>
  <c r="BD44" i="1"/>
  <c r="BE44" i="1"/>
  <c r="BF44" i="1"/>
  <c r="AF45" i="1"/>
  <c r="AG45" i="1"/>
  <c r="AH45" i="1"/>
  <c r="AI45" i="1"/>
  <c r="AJ45" i="1"/>
  <c r="AK45" i="1"/>
  <c r="AL45" i="1"/>
  <c r="AP45" i="1"/>
  <c r="AQ45" i="1"/>
  <c r="AR45" i="1"/>
  <c r="AS45" i="1"/>
  <c r="AT45" i="1"/>
  <c r="AU45" i="1"/>
  <c r="AV45" i="1"/>
  <c r="AZ45" i="1"/>
  <c r="BA45" i="1"/>
  <c r="BB45" i="1"/>
  <c r="BC45" i="1"/>
  <c r="BD45" i="1"/>
  <c r="BE45" i="1"/>
  <c r="BF45" i="1"/>
  <c r="AF46" i="1"/>
  <c r="AG46" i="1"/>
  <c r="AH46" i="1"/>
  <c r="AI46" i="1"/>
  <c r="AJ46" i="1"/>
  <c r="AK46" i="1"/>
  <c r="AL46" i="1"/>
  <c r="AP46" i="1"/>
  <c r="AQ46" i="1"/>
  <c r="AR46" i="1"/>
  <c r="AS46" i="1"/>
  <c r="AT46" i="1"/>
  <c r="AU46" i="1"/>
  <c r="AV46" i="1"/>
  <c r="AZ46" i="1"/>
  <c r="BA46" i="1"/>
  <c r="BB46" i="1"/>
  <c r="BC46" i="1"/>
  <c r="BD46" i="1"/>
  <c r="BE46" i="1"/>
  <c r="BF46" i="1"/>
  <c r="AF47" i="1"/>
  <c r="AG47" i="1"/>
  <c r="AH47" i="1"/>
  <c r="AI47" i="1"/>
  <c r="AJ47" i="1"/>
  <c r="AK47" i="1"/>
  <c r="AL47" i="1"/>
  <c r="AP47" i="1"/>
  <c r="AQ47" i="1"/>
  <c r="AR47" i="1"/>
  <c r="AS47" i="1"/>
  <c r="AT47" i="1"/>
  <c r="AU47" i="1"/>
  <c r="AV47" i="1"/>
  <c r="AZ47" i="1"/>
  <c r="BA47" i="1"/>
  <c r="BB47" i="1"/>
  <c r="BC47" i="1"/>
  <c r="BD47" i="1"/>
  <c r="BE47" i="1"/>
  <c r="BF47" i="1"/>
  <c r="AF48" i="1"/>
  <c r="AG48" i="1"/>
  <c r="AH48" i="1"/>
  <c r="AI48" i="1"/>
  <c r="AJ48" i="1"/>
  <c r="AK48" i="1"/>
  <c r="AL48" i="1"/>
  <c r="AP48" i="1"/>
  <c r="AQ48" i="1"/>
  <c r="AR48" i="1"/>
  <c r="AS48" i="1"/>
  <c r="AT48" i="1"/>
  <c r="AU48" i="1"/>
  <c r="AV48" i="1"/>
  <c r="AZ48" i="1"/>
  <c r="BA48" i="1"/>
  <c r="BB48" i="1"/>
  <c r="BC48" i="1"/>
  <c r="BD48" i="1"/>
  <c r="BE48" i="1"/>
  <c r="BF48" i="1"/>
  <c r="AF49" i="1"/>
  <c r="AG49" i="1"/>
  <c r="AH49" i="1"/>
  <c r="AI49" i="1"/>
  <c r="AJ49" i="1"/>
  <c r="AK49" i="1"/>
  <c r="AL49" i="1"/>
  <c r="AP49" i="1"/>
  <c r="AQ49" i="1"/>
  <c r="AR49" i="1"/>
  <c r="AS49" i="1"/>
  <c r="AT49" i="1"/>
  <c r="AU49" i="1"/>
  <c r="AV49" i="1"/>
  <c r="AZ49" i="1"/>
  <c r="BA49" i="1"/>
  <c r="BB49" i="1"/>
  <c r="BC49" i="1"/>
  <c r="BD49" i="1"/>
  <c r="BE49" i="1"/>
  <c r="BF49" i="1"/>
  <c r="AF50" i="1"/>
  <c r="AG50" i="1"/>
  <c r="AH50" i="1"/>
  <c r="AI50" i="1"/>
  <c r="AJ50" i="1"/>
  <c r="AK50" i="1"/>
  <c r="AL50" i="1"/>
  <c r="AP50" i="1"/>
  <c r="AQ50" i="1"/>
  <c r="AR50" i="1"/>
  <c r="AS50" i="1"/>
  <c r="AT50" i="1"/>
  <c r="AU50" i="1"/>
  <c r="AV50" i="1"/>
  <c r="AZ50" i="1"/>
  <c r="BA50" i="1"/>
  <c r="BB50" i="1"/>
  <c r="BC50" i="1"/>
  <c r="BD50" i="1"/>
  <c r="BE50" i="1"/>
  <c r="BF50" i="1"/>
  <c r="AF51" i="1"/>
  <c r="AG51" i="1"/>
  <c r="AH51" i="1"/>
  <c r="AI51" i="1"/>
  <c r="AJ51" i="1"/>
  <c r="AK51" i="1"/>
  <c r="AL51" i="1"/>
  <c r="AP51" i="1"/>
  <c r="AQ51" i="1"/>
  <c r="AR51" i="1"/>
  <c r="AS51" i="1"/>
  <c r="AT51" i="1"/>
  <c r="AU51" i="1"/>
  <c r="AV51" i="1"/>
  <c r="AZ51" i="1"/>
  <c r="BA51" i="1"/>
  <c r="BB51" i="1"/>
  <c r="BC51" i="1"/>
  <c r="BD51" i="1"/>
  <c r="BE51" i="1"/>
  <c r="BF51" i="1"/>
  <c r="AF52" i="1"/>
  <c r="AG52" i="1"/>
  <c r="AH52" i="1"/>
  <c r="AI52" i="1"/>
  <c r="AJ52" i="1"/>
  <c r="AK52" i="1"/>
  <c r="AP52" i="1"/>
  <c r="AQ52" i="1"/>
  <c r="AR52" i="1"/>
  <c r="AS52" i="1"/>
  <c r="AT52" i="1"/>
  <c r="AU52" i="1"/>
  <c r="AZ52" i="1"/>
  <c r="BA52" i="1"/>
  <c r="BB52" i="1"/>
  <c r="BC52" i="1"/>
  <c r="BD52" i="1"/>
  <c r="BE52" i="1"/>
  <c r="AF53" i="1"/>
  <c r="AG53" i="1"/>
  <c r="AH53" i="1"/>
  <c r="AI53" i="1"/>
  <c r="AJ53" i="1"/>
  <c r="AK53" i="1"/>
  <c r="AL53" i="1"/>
  <c r="AP53" i="1"/>
  <c r="AQ53" i="1"/>
  <c r="AR53" i="1"/>
  <c r="AS53" i="1"/>
  <c r="AT53" i="1"/>
  <c r="AU53" i="1"/>
  <c r="AV53" i="1"/>
  <c r="AZ53" i="1"/>
  <c r="BA53" i="1"/>
  <c r="BB53" i="1"/>
  <c r="BC53" i="1"/>
  <c r="BD53" i="1"/>
  <c r="BE53" i="1"/>
  <c r="BF53" i="1"/>
  <c r="AF54" i="1"/>
  <c r="AG54" i="1"/>
  <c r="AH54" i="1"/>
  <c r="AI54" i="1"/>
  <c r="AJ54" i="1"/>
  <c r="AK54" i="1"/>
  <c r="AL54" i="1"/>
  <c r="AP54" i="1"/>
  <c r="AQ54" i="1"/>
  <c r="AR54" i="1"/>
  <c r="AS54" i="1"/>
  <c r="AT54" i="1"/>
  <c r="AU54" i="1"/>
  <c r="AV54" i="1"/>
  <c r="AZ54" i="1"/>
  <c r="BA54" i="1"/>
  <c r="BB54" i="1"/>
  <c r="BC54" i="1"/>
  <c r="BD54" i="1"/>
  <c r="BE54" i="1"/>
  <c r="BF54" i="1"/>
  <c r="AF55" i="1"/>
  <c r="AG55" i="1"/>
  <c r="AH55" i="1"/>
  <c r="AI55" i="1"/>
  <c r="AJ55" i="1"/>
  <c r="AK55" i="1"/>
  <c r="AL55" i="1"/>
  <c r="AP55" i="1"/>
  <c r="AQ55" i="1"/>
  <c r="AR55" i="1"/>
  <c r="AS55" i="1"/>
  <c r="AT55" i="1"/>
  <c r="AU55" i="1"/>
  <c r="AV55" i="1"/>
  <c r="AZ55" i="1"/>
  <c r="BA55" i="1"/>
  <c r="BB55" i="1"/>
  <c r="BC55" i="1"/>
  <c r="BD55" i="1"/>
  <c r="BE55" i="1"/>
  <c r="BF55" i="1"/>
  <c r="AF56" i="1"/>
  <c r="AG56" i="1"/>
  <c r="AH56" i="1"/>
  <c r="AI56" i="1"/>
  <c r="AJ56" i="1"/>
  <c r="AK56" i="1"/>
  <c r="AL56" i="1"/>
  <c r="AP56" i="1"/>
  <c r="AQ56" i="1"/>
  <c r="AR56" i="1"/>
  <c r="AS56" i="1"/>
  <c r="AT56" i="1"/>
  <c r="AU56" i="1"/>
  <c r="AV56" i="1"/>
  <c r="AZ56" i="1"/>
  <c r="BA56" i="1"/>
  <c r="BB56" i="1"/>
  <c r="BC56" i="1"/>
  <c r="BD56" i="1"/>
  <c r="BE56" i="1"/>
  <c r="BF56" i="1"/>
  <c r="AF57" i="1"/>
  <c r="AG57" i="1"/>
  <c r="AH57" i="1"/>
  <c r="AI57" i="1"/>
  <c r="AJ57" i="1"/>
  <c r="AK57" i="1"/>
  <c r="AL57" i="1"/>
  <c r="AP57" i="1"/>
  <c r="AQ57" i="1"/>
  <c r="AR57" i="1"/>
  <c r="AS57" i="1"/>
  <c r="AT57" i="1"/>
  <c r="AU57" i="1"/>
  <c r="AV57" i="1"/>
  <c r="AZ57" i="1"/>
  <c r="BA57" i="1"/>
  <c r="BB57" i="1"/>
  <c r="BC57" i="1"/>
  <c r="BD57" i="1"/>
  <c r="BE57" i="1"/>
  <c r="BF57" i="1"/>
  <c r="AF58" i="1"/>
  <c r="AG58" i="1"/>
  <c r="AH58" i="1"/>
  <c r="AI58" i="1"/>
  <c r="AJ58" i="1"/>
  <c r="AK58" i="1"/>
  <c r="AL58" i="1"/>
  <c r="AP58" i="1"/>
  <c r="AQ58" i="1"/>
  <c r="AR58" i="1"/>
  <c r="AS58" i="1"/>
  <c r="AT58" i="1"/>
  <c r="AU58" i="1"/>
  <c r="AV58" i="1"/>
  <c r="AZ58" i="1"/>
  <c r="BA58" i="1"/>
  <c r="BB58" i="1"/>
  <c r="BC58" i="1"/>
  <c r="BD58" i="1"/>
  <c r="BE58" i="1"/>
  <c r="BF58" i="1"/>
  <c r="AF59" i="1"/>
  <c r="AG59" i="1"/>
  <c r="AH59" i="1"/>
  <c r="AI59" i="1"/>
  <c r="AJ59" i="1"/>
  <c r="AK59" i="1"/>
  <c r="AL59" i="1"/>
  <c r="AP59" i="1"/>
  <c r="AQ59" i="1"/>
  <c r="AR59" i="1"/>
  <c r="AS59" i="1"/>
  <c r="AT59" i="1"/>
  <c r="AU59" i="1"/>
  <c r="AV59" i="1"/>
  <c r="AZ59" i="1"/>
  <c r="BA59" i="1"/>
  <c r="BB59" i="1"/>
  <c r="BC59" i="1"/>
  <c r="BD59" i="1"/>
  <c r="BE59" i="1"/>
  <c r="BF59" i="1"/>
  <c r="AF60" i="1"/>
  <c r="AG60" i="1"/>
  <c r="AH60" i="1"/>
  <c r="AI60" i="1"/>
  <c r="AJ60" i="1"/>
  <c r="AK60" i="1"/>
  <c r="AL60" i="1"/>
  <c r="AP60" i="1"/>
  <c r="AQ60" i="1"/>
  <c r="AR60" i="1"/>
  <c r="AS60" i="1"/>
  <c r="AT60" i="1"/>
  <c r="AU60" i="1"/>
  <c r="AV60" i="1"/>
  <c r="AZ60" i="1"/>
  <c r="BA60" i="1"/>
  <c r="BB60" i="1"/>
  <c r="BC60" i="1"/>
  <c r="BD60" i="1"/>
  <c r="BE60" i="1"/>
  <c r="BF60" i="1"/>
  <c r="AF61" i="1"/>
  <c r="AG61" i="1"/>
  <c r="AH61" i="1"/>
  <c r="AI61" i="1"/>
  <c r="AJ61" i="1"/>
  <c r="AK61" i="1"/>
  <c r="AL61" i="1"/>
  <c r="AP61" i="1"/>
  <c r="AQ61" i="1"/>
  <c r="AR61" i="1"/>
  <c r="AS61" i="1"/>
  <c r="AT61" i="1"/>
  <c r="AU61" i="1"/>
  <c r="AV61" i="1"/>
  <c r="AZ61" i="1"/>
  <c r="BA61" i="1"/>
  <c r="BB61" i="1"/>
  <c r="BC61" i="1"/>
  <c r="BD61" i="1"/>
  <c r="BE61" i="1"/>
  <c r="BF61" i="1"/>
  <c r="AF62" i="1"/>
  <c r="AG62" i="1"/>
  <c r="AH62" i="1"/>
  <c r="AI62" i="1"/>
  <c r="AJ62" i="1"/>
  <c r="AK62" i="1"/>
  <c r="AL62" i="1"/>
  <c r="AP62" i="1"/>
  <c r="AQ62" i="1"/>
  <c r="AR62" i="1"/>
  <c r="AS62" i="1"/>
  <c r="AT62" i="1"/>
  <c r="AU62" i="1"/>
  <c r="AV62" i="1"/>
  <c r="AZ62" i="1"/>
  <c r="BA62" i="1"/>
  <c r="BB62" i="1"/>
  <c r="BC62" i="1"/>
  <c r="BD62" i="1"/>
  <c r="BE62" i="1"/>
  <c r="BF62" i="1"/>
  <c r="AF63" i="1"/>
  <c r="AG63" i="1"/>
  <c r="AH63" i="1"/>
  <c r="AI63" i="1"/>
  <c r="AJ63" i="1"/>
  <c r="AK63" i="1"/>
  <c r="AL63" i="1"/>
  <c r="AP63" i="1"/>
  <c r="AQ63" i="1"/>
  <c r="AR63" i="1"/>
  <c r="AS63" i="1"/>
  <c r="AT63" i="1"/>
  <c r="AU63" i="1"/>
  <c r="AV63" i="1"/>
  <c r="AZ63" i="1"/>
  <c r="BA63" i="1"/>
  <c r="BB63" i="1"/>
  <c r="BC63" i="1"/>
  <c r="BD63" i="1"/>
  <c r="BE63" i="1"/>
  <c r="BF63" i="1"/>
</calcChain>
</file>

<file path=xl/sharedStrings.xml><?xml version="1.0" encoding="utf-8"?>
<sst xmlns="http://schemas.openxmlformats.org/spreadsheetml/2006/main" count="5418" uniqueCount="2362">
  <si>
    <t>signal peptide</t>
  </si>
  <si>
    <t>Cytoskeleton and flagella</t>
  </si>
  <si>
    <t>sexually induced protein 3 (213)</t>
  </si>
  <si>
    <t>Ec-28_002130</t>
  </si>
  <si>
    <t>Cell wall and extracellular</t>
  </si>
  <si>
    <t>Mannuronan C-5-epimerase (493)</t>
  </si>
  <si>
    <t>Ec-27_006700</t>
  </si>
  <si>
    <t>Unknown</t>
  </si>
  <si>
    <t>imm upregulated 5, secreted protein (760)</t>
  </si>
  <si>
    <t>Ec-27_002330</t>
  </si>
  <si>
    <t>imm upregulated 9, secreted protein  (439)</t>
  </si>
  <si>
    <t>Ec-26_006670</t>
  </si>
  <si>
    <t>Transposon or viral gene</t>
  </si>
  <si>
    <t>Secreted protein similar to EsV-1-163 (396)</t>
  </si>
  <si>
    <t>Ec-26_005260</t>
  </si>
  <si>
    <t>conserved unknown protein (65)</t>
  </si>
  <si>
    <t>Ec-26_005250</t>
  </si>
  <si>
    <t>hypothetical protein (169)</t>
  </si>
  <si>
    <t>Ec-26_001210</t>
  </si>
  <si>
    <t>Proline-rich, cell wall structural protein (1024)</t>
  </si>
  <si>
    <t>Ec-26_000060</t>
  </si>
  <si>
    <t>Carbohydrate-binding WSC, subgroup (626)</t>
  </si>
  <si>
    <t>Ec-25_003490</t>
  </si>
  <si>
    <t>hypothetical protein (877)</t>
  </si>
  <si>
    <t>Ec-25_001730</t>
  </si>
  <si>
    <t>Pectin lyase fold/virulence factor (614)</t>
  </si>
  <si>
    <t>Ec-25_001090</t>
  </si>
  <si>
    <t>Pectin lyase fold (650)</t>
  </si>
  <si>
    <t>Ec-25_001080</t>
  </si>
  <si>
    <t>Chitin-binding and cellulose-binding domain protein (467)</t>
  </si>
  <si>
    <t>Ec-24_004240</t>
  </si>
  <si>
    <t>Membrane function and transporters</t>
  </si>
  <si>
    <t>Choline transporter-like (363)</t>
  </si>
  <si>
    <t>Ec-24_003970</t>
  </si>
  <si>
    <t>Metabolism</t>
  </si>
  <si>
    <t>Zinc carboxypeptidase family protein (766)</t>
  </si>
  <si>
    <t>Ec-24_000110</t>
  </si>
  <si>
    <t>Hypothetical protein (67)</t>
  </si>
  <si>
    <t>Ec-23_003300</t>
  </si>
  <si>
    <t>hypothetical protein (154)</t>
  </si>
  <si>
    <t>Ec-23_003290</t>
  </si>
  <si>
    <t>Alpha/Beta hydrolase fold (1555)</t>
  </si>
  <si>
    <t>Ec-23_002330</t>
  </si>
  <si>
    <t>expressed unknown protein (439)</t>
  </si>
  <si>
    <t>Ec-23_001550</t>
  </si>
  <si>
    <t>Carbohydrate-binding WSC (2295)</t>
  </si>
  <si>
    <t>Ec-22_003930</t>
  </si>
  <si>
    <t>Coagulation factor 5/8 C-terminal type domain (1107)</t>
  </si>
  <si>
    <t>Ec-22_002870</t>
  </si>
  <si>
    <t>hypothetical protein (292)</t>
  </si>
  <si>
    <t>Ec-22_002240</t>
  </si>
  <si>
    <t>Cellular regulation and signalling</t>
  </si>
  <si>
    <t>Leucine-rich repeat (335)</t>
  </si>
  <si>
    <t>Ec-22_002180</t>
  </si>
  <si>
    <t>Chitin-binding and cellulose-binding domain protein (469)</t>
  </si>
  <si>
    <t>Ec-21_004010</t>
  </si>
  <si>
    <t>polymorphic Outer membrane protein G/I family (1435)</t>
  </si>
  <si>
    <t>Ec-21_003160</t>
  </si>
  <si>
    <t>Hypothetical protein (208)</t>
  </si>
  <si>
    <t>Ec-21_002190</t>
  </si>
  <si>
    <t>Pectin lyase fold (1150)</t>
  </si>
  <si>
    <t>Ec-21_001360</t>
  </si>
  <si>
    <t>Galactose-binding domain-like (1155)</t>
  </si>
  <si>
    <t>Ec-21_001320</t>
  </si>
  <si>
    <t>Pectin lyase fold (695)</t>
  </si>
  <si>
    <t>Ec-20_003100</t>
  </si>
  <si>
    <t>hypothetical protein (230)</t>
  </si>
  <si>
    <t>Ec-20_002850</t>
  </si>
  <si>
    <t>tropinone reductase, putative / tropine dehydrogenase, putative (308)</t>
  </si>
  <si>
    <t>Ec-19_005210</t>
  </si>
  <si>
    <t>Notch domain (551)</t>
  </si>
  <si>
    <t>Ec-19_004380</t>
  </si>
  <si>
    <t>putative respiratory burst oxidase homolog protein (492)</t>
  </si>
  <si>
    <t>Ec-19_004010</t>
  </si>
  <si>
    <t>Mannuronan C-5-epimerase (553)</t>
  </si>
  <si>
    <t>Ec-19_003160</t>
  </si>
  <si>
    <t>hypothetical protein (166)</t>
  </si>
  <si>
    <t>Ec-19_002200</t>
  </si>
  <si>
    <t>hypothetical protein (262)</t>
  </si>
  <si>
    <t>Ec-19_000260</t>
  </si>
  <si>
    <t>Carbohydrate-binding WSC (272)</t>
  </si>
  <si>
    <t>Ec-19_000250</t>
  </si>
  <si>
    <t>Protein binding or modification</t>
  </si>
  <si>
    <t>Immunoglobulin E-set (542)</t>
  </si>
  <si>
    <t>Ec-18_001140</t>
  </si>
  <si>
    <t>Solute:Sodium symporter family (161)</t>
  </si>
  <si>
    <t>Ec-17_004400</t>
  </si>
  <si>
    <t>Sodium/solute symporter (422)</t>
  </si>
  <si>
    <t>Ec-17_004390</t>
  </si>
  <si>
    <t>Phosphate transporter (474)</t>
  </si>
  <si>
    <t>Ec-17_002940</t>
  </si>
  <si>
    <t>expressed unknown protein (433)</t>
  </si>
  <si>
    <t>Ec-16_004120</t>
  </si>
  <si>
    <t>Hypothetical protein (40)</t>
  </si>
  <si>
    <t>Ec-16_001580</t>
  </si>
  <si>
    <t>conserved unknown protein (1176)</t>
  </si>
  <si>
    <t>Ec-15_002990</t>
  </si>
  <si>
    <t>Hypothetical protein (95)</t>
  </si>
  <si>
    <t>Ec-15_000010</t>
  </si>
  <si>
    <t>hypothetical protein (1148)</t>
  </si>
  <si>
    <t>Ec-14_005250</t>
  </si>
  <si>
    <t>Six-bladed beta-propeller, TolB-like (1194)</t>
  </si>
  <si>
    <t>Ec-14_004330</t>
  </si>
  <si>
    <t>YHYH domain (499)</t>
  </si>
  <si>
    <t>Ec-13_004130</t>
  </si>
  <si>
    <t>Soluble quinoprotein glucose/sorbosone dehydrogenase (935)</t>
  </si>
  <si>
    <t>Ec-13_003170</t>
  </si>
  <si>
    <t>hypothetical protein (328)</t>
  </si>
  <si>
    <t>Ec-13_000790</t>
  </si>
  <si>
    <t>hypothetical protein (165)</t>
  </si>
  <si>
    <t>Ec-13_000770</t>
  </si>
  <si>
    <t>Hypothetical protein (457)</t>
  </si>
  <si>
    <t>Ec-13_000380</t>
  </si>
  <si>
    <t>Hypothetical protein (413)</t>
  </si>
  <si>
    <t>Ec-13_000370</t>
  </si>
  <si>
    <t>hypothetical protein (147)</t>
  </si>
  <si>
    <t>Ec-12_009020</t>
  </si>
  <si>
    <t>expressed unknown protein (272)</t>
  </si>
  <si>
    <t>Ec-12_003820</t>
  </si>
  <si>
    <t>expressed unknown protein (538)</t>
  </si>
  <si>
    <t>Ec-12_002830</t>
  </si>
  <si>
    <t>Chitobiase/beta-hexosaminidase C-terminal domain (600)</t>
  </si>
  <si>
    <t>Ec-12_001990</t>
  </si>
  <si>
    <t>RlpA-like double-psi beta-barrel domain (287)</t>
  </si>
  <si>
    <t>Ec-12_000420</t>
  </si>
  <si>
    <t>Mannuronan C-5-epimerase internal fragment (975)</t>
  </si>
  <si>
    <t>Ec-11_005180</t>
  </si>
  <si>
    <t>coagulation factor 5/8 type domain protein (529)</t>
  </si>
  <si>
    <t>Ec-11_004650</t>
  </si>
  <si>
    <t>Aminotransferase (490)</t>
  </si>
  <si>
    <t>Ec-11_003810</t>
  </si>
  <si>
    <t>conserved unknown protein (755)</t>
  </si>
  <si>
    <t>Ec-11_002850</t>
  </si>
  <si>
    <t>conserved unknown protein (487)</t>
  </si>
  <si>
    <t>Ec-11_002830</t>
  </si>
  <si>
    <t>Hypothetical leucine rich repeat protein (517)</t>
  </si>
  <si>
    <t>Ec-11_001390</t>
  </si>
  <si>
    <t>expressed unknown protein (234)</t>
  </si>
  <si>
    <t>Ec-11_001310</t>
  </si>
  <si>
    <t>expressed unknown protein (442)</t>
  </si>
  <si>
    <t>Ec-11_001000</t>
  </si>
  <si>
    <t>Endo-1,3-beta-glucanase, family GH81 (1107)</t>
  </si>
  <si>
    <t>Ec-11_000670</t>
  </si>
  <si>
    <t>hypothetical protein (426)</t>
  </si>
  <si>
    <t>Ec-10_006420</t>
  </si>
  <si>
    <t>DOMON domain (140)</t>
  </si>
  <si>
    <t>Ec-10_000400</t>
  </si>
  <si>
    <t>Hypothetical leucine rich repeat protein (570)</t>
  </si>
  <si>
    <t>Ec-09_004400</t>
  </si>
  <si>
    <t>Mannuronan C-5-epimerase (846)</t>
  </si>
  <si>
    <t>Ec-09_003950</t>
  </si>
  <si>
    <t>Hypothetical leucine rich repeat protein (593)</t>
  </si>
  <si>
    <t>Ec-09_002460</t>
  </si>
  <si>
    <t>expressed unknown protein (188)</t>
  </si>
  <si>
    <t>Ec-09_001580</t>
  </si>
  <si>
    <t>similar to TAK1 (TGF-beta-activated kinase) (378)</t>
  </si>
  <si>
    <t>Ec-09_001290</t>
  </si>
  <si>
    <t>WSC-domain containing protein (523)</t>
  </si>
  <si>
    <t>Ec-08_006060</t>
  </si>
  <si>
    <t>Pectin lyase fold/virulence factor (1025)</t>
  </si>
  <si>
    <t>Ec-08_005390</t>
  </si>
  <si>
    <t>expressed unknown protein (192)</t>
  </si>
  <si>
    <t>Ec-08_003140</t>
  </si>
  <si>
    <t>von Willebrand factor, type D domain (963)</t>
  </si>
  <si>
    <t>Ec-08_000100</t>
  </si>
  <si>
    <t>Hypothetical protein (381)</t>
  </si>
  <si>
    <t>Ec-08_000010</t>
  </si>
  <si>
    <t>DOMON domain (1688)</t>
  </si>
  <si>
    <t>Ec-07_005990</t>
  </si>
  <si>
    <t>Pleckstrin homology-like domain (349)</t>
  </si>
  <si>
    <t>Ec-07_003850</t>
  </si>
  <si>
    <t>FKBP-type peptidyl-prolyl cis-trans isomerase 8 (144)</t>
  </si>
  <si>
    <t>Ec-06_010450</t>
  </si>
  <si>
    <t>Formylglycine-dependent sulfatase (611)</t>
  </si>
  <si>
    <t>Ec-06_009450</t>
  </si>
  <si>
    <t>Hypothetical leucine rich repeat protein (686)</t>
  </si>
  <si>
    <t>Ec-06_003430</t>
  </si>
  <si>
    <t>Xanthine/uracil/vitamin C permease (275)</t>
  </si>
  <si>
    <t>Ec-06_002480</t>
  </si>
  <si>
    <t>Ammonium transporter (441)</t>
  </si>
  <si>
    <t>Ec-05_006780</t>
  </si>
  <si>
    <t>Likely pseudogene (373)</t>
  </si>
  <si>
    <t>Ec-05_006630</t>
  </si>
  <si>
    <t>Protein kinase-like domain (390)</t>
  </si>
  <si>
    <t>Ec-05_003770</t>
  </si>
  <si>
    <t>Hypothetical protein (351)</t>
  </si>
  <si>
    <t>Ec-05_003540</t>
  </si>
  <si>
    <t>Fibronectin type III (1528)</t>
  </si>
  <si>
    <t>Ec-05_003470</t>
  </si>
  <si>
    <t>hypothetical protein (138)</t>
  </si>
  <si>
    <t>Ec-05_003280</t>
  </si>
  <si>
    <t>expressed unknown protein (405)</t>
  </si>
  <si>
    <t>Ec-05_002280</t>
  </si>
  <si>
    <t>Chitin-binding and cellulose-binding domain protein (735)</t>
  </si>
  <si>
    <t>Ec-05_001950</t>
  </si>
  <si>
    <t>Chitin-binding and cellulose-binding domain protein (456)</t>
  </si>
  <si>
    <t>Ec-05_001660</t>
  </si>
  <si>
    <t>Chitin-binding and cellulose-binding domain protein (454)</t>
  </si>
  <si>
    <t>Ec-05_001650</t>
  </si>
  <si>
    <t>Chitin-binding and cellulose-binding domain protein (511)</t>
  </si>
  <si>
    <t>Ec-05_001630</t>
  </si>
  <si>
    <t>Redox</t>
  </si>
  <si>
    <t>Manganese/iron superoxide dismutase, C-terminal (231)</t>
  </si>
  <si>
    <t>Ec-05_000630</t>
  </si>
  <si>
    <t>Hypothetical protein (68)</t>
  </si>
  <si>
    <t>Ec-05_000530</t>
  </si>
  <si>
    <t>P-loop containing nucleoside triphosphate hydrolase (367)</t>
  </si>
  <si>
    <t>Ec-05_000480</t>
  </si>
  <si>
    <t>expressed unknown protein (322)</t>
  </si>
  <si>
    <t>Ec-05_000360</t>
  </si>
  <si>
    <t>Hypothetical protein (71)</t>
  </si>
  <si>
    <t>Ec-05_000090</t>
  </si>
  <si>
    <t>Glycosyltransferase AER61, uncharacterised (740)</t>
  </si>
  <si>
    <t>Ec-04_006070</t>
  </si>
  <si>
    <t>conserved unknown protein (910)</t>
  </si>
  <si>
    <t>Ec-04_005870</t>
  </si>
  <si>
    <t>Bromoperoxidase/chloroperoxidase, C-terminal (489)</t>
  </si>
  <si>
    <t>Ec-04_004690</t>
  </si>
  <si>
    <t>Choline transporter-like (591)</t>
  </si>
  <si>
    <t>Ec-04_000670</t>
  </si>
  <si>
    <t>WD40/YVTN repeat-like-containing domain (493)</t>
  </si>
  <si>
    <t>Ec-03_005130</t>
  </si>
  <si>
    <t>WD40/YVTN repeat-like-containing domain (2211)</t>
  </si>
  <si>
    <t>Ec-03_005100</t>
  </si>
  <si>
    <t>hypothetical protein (394)</t>
  </si>
  <si>
    <t>Ec-03_003720</t>
  </si>
  <si>
    <t>Pectin lyase fold/virulence factor (986)</t>
  </si>
  <si>
    <t>Ec-03_002910</t>
  </si>
  <si>
    <t>YHYH domain (398)</t>
  </si>
  <si>
    <t>Ec-03_002670</t>
  </si>
  <si>
    <t>Hypothetical protein (51)</t>
  </si>
  <si>
    <t>Ec-03_001430</t>
  </si>
  <si>
    <t>Vesicle trafficking and secretion</t>
  </si>
  <si>
    <t>Insulin-induced protein family (295)</t>
  </si>
  <si>
    <t>Ec-02_005080</t>
  </si>
  <si>
    <t>WSC and cellulose-binding domain protein (491)</t>
  </si>
  <si>
    <t>Ec-02_003530</t>
  </si>
  <si>
    <t>Unsaturated glucuronyl hydrolase, family GH88 (633)</t>
  </si>
  <si>
    <t>Ec-02_003000</t>
  </si>
  <si>
    <t>Hypothetical protein (185)</t>
  </si>
  <si>
    <t>Ec-02_002770</t>
  </si>
  <si>
    <t>expressed unknown protein (160)</t>
  </si>
  <si>
    <t>Ec-02_002710</t>
  </si>
  <si>
    <t>Catalase-peroxidase haem (515)</t>
  </si>
  <si>
    <t>Ec-02_000470</t>
  </si>
  <si>
    <t>Hypothetical protein (134)</t>
  </si>
  <si>
    <t>Ec-02_000040</t>
  </si>
  <si>
    <t>uncharacterized protein (8556)</t>
  </si>
  <si>
    <t>Ec-01_012180</t>
  </si>
  <si>
    <t>conserved unknown protein (1096)</t>
  </si>
  <si>
    <t>Ec-01_007620</t>
  </si>
  <si>
    <t>Glycoside hydrolase superfamily (339)</t>
  </si>
  <si>
    <t>Ec-01_003820</t>
  </si>
  <si>
    <t>expressed unknown protein (397)</t>
  </si>
  <si>
    <t>Ec-01_002470</t>
  </si>
  <si>
    <t>AAA+ ATPase domain (1202)</t>
  </si>
  <si>
    <t>Ec-01_001290</t>
  </si>
  <si>
    <t>Pectin lyase fold (614)</t>
  </si>
  <si>
    <t>Ec-00_009490</t>
  </si>
  <si>
    <t>Hypothetical protein (37)</t>
  </si>
  <si>
    <t>Ec-00_009430</t>
  </si>
  <si>
    <t>Pectin lyase fold/virulence factor (1533)</t>
  </si>
  <si>
    <t>Ec-00_009390</t>
  </si>
  <si>
    <t>expressed unknown protein (161)</t>
  </si>
  <si>
    <t>Ec-00_009020</t>
  </si>
  <si>
    <t>EsV-1-163 (255)</t>
  </si>
  <si>
    <t>Ec-00_006590</t>
  </si>
  <si>
    <t>imm upregulated 4 (253)</t>
  </si>
  <si>
    <t>Ec-00_006570</t>
  </si>
  <si>
    <t>ferric reductase (730)</t>
  </si>
  <si>
    <t>Ec-00_006340</t>
  </si>
  <si>
    <t>Hypothetical protein (149)</t>
  </si>
  <si>
    <t>Ec-00_005750</t>
  </si>
  <si>
    <t>ATPase family AAA domain-containing protein 3, domain of unknown function DUF3523 (706)</t>
  </si>
  <si>
    <t>Ec-00_001000</t>
  </si>
  <si>
    <t>signal anchor</t>
  </si>
  <si>
    <t>hypothetical protein (324)</t>
  </si>
  <si>
    <t>Ec-28_003710</t>
  </si>
  <si>
    <t>RGS domain (440)</t>
  </si>
  <si>
    <t>Ec-28_003100</t>
  </si>
  <si>
    <t>Major intrinsic protein (279)</t>
  </si>
  <si>
    <t>Ec-28_002600</t>
  </si>
  <si>
    <t>Choline transporter-like (438)</t>
  </si>
  <si>
    <t>Ec-24_003990</t>
  </si>
  <si>
    <t>Patched (964)</t>
  </si>
  <si>
    <t>Ec-24_003300</t>
  </si>
  <si>
    <t>RGS domain (458)</t>
  </si>
  <si>
    <t>Ec-20_003180</t>
  </si>
  <si>
    <t>Nitrate high affinity transporter (458)</t>
  </si>
  <si>
    <t>Ec-19_004180</t>
  </si>
  <si>
    <t>Ec-19_004170</t>
  </si>
  <si>
    <t>expressed unknown protein (376)</t>
  </si>
  <si>
    <t>Ec-19_000090</t>
  </si>
  <si>
    <t>Fatty acid desaturase (514)</t>
  </si>
  <si>
    <t>Ec-18_000530</t>
  </si>
  <si>
    <t>Major Facilitator Superfamily (526)</t>
  </si>
  <si>
    <t>Ec-18_000100</t>
  </si>
  <si>
    <t>Mpv17/PMP22 (136)</t>
  </si>
  <si>
    <t>Ec-16_001600</t>
  </si>
  <si>
    <t>hypothetical protein (413)</t>
  </si>
  <si>
    <t>Ec-15_003200</t>
  </si>
  <si>
    <t>Phosphate transporter (512)</t>
  </si>
  <si>
    <t>Ec-13_001680</t>
  </si>
  <si>
    <t>P-loop containing nucleoside triphosphate hydrolase (373)</t>
  </si>
  <si>
    <t>Ec-09_001650</t>
  </si>
  <si>
    <t>Tyrosinase (715)</t>
  </si>
  <si>
    <t>Ec-09_001110</t>
  </si>
  <si>
    <t>hypothetical protein (414)</t>
  </si>
  <si>
    <t>Ec-08_006240</t>
  </si>
  <si>
    <t>Hypothetical protein (91)</t>
  </si>
  <si>
    <t>Ec-08_001050</t>
  </si>
  <si>
    <t>expressed unknown protein (183)</t>
  </si>
  <si>
    <t>Ec-07_001210</t>
  </si>
  <si>
    <t>expressed unknown protein (420)</t>
  </si>
  <si>
    <t>Ec-05_000010</t>
  </si>
  <si>
    <t>Transmembrane protein 107 (141)</t>
  </si>
  <si>
    <t>Ec-04_004030</t>
  </si>
  <si>
    <t>Tyrosinase copper-binding domain (769)</t>
  </si>
  <si>
    <t>Ec-04_000730</t>
  </si>
  <si>
    <t>RGS domain (827)</t>
  </si>
  <si>
    <t>Ec-02_000530</t>
  </si>
  <si>
    <t>expressed unknown protein (276)</t>
  </si>
  <si>
    <t>Ec-01_002640</t>
  </si>
  <si>
    <t>other localisation</t>
  </si>
  <si>
    <t>Photosynthesis</t>
  </si>
  <si>
    <t>Light harvesting complex protein (138)</t>
  </si>
  <si>
    <t>Ec-15_001010</t>
  </si>
  <si>
    <t>Ankyrin repeat-containing domain (1190)</t>
  </si>
  <si>
    <t>Ec-28_003700</t>
  </si>
  <si>
    <t>Quinonprotein alcohol dehydrogenase-like superfamily (1855)</t>
  </si>
  <si>
    <t>Ec-28_003690</t>
  </si>
  <si>
    <t>5-methyltetrahydropteroyltriglutamate--homocysteine S-methyltransferase (807)</t>
  </si>
  <si>
    <t>Ec-28_003190</t>
  </si>
  <si>
    <t>Arf GTPase activating protein (741)</t>
  </si>
  <si>
    <t>Ec-28_003110</t>
  </si>
  <si>
    <t>Carbohydrate-binding WSC, subgroup (885)</t>
  </si>
  <si>
    <t>Ec-28_002690</t>
  </si>
  <si>
    <t>WD40-repeat-containing domain (4094)</t>
  </si>
  <si>
    <t>Ec-28_002680</t>
  </si>
  <si>
    <t>Protein of unknown function DUF583 (172)</t>
  </si>
  <si>
    <t>Ec-28_002120</t>
  </si>
  <si>
    <t>Protein of unknown function DUF583 (242)</t>
  </si>
  <si>
    <t>Ec-28_002010</t>
  </si>
  <si>
    <t>expressed unknown protein (390)</t>
  </si>
  <si>
    <t>Ec-28_001870</t>
  </si>
  <si>
    <t>DNA or chromatin modification</t>
  </si>
  <si>
    <t>Set domain protein (105)</t>
  </si>
  <si>
    <t>Ec-28_001240</t>
  </si>
  <si>
    <t>hypothetical protein (533)</t>
  </si>
  <si>
    <t>Ec-28_001210</t>
  </si>
  <si>
    <t>Hypothetical protein (124)</t>
  </si>
  <si>
    <t>Ec-28_000900</t>
  </si>
  <si>
    <t>Hypothetical protein (70)</t>
  </si>
  <si>
    <t>Ec-28_000880</t>
  </si>
  <si>
    <t>RNA modification or binding</t>
  </si>
  <si>
    <t>Threonyl/alanyl tRNA synthetase, class II-like, putative editing domain (175)</t>
  </si>
  <si>
    <t>Ec-27_006820</t>
  </si>
  <si>
    <t>expressed unknown protein (1098)</t>
  </si>
  <si>
    <t>Ec-27_006610</t>
  </si>
  <si>
    <t>EF-hand domain pair (3042)</t>
  </si>
  <si>
    <t>Ec-27_005960</t>
  </si>
  <si>
    <t>putative scytonemin-related tyrosinase (814)</t>
  </si>
  <si>
    <t>Ec-27_005920</t>
  </si>
  <si>
    <t>hypothetical protein (391)</t>
  </si>
  <si>
    <t>Ec-27_005900</t>
  </si>
  <si>
    <t>hypothetical protein (814)</t>
  </si>
  <si>
    <t>Ec-27_004510</t>
  </si>
  <si>
    <t>hypothetical protein (282)</t>
  </si>
  <si>
    <t>Ec-27_001970</t>
  </si>
  <si>
    <t>Phytochrome-like protein 2 (594)</t>
  </si>
  <si>
    <t>Ec-27_001140</t>
  </si>
  <si>
    <t>Serine/threonine/dual specificity protein kinase, catalytic  domain (2327)</t>
  </si>
  <si>
    <t>Ec-27_000960</t>
  </si>
  <si>
    <t>Hypothetical protein (143)</t>
  </si>
  <si>
    <t>Ec-26_006690</t>
  </si>
  <si>
    <t>expressed unknown protein (379)</t>
  </si>
  <si>
    <t>Ec-26_006240</t>
  </si>
  <si>
    <t>similar to leucine rich repeat containing 44 (1565)</t>
  </si>
  <si>
    <t>Ec-26_006090</t>
  </si>
  <si>
    <t>Mitochondrial substrate/solute carrier (294)</t>
  </si>
  <si>
    <t>Ec-26_005220</t>
  </si>
  <si>
    <t>Glutaredoxin (202)</t>
  </si>
  <si>
    <t>Ec-26_003600</t>
  </si>
  <si>
    <t>expressed unknown protein (580)</t>
  </si>
  <si>
    <t>Ec-26_003510</t>
  </si>
  <si>
    <t>EsV-1-7 domain protein (629)</t>
  </si>
  <si>
    <t>Ec-26_003370</t>
  </si>
  <si>
    <t>hypothetical protein (1613)</t>
  </si>
  <si>
    <t>Ec-26_002830</t>
  </si>
  <si>
    <t>Pleckstrin homology-like domain (1417)</t>
  </si>
  <si>
    <t>Ec-26_002650</t>
  </si>
  <si>
    <t>Acyl transferase/acyl hydrolase/lysophospholipase (513)</t>
  </si>
  <si>
    <t>Ec-26_002630</t>
  </si>
  <si>
    <t>Ec-26_002160</t>
  </si>
  <si>
    <t>expressed unknown protein (719)</t>
  </si>
  <si>
    <t>Ec-26_000680</t>
  </si>
  <si>
    <t>PSP1, C-terminal (1057)</t>
  </si>
  <si>
    <t>Ec-26_000600</t>
  </si>
  <si>
    <t>MULE transposase domain (626)</t>
  </si>
  <si>
    <t>Ec-26_000080</t>
  </si>
  <si>
    <t>GMP phosphodiesterase, delta subunit (297)</t>
  </si>
  <si>
    <t>Ec-25_003230</t>
  </si>
  <si>
    <t>hypothetical protein (3110)</t>
  </si>
  <si>
    <t>Ec-25_001860</t>
  </si>
  <si>
    <t>NLI interacting factor (755)</t>
  </si>
  <si>
    <t>Ec-25_001820</t>
  </si>
  <si>
    <t>PDZ domain (848)</t>
  </si>
  <si>
    <t>Ec-25_001720</t>
  </si>
  <si>
    <t>Leucine rich repeat receptor kinase (1254)</t>
  </si>
  <si>
    <t>Ec-25_001220</t>
  </si>
  <si>
    <t>Ankyrin repeat-containing domain (681)</t>
  </si>
  <si>
    <t>Ec-25_001100</t>
  </si>
  <si>
    <t>hypothetical protein (136)</t>
  </si>
  <si>
    <t>Ec-25_001050</t>
  </si>
  <si>
    <t>hypothetical protein (401)</t>
  </si>
  <si>
    <t>Ec-25_001020</t>
  </si>
  <si>
    <t>hypothetical protein (942)</t>
  </si>
  <si>
    <t>Ec-25_000610</t>
  </si>
  <si>
    <t>Triose-phosphate transporter domain (423)</t>
  </si>
  <si>
    <t>Ec-25_000550</t>
  </si>
  <si>
    <t>Acyl carrier protein-like (2053)</t>
  </si>
  <si>
    <t>Ec-25_000270</t>
  </si>
  <si>
    <t>Hypothetical leucine rich repeat calmodulin binding protein (2664)</t>
  </si>
  <si>
    <t>Ec-25_000070</t>
  </si>
  <si>
    <t>Ankyrin repeat-containing domain (2036)</t>
  </si>
  <si>
    <t>Ec-24_004340</t>
  </si>
  <si>
    <t>CheY-like superfamily (1291)</t>
  </si>
  <si>
    <t>Ec-24_003450</t>
  </si>
  <si>
    <t>NAD(P)-binding domain (123)</t>
  </si>
  <si>
    <t>Ec-24_003350</t>
  </si>
  <si>
    <t>Hypothetical leucine rich repeat protein (340)</t>
  </si>
  <si>
    <t>Ec-24_003160</t>
  </si>
  <si>
    <t>Hypothetical protein (596)</t>
  </si>
  <si>
    <t>Ec-24_003060</t>
  </si>
  <si>
    <t>NAD(P)-binding domain (259)</t>
  </si>
  <si>
    <t>Ec-24_002070</t>
  </si>
  <si>
    <t>Proteolysis</t>
  </si>
  <si>
    <t>Zinc finger, RING-type (951)</t>
  </si>
  <si>
    <t>Ec-24_001940</t>
  </si>
  <si>
    <t>Hypothetical protein (64)</t>
  </si>
  <si>
    <t>Ec-24_001930</t>
  </si>
  <si>
    <t>cGMP-dependent protein kinase (766)</t>
  </si>
  <si>
    <t>Ec-24_001360</t>
  </si>
  <si>
    <t>Mannuronan C-5-epimerase (306)</t>
  </si>
  <si>
    <t>Ec-24_001140</t>
  </si>
  <si>
    <t>Tctex-1 (75)</t>
  </si>
  <si>
    <t>Ec-24_000570</t>
  </si>
  <si>
    <t>EsV-1-7 domain protein (716)</t>
  </si>
  <si>
    <t>Ec-24_000280</t>
  </si>
  <si>
    <t>imm upregulated 2 (299)</t>
  </si>
  <si>
    <t>Ec-23_004240</t>
  </si>
  <si>
    <t>P-loop containing nucleoside triphosphate hydrolase (259)</t>
  </si>
  <si>
    <t>Ec-23_003800</t>
  </si>
  <si>
    <t>expressed unknown protein (549)</t>
  </si>
  <si>
    <t>Ec-23_003440</t>
  </si>
  <si>
    <t>Machado-Joseph disease protein MJD (226)</t>
  </si>
  <si>
    <t>Ec-23_003330</t>
  </si>
  <si>
    <t>Multi antimicrobial extrusion protein (596)</t>
  </si>
  <si>
    <t>Ec-23_000920</t>
  </si>
  <si>
    <t>Dynein-1-alpha heavy chain (4694)</t>
  </si>
  <si>
    <t>Ec-23_000650</t>
  </si>
  <si>
    <t>Potassium channel, voltage-dependent, EAG/ELK/ERG (1350)</t>
  </si>
  <si>
    <t>Ec-23_000100</t>
  </si>
  <si>
    <t>mitogen-activated protein kinase (471)</t>
  </si>
  <si>
    <t>Ec-23_000020</t>
  </si>
  <si>
    <t>mannuronan C-5-epimerase internal fragment (113)</t>
  </si>
  <si>
    <t>Ec-22_004000</t>
  </si>
  <si>
    <t>imm upregulated 8 (150)</t>
  </si>
  <si>
    <t>Ec-22_003100</t>
  </si>
  <si>
    <t>hypothetical protein (605)</t>
  </si>
  <si>
    <t>Ec-22_002980</t>
  </si>
  <si>
    <t>von Willebrand factor, type D domain (849)</t>
  </si>
  <si>
    <t>Ec-22_002260</t>
  </si>
  <si>
    <t>expressed unknown protein (570)</t>
  </si>
  <si>
    <t>Ec-22_002220</t>
  </si>
  <si>
    <t>von Willebrand factor, type A (349)</t>
  </si>
  <si>
    <t>Ec-22_002210</t>
  </si>
  <si>
    <t>Hypothetical leucine rich repeat protein (363)</t>
  </si>
  <si>
    <t>Ec-22_002160</t>
  </si>
  <si>
    <t>Ec-22_001690</t>
  </si>
  <si>
    <t>Protein kinase with ATPase domain (971)</t>
  </si>
  <si>
    <t>Ec-22_000600</t>
  </si>
  <si>
    <t>imm upregulated 7 (124)</t>
  </si>
  <si>
    <t>Ec-21_006530</t>
  </si>
  <si>
    <t>Amidohydrolase 1 (464)</t>
  </si>
  <si>
    <t>Ec-21_006520</t>
  </si>
  <si>
    <t>Hypothetical protein (80)</t>
  </si>
  <si>
    <t>Ec-21_006330</t>
  </si>
  <si>
    <t>Notch domain (354)</t>
  </si>
  <si>
    <t>Ec-28_003660</t>
  </si>
  <si>
    <t>Armadillo-type fold (1140)</t>
  </si>
  <si>
    <t>Ec-21_005170</t>
  </si>
  <si>
    <t>Leucine rich repeat receptor kinase (1064)</t>
  </si>
  <si>
    <t>Ec-28_003290</t>
  </si>
  <si>
    <t>Galactose-binding domain-like (992)</t>
  </si>
  <si>
    <t>Ec-21_004900</t>
  </si>
  <si>
    <t>expressed unknown protein (98)</t>
  </si>
  <si>
    <t>Ec-28_001290</t>
  </si>
  <si>
    <t>Sterile alpha motif, type 1 (2749)</t>
  </si>
  <si>
    <t>Ec-21_004670</t>
  </si>
  <si>
    <t>SGNH hydrolase-type esterase domain (431)</t>
  </si>
  <si>
    <t>Ec-26_004720</t>
  </si>
  <si>
    <t>hypothetical protein (496)</t>
  </si>
  <si>
    <t>Ec-21_003880</t>
  </si>
  <si>
    <t>Flavoprotein Monooxygenase (965)</t>
  </si>
  <si>
    <t>Ec-26_003280</t>
  </si>
  <si>
    <t>hypothetical protein (972)</t>
  </si>
  <si>
    <t>Ec-21_003600</t>
  </si>
  <si>
    <t>Secreted ankyrin repeat and cupin-like domain protein (536)</t>
  </si>
  <si>
    <t>Ec-26_003270</t>
  </si>
  <si>
    <t>Alpha/Beta hydrolase fold (563)</t>
  </si>
  <si>
    <t>Ec-21_002860</t>
  </si>
  <si>
    <t>imm downregulated 8 (252)</t>
  </si>
  <si>
    <t>Ec-26_003200</t>
  </si>
  <si>
    <t>retinitis pigmentosa 2 (X-linked recessive) (424)</t>
  </si>
  <si>
    <t>Ec-21_002520</t>
  </si>
  <si>
    <t>hypothetical protein (249)</t>
  </si>
  <si>
    <t>Ec-26_001600</t>
  </si>
  <si>
    <t>Protein-tyrosine phosphatase-like (1020)</t>
  </si>
  <si>
    <t>Ec-21_001950</t>
  </si>
  <si>
    <t>P-loop containing nucleoside triphosphate hydrolase (401)</t>
  </si>
  <si>
    <t>Ec-26_001580</t>
  </si>
  <si>
    <t>Hypothetical protein (131)</t>
  </si>
  <si>
    <t>Ec-21_001940</t>
  </si>
  <si>
    <t>Nucleotide-diphospho-sugar transferase (321)</t>
  </si>
  <si>
    <t>Ec-26_001560</t>
  </si>
  <si>
    <t>Galactose-binding domain-like (1050)</t>
  </si>
  <si>
    <t>Ec-21_001340</t>
  </si>
  <si>
    <t>Zinc/iron permease (514)</t>
  </si>
  <si>
    <t>Ec-26_001450</t>
  </si>
  <si>
    <t>AMMECR1 domain (835)</t>
  </si>
  <si>
    <t>Ec-21_000800</t>
  </si>
  <si>
    <t>Glycosyltransferase AER61, uncharacterised (670)</t>
  </si>
  <si>
    <t>Ec-25_003420</t>
  </si>
  <si>
    <t>hypothetical protein (581)</t>
  </si>
  <si>
    <t>Ec-21_000710</t>
  </si>
  <si>
    <t>Pectin lyase fold/virulence factor (1902)</t>
  </si>
  <si>
    <t>Ec-25_001570</t>
  </si>
  <si>
    <t>Hypothetical protein (79)</t>
  </si>
  <si>
    <t>Ec-21_000610</t>
  </si>
  <si>
    <t>glycin-rich protein (1239)</t>
  </si>
  <si>
    <t>Ec-24_003880</t>
  </si>
  <si>
    <t>expressed unknown protein (328)</t>
  </si>
  <si>
    <t>Ec-21_000460</t>
  </si>
  <si>
    <t>von Willebrand factor, type A (357)</t>
  </si>
  <si>
    <t>Ec-24_003810</t>
  </si>
  <si>
    <t>conserved unknown protein (64)</t>
  </si>
  <si>
    <t>Ec-21_000230</t>
  </si>
  <si>
    <t>Mannuronan C-5-epimerase N-terminal fragment (285)</t>
  </si>
  <si>
    <t>Ec-24_001130</t>
  </si>
  <si>
    <t>kinesin-like protein (854)</t>
  </si>
  <si>
    <t>Ec-20_004710</t>
  </si>
  <si>
    <t>Zinc/iron permease (505)</t>
  </si>
  <si>
    <t>Ec-23_004220</t>
  </si>
  <si>
    <t>Tyrosinase copper-binding domain (802)</t>
  </si>
  <si>
    <t>Ec-20_004410</t>
  </si>
  <si>
    <t>hypothetical protein (212)</t>
  </si>
  <si>
    <t>Ec-23_003480</t>
  </si>
  <si>
    <t>conserved unknown protein (504)</t>
  </si>
  <si>
    <t>Ec-20_003820</t>
  </si>
  <si>
    <t>Glycerophosphodiester phosphodiesterase domain (417)</t>
  </si>
  <si>
    <t>Ec-23_002720</t>
  </si>
  <si>
    <t>Lipoxygenase (731)</t>
  </si>
  <si>
    <t>Ec-20_003620</t>
  </si>
  <si>
    <t>expressed unknown protein (518)</t>
  </si>
  <si>
    <t>Ec-23_002150</t>
  </si>
  <si>
    <t>Zinc finger, CCCH-type (575)</t>
  </si>
  <si>
    <t>Ec-20_003330</t>
  </si>
  <si>
    <t>conserved unknown protein (1408)</t>
  </si>
  <si>
    <t>Ec-22_003220</t>
  </si>
  <si>
    <t>Hypothetical protein (61)</t>
  </si>
  <si>
    <t>Ec-20_003320</t>
  </si>
  <si>
    <t>rRNA intron-encoded homing endonuclease (152)</t>
  </si>
  <si>
    <t>Ec-22_002000</t>
  </si>
  <si>
    <t>Kinesin motor domain (2138)</t>
  </si>
  <si>
    <t>Ec-20_003300</t>
  </si>
  <si>
    <t>Alpha/Beta hydrolase fold (450)</t>
  </si>
  <si>
    <t>Ec-22_001980</t>
  </si>
  <si>
    <t>hypothetical protein (547)</t>
  </si>
  <si>
    <t>Ec-20_003120</t>
  </si>
  <si>
    <t>Solute carrier family 35 member SLC35F1/F2/F6 (377)</t>
  </si>
  <si>
    <t>Ec-21_003670</t>
  </si>
  <si>
    <t>Mannuronan C-5-epimerase C-terminal fragment (424)</t>
  </si>
  <si>
    <t>Ec-20_002860</t>
  </si>
  <si>
    <t>expressed unknown protein (384)</t>
  </si>
  <si>
    <t>Ec-21_002470</t>
  </si>
  <si>
    <t>3'5'-cyclic nucleotide phosphodiesterase, catalytic domain (916)</t>
  </si>
  <si>
    <t>Ec-20_002540</t>
  </si>
  <si>
    <t>hypothetical protein (842)</t>
  </si>
  <si>
    <t>Ec-21_002420</t>
  </si>
  <si>
    <t>expressed unknown protein (100)</t>
  </si>
  <si>
    <t>Ec-20_001910</t>
  </si>
  <si>
    <t>Ec-21_001410</t>
  </si>
  <si>
    <t>Pleckstrin homology domain (1449)</t>
  </si>
  <si>
    <t>Ec-20_000900</t>
  </si>
  <si>
    <t>Mannuronan C-5-epimerase 4 (886)</t>
  </si>
  <si>
    <t>Ec-20_004700</t>
  </si>
  <si>
    <t>3'5'-cyclic nucleotide phosphodiesterase, catalytic domain (1006)</t>
  </si>
  <si>
    <t>Ec-20_000300</t>
  </si>
  <si>
    <t>Mitochondrial carrier protein, putative (374)</t>
  </si>
  <si>
    <t>Ec-20_002340</t>
  </si>
  <si>
    <t>xanthine dehydrogenase (1412)</t>
  </si>
  <si>
    <t>Ec-20_000210</t>
  </si>
  <si>
    <t>Hypothetical secreted protein (154)</t>
  </si>
  <si>
    <t>Ec-20_001150</t>
  </si>
  <si>
    <t>Acyl CoA Synthase (1468)</t>
  </si>
  <si>
    <t>Ec-20_000090</t>
  </si>
  <si>
    <t>conserved unknown protein (215)</t>
  </si>
  <si>
    <t>Ec-19_004020</t>
  </si>
  <si>
    <t>Hypothetical protein (380)</t>
  </si>
  <si>
    <t>Ec-19_005400</t>
  </si>
  <si>
    <t>imm downregulated 17 (183)</t>
  </si>
  <si>
    <t>Ec-19_003550</t>
  </si>
  <si>
    <t>hypothetical protein (181)</t>
  </si>
  <si>
    <t>Ec-19_005310</t>
  </si>
  <si>
    <t>conserved unknown protein (419)</t>
  </si>
  <si>
    <t>Ec-19_003540</t>
  </si>
  <si>
    <t>hypothetical protein (236)</t>
  </si>
  <si>
    <t>Ec-19_005180</t>
  </si>
  <si>
    <t>hypothetical protein (67)</t>
  </si>
  <si>
    <t>Ec-18_004330</t>
  </si>
  <si>
    <t>Harbinger transposase-derived nuclease domain (522)</t>
  </si>
  <si>
    <t>Ec-19_005170</t>
  </si>
  <si>
    <t>Short-chain dehydrogenase/reductase SDR (391)</t>
  </si>
  <si>
    <t>Ec-18_004070</t>
  </si>
  <si>
    <t>Tetratricopeptide-like helical domain (1432)</t>
  </si>
  <si>
    <t>Ec-19_004690</t>
  </si>
  <si>
    <t>expressed unknown protein (199)</t>
  </si>
  <si>
    <t>Ec-17_004270</t>
  </si>
  <si>
    <t>Cyclase-associated protein CAP/septum formation inhibitor MinC, C-terminal (1785)</t>
  </si>
  <si>
    <t>Ec-19_004040</t>
  </si>
  <si>
    <t>lipase (423)</t>
  </si>
  <si>
    <t>Ec-16_003710</t>
  </si>
  <si>
    <t>putative respiratory burst oxidase protein (929)</t>
  </si>
  <si>
    <t>Ec-19_004000</t>
  </si>
  <si>
    <t>Exostosin-like (433)</t>
  </si>
  <si>
    <t>Ec-16_002240</t>
  </si>
  <si>
    <t>hypothetical protein (512)</t>
  </si>
  <si>
    <t>Ec-19_003940</t>
  </si>
  <si>
    <t>expressed unknown protein (330)</t>
  </si>
  <si>
    <t>Ec-16_000910</t>
  </si>
  <si>
    <t>Hypothetical leucine rich repeat protein (507)</t>
  </si>
  <si>
    <t>Ec-19_003900</t>
  </si>
  <si>
    <t>Alpha/Beta hydrolase fold (430)</t>
  </si>
  <si>
    <t>Ec-15_000190</t>
  </si>
  <si>
    <t>conserved unknown protein (203)</t>
  </si>
  <si>
    <t>Ec-19_003740</t>
  </si>
  <si>
    <t>Enolase (481)</t>
  </si>
  <si>
    <t>Ec-14_005400</t>
  </si>
  <si>
    <t>hypothetical protein (2004)</t>
  </si>
  <si>
    <t>Ec-19_003360</t>
  </si>
  <si>
    <t>Hypothetical protein (334)</t>
  </si>
  <si>
    <t>Ec-14_005160</t>
  </si>
  <si>
    <t>Domain of unknown function DUF4496 (557)</t>
  </si>
  <si>
    <t>Ec-19_002000</t>
  </si>
  <si>
    <t>Ec-14_000470</t>
  </si>
  <si>
    <t>GBP3, guanylate-binding proteins (646)</t>
  </si>
  <si>
    <t>Ec-19_001140</t>
  </si>
  <si>
    <t>Pectin lyase fold (1142)</t>
  </si>
  <si>
    <t>Ec-14_000190</t>
  </si>
  <si>
    <t>expressed unknown protein (112)</t>
  </si>
  <si>
    <t>Ec-19_000450</t>
  </si>
  <si>
    <t>expressed unknown protein (101)</t>
  </si>
  <si>
    <t>Ec-13_003260</t>
  </si>
  <si>
    <t>conserved unknown protein (701)</t>
  </si>
  <si>
    <t>Ec-19_000240</t>
  </si>
  <si>
    <t>expressed unknown protein (202)</t>
  </si>
  <si>
    <t>Ec-13_003240</t>
  </si>
  <si>
    <t>expressed unknown protein (1099)</t>
  </si>
  <si>
    <t>Ec-19_000220</t>
  </si>
  <si>
    <t>expressed unknown protein (700)</t>
  </si>
  <si>
    <t>Ec-13_003230</t>
  </si>
  <si>
    <t>Ankyrin repeat (338)</t>
  </si>
  <si>
    <t>Ec-19_000070</t>
  </si>
  <si>
    <t>Glucose/Sorbosone dehydrogenase (848)</t>
  </si>
  <si>
    <t>Ec-13_003060</t>
  </si>
  <si>
    <t>Hypothetical leucine rich repeat protein (406)</t>
  </si>
  <si>
    <t>Ec-18_004740</t>
  </si>
  <si>
    <t>Conserved hypothetical protein (441)</t>
  </si>
  <si>
    <t>Ec-13_001890</t>
  </si>
  <si>
    <t>Hypothetical protein (99)</t>
  </si>
  <si>
    <t>Ec-18_004130</t>
  </si>
  <si>
    <t>Pectin lyase fold/virulence factor (397)</t>
  </si>
  <si>
    <t>Ec-12_006330</t>
  </si>
  <si>
    <t>Ec-18_004110</t>
  </si>
  <si>
    <t>RGS domain (370)</t>
  </si>
  <si>
    <t>Ec-12_002760</t>
  </si>
  <si>
    <t>Hypothetical protein (118)</t>
  </si>
  <si>
    <t>Ec-18_004100</t>
  </si>
  <si>
    <t>conserved unknown protein (406)</t>
  </si>
  <si>
    <t>Ec-11_004680</t>
  </si>
  <si>
    <t>RGS domain (87)</t>
  </si>
  <si>
    <t>Ec-18_003940</t>
  </si>
  <si>
    <t>Mannuronan C-5-epimerase (594)</t>
  </si>
  <si>
    <t>Ec-11_000400</t>
  </si>
  <si>
    <t>expressed unknown protein (90)</t>
  </si>
  <si>
    <t>Ec-18_003930</t>
  </si>
  <si>
    <t>expressed unknown protein (1536)</t>
  </si>
  <si>
    <t>Ec-10_003390</t>
  </si>
  <si>
    <t xml:space="preserve">Transcription </t>
  </si>
  <si>
    <t>SANT/Myb/Homeodomain-like protein (471)</t>
  </si>
  <si>
    <t>Ec-18_003010</t>
  </si>
  <si>
    <t>hypothetical protein (1808)</t>
  </si>
  <si>
    <t>Ec-10_003370</t>
  </si>
  <si>
    <t>Ec-18_003000</t>
  </si>
  <si>
    <t>von Willebrand factor, type A (329)</t>
  </si>
  <si>
    <t>Ec-10_003100</t>
  </si>
  <si>
    <t>calmodulin-binding WW domain protein (3977)</t>
  </si>
  <si>
    <t>Ec-18_002910</t>
  </si>
  <si>
    <t>Metallo-peptidase family M12B Reprolysin-like (959)</t>
  </si>
  <si>
    <t>Ec-10_003070</t>
  </si>
  <si>
    <t>EsV-1-7 domain protein (377)</t>
  </si>
  <si>
    <t>Ec-18_002620</t>
  </si>
  <si>
    <t>Regulator of chromosome condensation 1/beta-lactamase-inhibitor protein II (519)</t>
  </si>
  <si>
    <t>Ec-10_002410</t>
  </si>
  <si>
    <t>EF-hand domain pair (456)</t>
  </si>
  <si>
    <t>Ec-18_002170</t>
  </si>
  <si>
    <t>hypothetical protein (640)</t>
  </si>
  <si>
    <t>Ec-10_002050</t>
  </si>
  <si>
    <t>conserved unknown protein (180)</t>
  </si>
  <si>
    <t>Ec-18_002120</t>
  </si>
  <si>
    <t>hypothetical protein (728)</t>
  </si>
  <si>
    <t>Ec-10_002030</t>
  </si>
  <si>
    <t>expressed unknown protein (163)</t>
  </si>
  <si>
    <t>Ec-18_001930</t>
  </si>
  <si>
    <t>Leucine-rich repeat, typical subtype (426)</t>
  </si>
  <si>
    <t>Ec-10_002000</t>
  </si>
  <si>
    <t>Hypothetical protein (81)</t>
  </si>
  <si>
    <t>Ec-18_000980</t>
  </si>
  <si>
    <t>hypothetical protein (365)</t>
  </si>
  <si>
    <t>Ec-09_004430</t>
  </si>
  <si>
    <t>Hypothetical protein (94)</t>
  </si>
  <si>
    <t>Ec-18_000970</t>
  </si>
  <si>
    <t>Hypothetical protein (347)</t>
  </si>
  <si>
    <t>Ec-09_004390</t>
  </si>
  <si>
    <t>Hypothetical protein (63)</t>
  </si>
  <si>
    <t>Ec-18_000960</t>
  </si>
  <si>
    <t>expressed unknown protein (423)</t>
  </si>
  <si>
    <t>Ec-09_001570</t>
  </si>
  <si>
    <t>hypothetical protein (83)</t>
  </si>
  <si>
    <t>Ec-18_000890</t>
  </si>
  <si>
    <t>hypothetical protein (389)</t>
  </si>
  <si>
    <t>Ec-09_001560</t>
  </si>
  <si>
    <t>Protein kinase (987)</t>
  </si>
  <si>
    <t>Ec-18_000580</t>
  </si>
  <si>
    <t>SGNH hydrolase-type esterase domain (441)</t>
  </si>
  <si>
    <t>Ec-09_001330</t>
  </si>
  <si>
    <t>expressed unknown protein (993)</t>
  </si>
  <si>
    <t>Ec-18_000210</t>
  </si>
  <si>
    <t>RGS domain (377)</t>
  </si>
  <si>
    <t>Ec-09_001190</t>
  </si>
  <si>
    <t>hypothetical protein (254)</t>
  </si>
  <si>
    <t>Ec-18_000200</t>
  </si>
  <si>
    <t>Carbohydrate-binding WSC, subgroup (1007)</t>
  </si>
  <si>
    <t>Ec-09_000570</t>
  </si>
  <si>
    <t>WD40/YVTN repeat-like-containing domain (1181)</t>
  </si>
  <si>
    <t>Ec-18_000180</t>
  </si>
  <si>
    <t>Six-bladed beta-propeller, TolB-like (1099)</t>
  </si>
  <si>
    <t>Ec-09_000520</t>
  </si>
  <si>
    <t>Hypothetical protein (165)</t>
  </si>
  <si>
    <t>Ec-17_004380</t>
  </si>
  <si>
    <t>SGNH hydrolase-type esterase domain (473)</t>
  </si>
  <si>
    <t>Ec-09_000480</t>
  </si>
  <si>
    <t>Galactose-binding domain-like (503)</t>
  </si>
  <si>
    <t>Ec-17_004360</t>
  </si>
  <si>
    <t>Galactose-binding domain-like (705)</t>
  </si>
  <si>
    <t>Ec-09_000110</t>
  </si>
  <si>
    <t>Glycoside hydrolase superfamily (898)</t>
  </si>
  <si>
    <t>Ec-17_004200</t>
  </si>
  <si>
    <t>Hypothetical protein (107)</t>
  </si>
  <si>
    <t>Ec-07_002660</t>
  </si>
  <si>
    <t>Hypothetical protein (183)</t>
  </si>
  <si>
    <t>Ec-17_004190</t>
  </si>
  <si>
    <t>Notch domain (265)</t>
  </si>
  <si>
    <t>Ec-07_002630</t>
  </si>
  <si>
    <t>calmodulin-like myosin-light chain (6615)</t>
  </si>
  <si>
    <t>Ec-17_003950</t>
  </si>
  <si>
    <t>expressed unknown protein (520)</t>
  </si>
  <si>
    <t>Ec-07_002600</t>
  </si>
  <si>
    <t>VTC domain (662)</t>
  </si>
  <si>
    <t>Ec-17_002570</t>
  </si>
  <si>
    <t>Spondin, N-terminal (219)</t>
  </si>
  <si>
    <t>Ec-07_000280</t>
  </si>
  <si>
    <t>FAM184 family (1192)</t>
  </si>
  <si>
    <t>Ec-17_001130</t>
  </si>
  <si>
    <t>Major facilitator superfamily (391)</t>
  </si>
  <si>
    <t>Ec-07_000030</t>
  </si>
  <si>
    <t>Hypothetical protein (350)</t>
  </si>
  <si>
    <t>Ec-17_000300</t>
  </si>
  <si>
    <t>conserved unknown protein (179)</t>
  </si>
  <si>
    <t>Ec-06_007850</t>
  </si>
  <si>
    <t>hypothetical protein (658)</t>
  </si>
  <si>
    <t>Ec-17_000080</t>
  </si>
  <si>
    <t>Peptidase C15, pyroglutamyl peptidase I-like (250)</t>
  </si>
  <si>
    <t>Ec-06_002440</t>
  </si>
  <si>
    <t>Uncharacterised protein family, transmembrane-17 (172)</t>
  </si>
  <si>
    <t>Ec-16_004970</t>
  </si>
  <si>
    <t>expressed unknown protein (173)</t>
  </si>
  <si>
    <t>Ec-06_001770</t>
  </si>
  <si>
    <t>Sulfotransferase (526)</t>
  </si>
  <si>
    <t>Ec-16_004300</t>
  </si>
  <si>
    <t>hypothetical protein (291)</t>
  </si>
  <si>
    <t>Ec-05_006770</t>
  </si>
  <si>
    <t>hypothetical protein (199)</t>
  </si>
  <si>
    <t>Ec-16_004150</t>
  </si>
  <si>
    <t>PC-Esterase (378)</t>
  </si>
  <si>
    <t>Ec-05_006600</t>
  </si>
  <si>
    <t>hypothetical protein (1404)</t>
  </si>
  <si>
    <t>Ec-16_004140</t>
  </si>
  <si>
    <t>expressed unknown protein (357)</t>
  </si>
  <si>
    <t>Ec-05_005670</t>
  </si>
  <si>
    <t>Transcription Factor IIF, Rap30/Rap74, interaction (448)</t>
  </si>
  <si>
    <t>Ec-16_003310</t>
  </si>
  <si>
    <t>hypothetical protein (48)</t>
  </si>
  <si>
    <t>Ec-05_003230</t>
  </si>
  <si>
    <t>expressed unknown protein (249)</t>
  </si>
  <si>
    <t>Ec-16_002910</t>
  </si>
  <si>
    <t>Tissue inhibitor of metalloproteinases-like, OB-fold (287)</t>
  </si>
  <si>
    <t>Ec-03_002200</t>
  </si>
  <si>
    <t>Ankyrin repeat-containing domain (1477)</t>
  </si>
  <si>
    <t>Ec-16_002610</t>
  </si>
  <si>
    <t>expressed unknown protein (215)</t>
  </si>
  <si>
    <t>Ec-02_003130</t>
  </si>
  <si>
    <t>Kinesin motor domain (1860)</t>
  </si>
  <si>
    <t>Ec-16_000870</t>
  </si>
  <si>
    <t>expressed unknown protein (699)</t>
  </si>
  <si>
    <t>Ec-02_002660</t>
  </si>
  <si>
    <t>LRR-GTPase of the ROCO family (1283)</t>
  </si>
  <si>
    <t>Ec-15_004840</t>
  </si>
  <si>
    <t>expressed unknown protein (535)</t>
  </si>
  <si>
    <t>Ec-02_002650</t>
  </si>
  <si>
    <t>hypothetical protein (737)</t>
  </si>
  <si>
    <t>Ec-15_003410</t>
  </si>
  <si>
    <t>hypothetical protein (464)</t>
  </si>
  <si>
    <t>Ec-02_002080</t>
  </si>
  <si>
    <t>Ec-15_003230</t>
  </si>
  <si>
    <t>hypothetical protein (277)</t>
  </si>
  <si>
    <t>Ec-02_000560</t>
  </si>
  <si>
    <t>Hypothetical protein (142)</t>
  </si>
  <si>
    <t>Ec-15_003220</t>
  </si>
  <si>
    <t>Leucine rich repeat receptor kinase (1188)</t>
  </si>
  <si>
    <t>Ec-02_000020</t>
  </si>
  <si>
    <t>vanadium-dependent haloperoxidase-like (403)</t>
  </si>
  <si>
    <t>Ec-15_003140</t>
  </si>
  <si>
    <t>Defence</t>
  </si>
  <si>
    <t>Pathogenesis-related protein, class 1 (320)</t>
  </si>
  <si>
    <t>Ec-01_009940</t>
  </si>
  <si>
    <t>Protein kinase-like domain (65)</t>
  </si>
  <si>
    <t>Ec-15_001820</t>
  </si>
  <si>
    <t>Glycoside-hydrolase family GH114, TIM-barrel domain (373)</t>
  </si>
  <si>
    <t>Ec-01_008070</t>
  </si>
  <si>
    <t>ICP0-binding domain of Ubiquitin-specific protease 7 (913)</t>
  </si>
  <si>
    <t>Ec-15_001430</t>
  </si>
  <si>
    <t>Alkaline-phosphatase-like, core domain (512)</t>
  </si>
  <si>
    <t>Ec-01_007880</t>
  </si>
  <si>
    <t>hypothetical protein (672)</t>
  </si>
  <si>
    <t>Ec-15_001240</t>
  </si>
  <si>
    <t>Similar to EsV-1-166 (188)</t>
  </si>
  <si>
    <t>Ec-00_010740</t>
  </si>
  <si>
    <t>transposase (654)</t>
  </si>
  <si>
    <t>Ec-15_001220</t>
  </si>
  <si>
    <t>hypothetical protein (434)</t>
  </si>
  <si>
    <t>Ec-00_008300</t>
  </si>
  <si>
    <t>conserved unknown protein (275)</t>
  </si>
  <si>
    <t>Ec-15_000950</t>
  </si>
  <si>
    <t>Carbohydrate-binding WSC (689)</t>
  </si>
  <si>
    <t>Ec-00_007780</t>
  </si>
  <si>
    <t>Sept2, septin GTPase (434)</t>
  </si>
  <si>
    <t>Ec-15_000920</t>
  </si>
  <si>
    <t>Carbohydrate-binding WSC, subgroup (231)</t>
  </si>
  <si>
    <t>Ec-00_007250</t>
  </si>
  <si>
    <t>Hypothetical leucine rich repeat protein (516)</t>
  </si>
  <si>
    <t>Ec-15_000770</t>
  </si>
  <si>
    <t>Hypothetical protein (59)</t>
  </si>
  <si>
    <t>Ec-00_004680</t>
  </si>
  <si>
    <t>WSC-domain containing protein (570)</t>
  </si>
  <si>
    <t>Ec-15_000630</t>
  </si>
  <si>
    <t>WSC and cellulose-binding domain protein (906)</t>
  </si>
  <si>
    <t>Ec-00_001900</t>
  </si>
  <si>
    <t>SNF2-related, helicase, ISW1, SANT and SLIDE domain protein (1051)</t>
  </si>
  <si>
    <t>Ec-15_000520</t>
  </si>
  <si>
    <t>Catalase</t>
  </si>
  <si>
    <t>Ec-26_000310</t>
  </si>
  <si>
    <t>Alpha/Beta hydrolase fold (391)</t>
  </si>
  <si>
    <t>Ec-15_000240</t>
  </si>
  <si>
    <t>ABC transporter-like (1429)</t>
  </si>
  <si>
    <t>Ec-26_001650</t>
  </si>
  <si>
    <t>hypothetical protein (66)</t>
  </si>
  <si>
    <t>Ec-15_000200</t>
  </si>
  <si>
    <t>expressed unknown protein (637)</t>
  </si>
  <si>
    <t>Ec-25_000360</t>
  </si>
  <si>
    <t>Hypothetical protein (125)</t>
  </si>
  <si>
    <t>Ec-15_000030</t>
  </si>
  <si>
    <t>Patched (849)</t>
  </si>
  <si>
    <t>Ec-24_003400</t>
  </si>
  <si>
    <t>lipase (352)</t>
  </si>
  <si>
    <t>Ec-15_000020</t>
  </si>
  <si>
    <t>hypothetical protein (1220)</t>
  </si>
  <si>
    <t>Ec-24_002450</t>
  </si>
  <si>
    <t>HECT (2218)</t>
  </si>
  <si>
    <t>Ec-14_006720</t>
  </si>
  <si>
    <t>Notch domain (470)</t>
  </si>
  <si>
    <t>Ec-23_001740</t>
  </si>
  <si>
    <t>Metallo-dependent phosphatase-like (824)</t>
  </si>
  <si>
    <t>Ec-14_005730</t>
  </si>
  <si>
    <t>expressed unknown protein (571)</t>
  </si>
  <si>
    <t>Ec-22_000910</t>
  </si>
  <si>
    <t>expressed unknown protein (904)</t>
  </si>
  <si>
    <t>Ec-14_005700</t>
  </si>
  <si>
    <t>conserved unknown protein (353)</t>
  </si>
  <si>
    <t>Ec-21_005440</t>
  </si>
  <si>
    <t>Band 7 protein (435)</t>
  </si>
  <si>
    <t>Ec-14_005430</t>
  </si>
  <si>
    <t>expressed unknown protein (341)</t>
  </si>
  <si>
    <t>Ec-17_004240</t>
  </si>
  <si>
    <t>conserved unknown protein (1800)</t>
  </si>
  <si>
    <t>Ec-14_005390</t>
  </si>
  <si>
    <t>Hypothetical protein (52)</t>
  </si>
  <si>
    <t>Ec-16_003230</t>
  </si>
  <si>
    <t>Hypothetical protein (126)</t>
  </si>
  <si>
    <t>Ec-14_005240</t>
  </si>
  <si>
    <t>conserved unknown protein (662)</t>
  </si>
  <si>
    <t>Ec-16_002170</t>
  </si>
  <si>
    <t>Hypothetical protein (73)</t>
  </si>
  <si>
    <t>Ec-14_004040</t>
  </si>
  <si>
    <t>Hypothetical protein (104)</t>
  </si>
  <si>
    <t>Ec-13_003760</t>
  </si>
  <si>
    <t>SET domain and Rubisco LSMT substrate-binding domain protein (720)</t>
  </si>
  <si>
    <t>Ec-14_003300</t>
  </si>
  <si>
    <t>hypothetical protein (112)</t>
  </si>
  <si>
    <t>Ec-13_003460</t>
  </si>
  <si>
    <t>NAD(P)-binding domain (260)</t>
  </si>
  <si>
    <t>Ec-14_002990</t>
  </si>
  <si>
    <t>expressed unknown protein (65)</t>
  </si>
  <si>
    <t>Ec-13_003220</t>
  </si>
  <si>
    <t>hypothetical protein (1646)</t>
  </si>
  <si>
    <t>Ec-14_002200</t>
  </si>
  <si>
    <t>RGS domain (430)</t>
  </si>
  <si>
    <t>Ec-11_003470</t>
  </si>
  <si>
    <t>expressed unknown protein (1428)</t>
  </si>
  <si>
    <t>Ec-14_000960</t>
  </si>
  <si>
    <t>WW domain (502)</t>
  </si>
  <si>
    <t>Ec-10_005050</t>
  </si>
  <si>
    <t>hypothetical protein (539)</t>
  </si>
  <si>
    <t>Ec-13_004850</t>
  </si>
  <si>
    <t>WW domain (636)</t>
  </si>
  <si>
    <t>Ec-10_002310</t>
  </si>
  <si>
    <t>hypothetical protein (558)</t>
  </si>
  <si>
    <t>Ec-13_004780</t>
  </si>
  <si>
    <t>FMN-binding split barrel (274)</t>
  </si>
  <si>
    <t>Ec-09_002030</t>
  </si>
  <si>
    <t>Hypothetical leucine rich repeat protein (718)</t>
  </si>
  <si>
    <t>Ec-13_004610</t>
  </si>
  <si>
    <t>expressed unknown protein (475)</t>
  </si>
  <si>
    <t>Ec-08_005020</t>
  </si>
  <si>
    <t>hypothetical protein (611)</t>
  </si>
  <si>
    <t>Ec-13_004170</t>
  </si>
  <si>
    <t>expressed unknown protein (120)</t>
  </si>
  <si>
    <t>Ec-08_003130</t>
  </si>
  <si>
    <t>Protein phosphatase 2C (426)</t>
  </si>
  <si>
    <t>Ec-13_002060</t>
  </si>
  <si>
    <t>Hypothetical protein (65)</t>
  </si>
  <si>
    <t>Ec-08_000170</t>
  </si>
  <si>
    <t>Hypothetical leucine rich repeat protein (390)</t>
  </si>
  <si>
    <t>Ec-13_002010</t>
  </si>
  <si>
    <t>Uncharacterised domain, di-copper centre (741)</t>
  </si>
  <si>
    <t>Ec-07_002460</t>
  </si>
  <si>
    <t>High mobility group domain protein (487)</t>
  </si>
  <si>
    <t>Ec-13_001750</t>
  </si>
  <si>
    <t>conserved unknown protein (409)</t>
  </si>
  <si>
    <t>Ec-06_003570</t>
  </si>
  <si>
    <t>Ankyrin repeat-containing domain (330)</t>
  </si>
  <si>
    <t>Ec-13_001200</t>
  </si>
  <si>
    <t>RGS domain (534)</t>
  </si>
  <si>
    <t>Ec-02_001110</t>
  </si>
  <si>
    <t>Ctr copper transporter (167)</t>
  </si>
  <si>
    <t>Ec-13_001170</t>
  </si>
  <si>
    <t>conserved unknown protein (284)</t>
  </si>
  <si>
    <t>Ec-01_011190</t>
  </si>
  <si>
    <t>Hypothetical protein (122)</t>
  </si>
  <si>
    <t>Ec-13_001160</t>
  </si>
  <si>
    <t>Metacaspase (2418)</t>
  </si>
  <si>
    <t>Ec-28_003810</t>
  </si>
  <si>
    <t>EsV-1-7 domain protein (363)</t>
  </si>
  <si>
    <t>Ec-13_001140</t>
  </si>
  <si>
    <t>Voltage-dependent channel, four helix bundle domain (843)</t>
  </si>
  <si>
    <t>Ec-28_003610</t>
  </si>
  <si>
    <t>expressed unknown protein (251)</t>
  </si>
  <si>
    <t>Ec-13_000350</t>
  </si>
  <si>
    <t>hypothetical protein (841)</t>
  </si>
  <si>
    <t>Ec-28_003420</t>
  </si>
  <si>
    <t>Glutathione S-transferase (207)</t>
  </si>
  <si>
    <t>Ec-13_000340</t>
  </si>
  <si>
    <t>expressed unknown protein (248)</t>
  </si>
  <si>
    <t>Ec-28_003270</t>
  </si>
  <si>
    <t>FNIP (986)</t>
  </si>
  <si>
    <t>Ec-13_000330</t>
  </si>
  <si>
    <t>Alpha/Beta hydrolase fold (347)</t>
  </si>
  <si>
    <t>Ec-28_002260</t>
  </si>
  <si>
    <t>expressed unknown protein (80)</t>
  </si>
  <si>
    <t>Ec-13_000200</t>
  </si>
  <si>
    <t>DEP domain (100)</t>
  </si>
  <si>
    <t>Ec-28_000020</t>
  </si>
  <si>
    <t>similar to DAZ interacting protein 1-like isoform 1 (961)</t>
  </si>
  <si>
    <t>Ec-12_008830</t>
  </si>
  <si>
    <t>TALE homeobox domain transcription factor (825)</t>
  </si>
  <si>
    <t>Ec-27_006660</t>
  </si>
  <si>
    <t>hypothetical protein (343)</t>
  </si>
  <si>
    <t>Ec-12_008800</t>
  </si>
  <si>
    <t>Ec-27_006650</t>
  </si>
  <si>
    <t>expressed unknown protein (428)</t>
  </si>
  <si>
    <t>Ec-12_008650</t>
  </si>
  <si>
    <t>hypothetical protein (461)</t>
  </si>
  <si>
    <t>Ec-27_006430</t>
  </si>
  <si>
    <t>GPS motif (1401)</t>
  </si>
  <si>
    <t>Ec-12_008120</t>
  </si>
  <si>
    <t>expressed unknown protein (692)</t>
  </si>
  <si>
    <t>Ec-27_005650</t>
  </si>
  <si>
    <t>Chromosome segregation protein (996)</t>
  </si>
  <si>
    <t>Ec-12_006990</t>
  </si>
  <si>
    <t>expressed unknown protein (81)</t>
  </si>
  <si>
    <t>Ec-27_004110</t>
  </si>
  <si>
    <t>Heat Shock transcription factor (331)</t>
  </si>
  <si>
    <t>Ec-12_006660</t>
  </si>
  <si>
    <t>Protein kinase domain (740)</t>
  </si>
  <si>
    <t>Ec-27_002040</t>
  </si>
  <si>
    <t>conserved unknown protein (784)</t>
  </si>
  <si>
    <t>Ec-12_005360</t>
  </si>
  <si>
    <t>expressed unknown protein (269)</t>
  </si>
  <si>
    <t>Ec-27_001480</t>
  </si>
  <si>
    <t>Kelch-type beta propeller (507)</t>
  </si>
  <si>
    <t>Ec-12_005260</t>
  </si>
  <si>
    <t>hypothetical protein (1269)</t>
  </si>
  <si>
    <t>Ec-26_005690</t>
  </si>
  <si>
    <t>Poly(ADP-ribose) polymerase, catalytic domain (456)</t>
  </si>
  <si>
    <t>Ec-12_004430</t>
  </si>
  <si>
    <t>Major facilitator superfamily domain (666)</t>
  </si>
  <si>
    <t>Ec-26_005230</t>
  </si>
  <si>
    <t>EGF-like domain, extracellular (638)</t>
  </si>
  <si>
    <t>Ec-12_004180</t>
  </si>
  <si>
    <t>hypothetical protein (283)</t>
  </si>
  <si>
    <t>Ec-26_004580</t>
  </si>
  <si>
    <t>Ec-12_003960</t>
  </si>
  <si>
    <t>Aryl sulfotransferase (334)</t>
  </si>
  <si>
    <t>Ec-26_003630</t>
  </si>
  <si>
    <t>Hypothetical protein (343)</t>
  </si>
  <si>
    <t>Ec-12_003740</t>
  </si>
  <si>
    <t>conserved unknown protein (169)</t>
  </si>
  <si>
    <t>Ec-26_002690</t>
  </si>
  <si>
    <t>Hypothetical protein (700)</t>
  </si>
  <si>
    <t>Ec-12_003720</t>
  </si>
  <si>
    <t>expressed unknown protein (906)</t>
  </si>
  <si>
    <t>Ec-26_002530</t>
  </si>
  <si>
    <t>similar to putative alpha-6-fucosyltransferase (165)</t>
  </si>
  <si>
    <t>Ec-12_003680</t>
  </si>
  <si>
    <t>Kynurenine 3-Monooxygenase (336)</t>
  </si>
  <si>
    <t>Ec-26_001830</t>
  </si>
  <si>
    <t>Galactose-3-O-sulfotransferase (391)</t>
  </si>
  <si>
    <t>Ec-12_003630</t>
  </si>
  <si>
    <t>expressed unknown protein (159)</t>
  </si>
  <si>
    <t>Ec-26_001630</t>
  </si>
  <si>
    <t>Glycosyltransferase AER61, uncharacterised (160)</t>
  </si>
  <si>
    <t>Ec-12_003550</t>
  </si>
  <si>
    <t>hypothetical protein (200)</t>
  </si>
  <si>
    <t>Ec-26_001590</t>
  </si>
  <si>
    <t>Hypothetical leucine rich repeat protein (1276)</t>
  </si>
  <si>
    <t>Ec-12_003300</t>
  </si>
  <si>
    <t>Nucleotide-diphospho-sugar transferase (404)</t>
  </si>
  <si>
    <t>Ec-26_001550</t>
  </si>
  <si>
    <t>hypothetical protein (210)</t>
  </si>
  <si>
    <t>Ec-12_002370</t>
  </si>
  <si>
    <t>Hypothetical protein (320)</t>
  </si>
  <si>
    <t>Ec-26_001230</t>
  </si>
  <si>
    <t>WW domain (127)</t>
  </si>
  <si>
    <t>Ec-12_001600</t>
  </si>
  <si>
    <t>hypothetical protein (178)</t>
  </si>
  <si>
    <t>Ec-26_001220</t>
  </si>
  <si>
    <t>Amino acid-binding ACT (646)</t>
  </si>
  <si>
    <t>Ec-12_001120</t>
  </si>
  <si>
    <t>Hypothetical protein (66)</t>
  </si>
  <si>
    <t>Ec-26_000630</t>
  </si>
  <si>
    <t>Hypothetical leucine rich repeat protein (350)</t>
  </si>
  <si>
    <t>Ec-11_006290</t>
  </si>
  <si>
    <t>Ec-26_000300</t>
  </si>
  <si>
    <t>cAMP-dependent protein kinase catalytic subunit (899)</t>
  </si>
  <si>
    <t>Ec-11_005800</t>
  </si>
  <si>
    <t>Tetratricopeptide repeat containing protein (192)</t>
  </si>
  <si>
    <t>Ec-25_003480</t>
  </si>
  <si>
    <t>FerIin domain (2056)</t>
  </si>
  <si>
    <t>Ec-11_005710</t>
  </si>
  <si>
    <t>Glycosyltransferase AER61, uncharacterised (718)</t>
  </si>
  <si>
    <t>Ec-25_003290</t>
  </si>
  <si>
    <t>HAD-like domain (297)</t>
  </si>
  <si>
    <t>Ec-11_005680</t>
  </si>
  <si>
    <t>Pectin lyase fold/virulence factor (1052)</t>
  </si>
  <si>
    <t>Ec-25_002430</t>
  </si>
  <si>
    <t>RGS domain (464)</t>
  </si>
  <si>
    <t>Ec-11_003510</t>
  </si>
  <si>
    <t>Alpha/Beta hydrolase fold (334)</t>
  </si>
  <si>
    <t>Ec-25_002270</t>
  </si>
  <si>
    <t>expressed unknown protein (88)</t>
  </si>
  <si>
    <t>Ec-11_003370</t>
  </si>
  <si>
    <t>Alpha/Beta hydrolase fold (332)</t>
  </si>
  <si>
    <t>Ec-25_002260</t>
  </si>
  <si>
    <t>conserved unknown protein (188)</t>
  </si>
  <si>
    <t>Ec-11_002870</t>
  </si>
  <si>
    <t>C2H2 zinc finger protein (1412)</t>
  </si>
  <si>
    <t>Ec-25_001890</t>
  </si>
  <si>
    <t>hypothetical protein (274)</t>
  </si>
  <si>
    <t>Ec-11_002400</t>
  </si>
  <si>
    <t>Pectin lyase fold/virulence factor (2073)</t>
  </si>
  <si>
    <t>Ec-25_001510</t>
  </si>
  <si>
    <t>Protein kinase-like domain (1268)</t>
  </si>
  <si>
    <t>Ec-11_002280</t>
  </si>
  <si>
    <t>conserved unknown protein (1120)</t>
  </si>
  <si>
    <t>Ec-24_004270</t>
  </si>
  <si>
    <t>Hypothetical protein (76)</t>
  </si>
  <si>
    <t>Ec-11_001720</t>
  </si>
  <si>
    <t>P-loop containing nucleoside triphosphate hydrolase (438)</t>
  </si>
  <si>
    <t>Ec-24_003000</t>
  </si>
  <si>
    <t>Ec-11_001710</t>
  </si>
  <si>
    <t>Regulator of chromosome condensation 1/beta-lactamase-inhibitor protein II (322)</t>
  </si>
  <si>
    <t>Ec-24_002190</t>
  </si>
  <si>
    <t>Hypothetical protein (77)</t>
  </si>
  <si>
    <t>Ec-11_001680</t>
  </si>
  <si>
    <t>Short-chain dehydrogenase/reductase SDR (257)</t>
  </si>
  <si>
    <t>Ec-24_002090</t>
  </si>
  <si>
    <t>EF-hand domain pair (932)</t>
  </si>
  <si>
    <t>Ec-11_001660</t>
  </si>
  <si>
    <t>Ankyrin repeat-containing domain (1762)</t>
  </si>
  <si>
    <t>Ec-24_001100</t>
  </si>
  <si>
    <t>hypothetical protein (102)</t>
  </si>
  <si>
    <t>Ec-11_001520</t>
  </si>
  <si>
    <t>conserved unknown protein (1225)</t>
  </si>
  <si>
    <t>Ec-24_000700</t>
  </si>
  <si>
    <t>Triose-phosphate transporter domain (918)</t>
  </si>
  <si>
    <t>Ec-11_001510</t>
  </si>
  <si>
    <t>EsV-1-7 domain protein (169)</t>
  </si>
  <si>
    <t>Ec-24_000490</t>
  </si>
  <si>
    <t>hypothetical protein (1212)</t>
  </si>
  <si>
    <t>Ec-11_001490</t>
  </si>
  <si>
    <t>Glycoside hydrolase, catalytic domain (325)</t>
  </si>
  <si>
    <t>Ec-23_003530</t>
  </si>
  <si>
    <t>Triose-phosphate transporter domain (904)</t>
  </si>
  <si>
    <t>Ec-11_001410</t>
  </si>
  <si>
    <t>hypothetical protein (177)</t>
  </si>
  <si>
    <t>Ec-23_003490</t>
  </si>
  <si>
    <t>conserved unknown protein (625)</t>
  </si>
  <si>
    <t>Ec-11_001330</t>
  </si>
  <si>
    <t>Nucleotide-diphospho-sugar transferases (537)</t>
  </si>
  <si>
    <t>Ec-23_002570</t>
  </si>
  <si>
    <t>Protein phosphatase 2C (PP2C)-like domain (452)</t>
  </si>
  <si>
    <t>Ec-11_001300</t>
  </si>
  <si>
    <t>NAD-dependent epimerase/dehydratase, N-terminal domain (283)</t>
  </si>
  <si>
    <t>Ec-23_002560</t>
  </si>
  <si>
    <t>conserved unknown protein (144)</t>
  </si>
  <si>
    <t>Ec-11_000310</t>
  </si>
  <si>
    <t>Alpha/Beta hydrolase fold (1237)</t>
  </si>
  <si>
    <t>Ec-23_002290</t>
  </si>
  <si>
    <t>Cyclic nucleotide-binding-like (574)</t>
  </si>
  <si>
    <t>Ec-11_000170</t>
  </si>
  <si>
    <t>expressed unknown protein (283)</t>
  </si>
  <si>
    <t>Ec-23_001310</t>
  </si>
  <si>
    <t>Ec-11_000060</t>
  </si>
  <si>
    <t>Transient receptor potential channel, canonical (1843)</t>
  </si>
  <si>
    <t>Ec-23_001280</t>
  </si>
  <si>
    <t>Multiple C2 domains (3940)</t>
  </si>
  <si>
    <t>Ec-10_006390</t>
  </si>
  <si>
    <t>Histidine kinase-like ATPase, C-terminal domain (664)</t>
  </si>
  <si>
    <t>Ec-23_000850</t>
  </si>
  <si>
    <t>conserved unknown protein (413)</t>
  </si>
  <si>
    <t>Ec-10_005840</t>
  </si>
  <si>
    <t>expressed unknown protein (268)</t>
  </si>
  <si>
    <t>Ec-23_000080</t>
  </si>
  <si>
    <t>serine/threonine protein kinase (453)</t>
  </si>
  <si>
    <t>Ec-10_004630</t>
  </si>
  <si>
    <t>Dicer (1558)</t>
  </si>
  <si>
    <t>Ec-22_003870</t>
  </si>
  <si>
    <t>imm upregulated 12 (262)</t>
  </si>
  <si>
    <t>Ec-10_004210</t>
  </si>
  <si>
    <t>Hypothetical protein (133)</t>
  </si>
  <si>
    <t>Ec-22_003110</t>
  </si>
  <si>
    <t>RGS domain (1330)</t>
  </si>
  <si>
    <t>Ec-10_002830</t>
  </si>
  <si>
    <t>Cation efflux protein (523)</t>
  </si>
  <si>
    <t>Ec-22_003090</t>
  </si>
  <si>
    <t>Lactonase domain-containing protein (543)</t>
  </si>
  <si>
    <t>Ec-10_002500</t>
  </si>
  <si>
    <t>Cellulose synthase (UDP-forming), family GT2 (858)</t>
  </si>
  <si>
    <t>Ec-22_003060</t>
  </si>
  <si>
    <t>Ec-10_000940</t>
  </si>
  <si>
    <t>hypothetical protein (79)</t>
  </si>
  <si>
    <t>Ec-22_002020</t>
  </si>
  <si>
    <t>hypothetical protein (140)</t>
  </si>
  <si>
    <t>Ec-10_000930</t>
  </si>
  <si>
    <t>hypothetical protein (1204)</t>
  </si>
  <si>
    <t>Ec-22_001630</t>
  </si>
  <si>
    <t>hypothetical protein (475)</t>
  </si>
  <si>
    <t>Ec-10_000820</t>
  </si>
  <si>
    <t>Hypothetical protein (75)</t>
  </si>
  <si>
    <t>Ec-22_001190</t>
  </si>
  <si>
    <t>Pleckstrin homology domain (915)</t>
  </si>
  <si>
    <t>Ec-10_000540</t>
  </si>
  <si>
    <t>Ec-22_000870</t>
  </si>
  <si>
    <t>Ion transport domain (1677)</t>
  </si>
  <si>
    <t>Ec-10_000150</t>
  </si>
  <si>
    <t>Ec-21_005510</t>
  </si>
  <si>
    <t>Ankyrin repeat-containing domain (606)</t>
  </si>
  <si>
    <t>Ec-09_004830</t>
  </si>
  <si>
    <t>Ankyrin repeat-containing domain (1339)</t>
  </si>
  <si>
    <t>Ec-21_004080</t>
  </si>
  <si>
    <t>Pectin lyase fold (1282)</t>
  </si>
  <si>
    <t>Ec-09_004230</t>
  </si>
  <si>
    <t>Importin subunit alpha (576)</t>
  </si>
  <si>
    <t>Ec-21_003780</t>
  </si>
  <si>
    <t>UAA transporter (616)</t>
  </si>
  <si>
    <t>Ec-09_004000</t>
  </si>
  <si>
    <t>Von Willebrand factor type A (vWA) domain (549)</t>
  </si>
  <si>
    <t>Ec-21_003770</t>
  </si>
  <si>
    <t>hypothetical protein (374)</t>
  </si>
  <si>
    <t>Ec-09_003040</t>
  </si>
  <si>
    <t>Hypothetical leucine rich repeat protein (1278)</t>
  </si>
  <si>
    <t>Ec-21_003710</t>
  </si>
  <si>
    <t>EF-hand domain pair (2203)</t>
  </si>
  <si>
    <t>Ec-09_002990</t>
  </si>
  <si>
    <t>expressed unknown protein (180)</t>
  </si>
  <si>
    <t>Ec-21_002500</t>
  </si>
  <si>
    <t>WD40-repeat-containing domain (2323)</t>
  </si>
  <si>
    <t>Ec-09_002830</t>
  </si>
  <si>
    <t>Hypothetical leucine rich repeat protein (614)</t>
  </si>
  <si>
    <t>Ec-21_002490</t>
  </si>
  <si>
    <t>WD40/YVTN repeat-like-containing domain (170)</t>
  </si>
  <si>
    <t>Ec-09_002540</t>
  </si>
  <si>
    <t>Stress response</t>
  </si>
  <si>
    <t>Heat shock protein 70 - putative (606)</t>
  </si>
  <si>
    <t>Ec-21_002460</t>
  </si>
  <si>
    <t>P-loop containing nucleoside triphosphate hydrolase (519)</t>
  </si>
  <si>
    <t>Ec-09_002430</t>
  </si>
  <si>
    <t>hypothetical protein (1588)</t>
  </si>
  <si>
    <t>Ec-21_002330</t>
  </si>
  <si>
    <t>Orn/DAP/Arg decarboxylase 2, N-terminal (136)</t>
  </si>
  <si>
    <t>Ec-09_002410</t>
  </si>
  <si>
    <t>Ankyrin repeat-containing domain (572)</t>
  </si>
  <si>
    <t>Ec-21_002250</t>
  </si>
  <si>
    <t>Sulphate transporter (869)</t>
  </si>
  <si>
    <t>Ec-09_001840</t>
  </si>
  <si>
    <t>Ubiquitin-like (378)</t>
  </si>
  <si>
    <t>Ec-21_002240</t>
  </si>
  <si>
    <t>Sulphate transporter (1204)</t>
  </si>
  <si>
    <t>Ec-09_001820</t>
  </si>
  <si>
    <t>PC-Esterase (505)</t>
  </si>
  <si>
    <t>Ec-21_002110</t>
  </si>
  <si>
    <t>P-loop containing nucleoside triphosphate hydrolase (185)</t>
  </si>
  <si>
    <t>Ec-09_001630</t>
  </si>
  <si>
    <t>Zn(2)-C6 fungal-type DNA-binding domain (802)</t>
  </si>
  <si>
    <t>Ec-21_000930</t>
  </si>
  <si>
    <t>Sulfotransferase (589)</t>
  </si>
  <si>
    <t>Ec-09_001620</t>
  </si>
  <si>
    <t>Zn(2)-C6 fungal-type DNA-binding domain (782)</t>
  </si>
  <si>
    <t>Ec-21_000920</t>
  </si>
  <si>
    <t>Kinesin motor domain protein (1048)</t>
  </si>
  <si>
    <t>Ec-09_001360</t>
  </si>
  <si>
    <t>hypothetical protein (491)</t>
  </si>
  <si>
    <t>Ec-21_000080</t>
  </si>
  <si>
    <t>similar to ankyrin 2,3/unc44 (153)</t>
  </si>
  <si>
    <t>Ec-09_001120</t>
  </si>
  <si>
    <t>Zinc finger, CCCH-type (587)</t>
  </si>
  <si>
    <t>Ec-20_003250</t>
  </si>
  <si>
    <t>expressed unknown protein (336)</t>
  </si>
  <si>
    <t>Ec-08_006430</t>
  </si>
  <si>
    <t>hypothetical protein (937)</t>
  </si>
  <si>
    <t>Ec-20_002570</t>
  </si>
  <si>
    <t>WW domain (239)</t>
  </si>
  <si>
    <t>Ec-08_005910</t>
  </si>
  <si>
    <t>expressed unknown protein (265)</t>
  </si>
  <si>
    <t>Ec-20_002320</t>
  </si>
  <si>
    <t>hypothetical protein (153)</t>
  </si>
  <si>
    <t>Ec-08_005880</t>
  </si>
  <si>
    <t>MORN motif (411)</t>
  </si>
  <si>
    <t>Ec-20_000760</t>
  </si>
  <si>
    <t>hypothetical protein (926)</t>
  </si>
  <si>
    <t>Ec-08_005400</t>
  </si>
  <si>
    <t>conserved unknown protein (269)</t>
  </si>
  <si>
    <t>Ec-19_003970</t>
  </si>
  <si>
    <t>conserved unknown protein (573)</t>
  </si>
  <si>
    <t>Ec-08_005280</t>
  </si>
  <si>
    <t>conserved unknown protein (738)</t>
  </si>
  <si>
    <t>Ec-19_003650</t>
  </si>
  <si>
    <t>Tetratricopeptide-like helical domain (130)</t>
  </si>
  <si>
    <t>Ec-08_004240</t>
  </si>
  <si>
    <t>hypothetical protein (393)</t>
  </si>
  <si>
    <t>Ec-19_001810</t>
  </si>
  <si>
    <t>NB-ARC and TPR repeat-containig protein (1374)</t>
  </si>
  <si>
    <t>Ec-08_004230</t>
  </si>
  <si>
    <t>hypothetical protein (137)</t>
  </si>
  <si>
    <t>Ec-19_001800</t>
  </si>
  <si>
    <t>Ec-08_004020</t>
  </si>
  <si>
    <t>Spondin, N-terminal (209)</t>
  </si>
  <si>
    <t>Ec-19_000700</t>
  </si>
  <si>
    <t>Ankyrin Repeat Transient Receptor Potential Channel (1671)</t>
  </si>
  <si>
    <t>Ec-08_003920</t>
  </si>
  <si>
    <t>Spondin, N-terminal (225)</t>
  </si>
  <si>
    <t>Ec-19_000690</t>
  </si>
  <si>
    <t>Tetratricopeptide-like helical domain (747)</t>
  </si>
  <si>
    <t>Ec-08_003200</t>
  </si>
  <si>
    <t>Spondin, N-terminal (184)</t>
  </si>
  <si>
    <t>Ec-19_000600</t>
  </si>
  <si>
    <t>conserved unknown protein (424)</t>
  </si>
  <si>
    <t>Ec-08_002970</t>
  </si>
  <si>
    <t>Spondin, N-terminal (169)</t>
  </si>
  <si>
    <t>Ec-19_000590</t>
  </si>
  <si>
    <t>hypothetical protein (1077)</t>
  </si>
  <si>
    <t>Ec-08_001060</t>
  </si>
  <si>
    <t>Spondin, N-terminal (203)</t>
  </si>
  <si>
    <t>Ec-19_000500</t>
  </si>
  <si>
    <t>Pectin lyase fold/virulence factor (1266)</t>
  </si>
  <si>
    <t>Ec-08_000910</t>
  </si>
  <si>
    <t>LRR-GTPase of the ROCO family, incomplete sequence (1092)</t>
  </si>
  <si>
    <t>Ec-19_000290</t>
  </si>
  <si>
    <t>hypothetical protein (296)</t>
  </si>
  <si>
    <t>Ec-08_000530</t>
  </si>
  <si>
    <t>Protein kinase (934)</t>
  </si>
  <si>
    <t>Ec-18_004290</t>
  </si>
  <si>
    <t>C6HC-type zinc finger and E3 ubiquitin ligase RBR domain protein (559)</t>
  </si>
  <si>
    <t>Ec-08_000450</t>
  </si>
  <si>
    <t>expressed unknown protein (158)</t>
  </si>
  <si>
    <t>Ec-18_004150</t>
  </si>
  <si>
    <t>Cytochrome P450 (537)</t>
  </si>
  <si>
    <t>Ec-07_007260</t>
  </si>
  <si>
    <t>Hypothetical protein (399)</t>
  </si>
  <si>
    <t>Ec-18_002780</t>
  </si>
  <si>
    <t>expressed unknown protein (63)</t>
  </si>
  <si>
    <t>Ec-07_007200</t>
  </si>
  <si>
    <t>Major facilitator superfamily domain (715)</t>
  </si>
  <si>
    <t>Ec-18_001330</t>
  </si>
  <si>
    <t>ELM2 domain (1128)</t>
  </si>
  <si>
    <t>Ec-07_007110</t>
  </si>
  <si>
    <t>mannitol 1-phosphate dehydrogenase (554)</t>
  </si>
  <si>
    <t>Ec-18_001290</t>
  </si>
  <si>
    <t>SANT/Myb domain (227)</t>
  </si>
  <si>
    <t>Ec-07_006310</t>
  </si>
  <si>
    <t>expressed unknown protein (139)</t>
  </si>
  <si>
    <t>Ec-18_001240</t>
  </si>
  <si>
    <t>Hypothetical protein (162)</t>
  </si>
  <si>
    <t>Ec-07_006190</t>
  </si>
  <si>
    <t>Immunoglobulin E-set (553)</t>
  </si>
  <si>
    <t>Ec-18_000060</t>
  </si>
  <si>
    <t>conserved unknown protein (208)</t>
  </si>
  <si>
    <t>Ec-07_005690</t>
  </si>
  <si>
    <t>hypothetical protein (327)</t>
  </si>
  <si>
    <t>Ec-17_004250</t>
  </si>
  <si>
    <t>conserved unknown protein (530)</t>
  </si>
  <si>
    <t>Ec-07_004560</t>
  </si>
  <si>
    <t>WGR domain (950)</t>
  </si>
  <si>
    <t>Ec-17_003060</t>
  </si>
  <si>
    <t>Hypothetical protein (84)</t>
  </si>
  <si>
    <t>Ec-07_004390</t>
  </si>
  <si>
    <t>Phosphate transporter (181)</t>
  </si>
  <si>
    <t>Ec-17_002860</t>
  </si>
  <si>
    <t>Ec-07_004380</t>
  </si>
  <si>
    <t>Quinonprotein alcohol dehydrogenase-like domain (542)</t>
  </si>
  <si>
    <t>Ec-17_001870</t>
  </si>
  <si>
    <t>Ankyrin repeat-containing domain (440)</t>
  </si>
  <si>
    <t>Ec-07_004040</t>
  </si>
  <si>
    <t>Quinonprotein alcohol dehydrogenase-like domain (687)</t>
  </si>
  <si>
    <t>Ec-17_001760</t>
  </si>
  <si>
    <t>MAPK related serine/threonine protein kinase (493)</t>
  </si>
  <si>
    <t>Ec-07_003830</t>
  </si>
  <si>
    <t>expressed unknown protein (447)</t>
  </si>
  <si>
    <t>Ec-17_001210</t>
  </si>
  <si>
    <t>BTB/POZ fold (708)</t>
  </si>
  <si>
    <t>Ec-07_003260</t>
  </si>
  <si>
    <t>expressed unknown protein (366)</t>
  </si>
  <si>
    <t>Ec-17_000810</t>
  </si>
  <si>
    <t>RGS domain (467)</t>
  </si>
  <si>
    <t>Ec-07_002250</t>
  </si>
  <si>
    <t>hypothetical protein (297)</t>
  </si>
  <si>
    <t>Ec-17_000340</t>
  </si>
  <si>
    <t>Tetratricopeptide-like helical domain (1955)</t>
  </si>
  <si>
    <t>Ec-07_002130</t>
  </si>
  <si>
    <t>K Homology domain, type 1 (216)</t>
  </si>
  <si>
    <t>Ec-16_005180</t>
  </si>
  <si>
    <t>Ec-07_000910</t>
  </si>
  <si>
    <t>EsV-1-209 (413)</t>
  </si>
  <si>
    <t>Ec-16_004750</t>
  </si>
  <si>
    <t>Hypothetical protein (365)</t>
  </si>
  <si>
    <t>Ec-07_000770</t>
  </si>
  <si>
    <t>similar to S-antigen protein (1393)</t>
  </si>
  <si>
    <t>Ec-16_004200</t>
  </si>
  <si>
    <t>Forkhead-associated (FHA) domain (1821)</t>
  </si>
  <si>
    <t>Ec-07_000720</t>
  </si>
  <si>
    <t>NB-ARC and TPR repeat-containing protein (2363)</t>
  </si>
  <si>
    <t>Ec-16_003960</t>
  </si>
  <si>
    <t>Pectin lyase fold/virulence factor (371)</t>
  </si>
  <si>
    <t>Ec-07_000700</t>
  </si>
  <si>
    <t>hypothetical protein (189)</t>
  </si>
  <si>
    <t>Ec-16_003250</t>
  </si>
  <si>
    <t>Glycosyltransferase, family GT47 (227)</t>
  </si>
  <si>
    <t>Ec-07_000650</t>
  </si>
  <si>
    <t>P-loop containing nucleoside triphosphate hydrolase (194)</t>
  </si>
  <si>
    <t>Ec-16_003240</t>
  </si>
  <si>
    <t>Ec-07_000640</t>
  </si>
  <si>
    <t>F-box domain (582)</t>
  </si>
  <si>
    <t>Ec-16_003160</t>
  </si>
  <si>
    <t>WD40/YVTN repeat-like-containing domain (1570)</t>
  </si>
  <si>
    <t>Ec-07_000260</t>
  </si>
  <si>
    <t>Arf2A, ARF family GTPase (187)</t>
  </si>
  <si>
    <t>Ec-16_003150</t>
  </si>
  <si>
    <t>Nucleoside diphosphate kinase (416)</t>
  </si>
  <si>
    <t>Ec-07_000140</t>
  </si>
  <si>
    <t>hypothetical protein (644)</t>
  </si>
  <si>
    <t>Ec-16_002820</t>
  </si>
  <si>
    <t>hypothetical protein (90)</t>
  </si>
  <si>
    <t>Ec-07_000130</t>
  </si>
  <si>
    <t>Nucleophile aminohydrolases, N-terminal (867)</t>
  </si>
  <si>
    <t>Ec-16_002740</t>
  </si>
  <si>
    <t>hypothetical protein (1492)</t>
  </si>
  <si>
    <t>Ec-06_009750</t>
  </si>
  <si>
    <t>Exostosin-like (373)</t>
  </si>
  <si>
    <t>Ec-16_002250</t>
  </si>
  <si>
    <t>conserved unknown protein (491)</t>
  </si>
  <si>
    <t>Ec-06_009470</t>
  </si>
  <si>
    <t>Alpha/Beta hydrolase fold (305)</t>
  </si>
  <si>
    <t>Ec-16_000970</t>
  </si>
  <si>
    <t>hypothetical protein (258)</t>
  </si>
  <si>
    <t>Ec-06_009320</t>
  </si>
  <si>
    <t>P-loop containing nucleoside triphosphate hydrolase (660)</t>
  </si>
  <si>
    <t>Ec-16_000930</t>
  </si>
  <si>
    <t>PAS domain (125)</t>
  </si>
  <si>
    <t>Ec-06_009130</t>
  </si>
  <si>
    <t>SANT/Myb/Homeodomain-like protein (165)</t>
  </si>
  <si>
    <t>Ec-16_000320</t>
  </si>
  <si>
    <t>Sec7 and Pleckstrin homology domain protein (1108)</t>
  </si>
  <si>
    <t>Ec-06_008150</t>
  </si>
  <si>
    <t>LRR-GTPase of the ROCO family (1244)</t>
  </si>
  <si>
    <t>Ec-15_004730</t>
  </si>
  <si>
    <t>Hypothetical protein (82)</t>
  </si>
  <si>
    <t>Ec-06_008080</t>
  </si>
  <si>
    <t>expressed unknown protein (409)</t>
  </si>
  <si>
    <t>Ec-15_004520</t>
  </si>
  <si>
    <t>Domain of unknown function DUF4205 (777)</t>
  </si>
  <si>
    <t>Ec-06_008070</t>
  </si>
  <si>
    <t>Protein phosphatase 2C (PP2C)-like domain (274)</t>
  </si>
  <si>
    <t>Ec-15_003530</t>
  </si>
  <si>
    <t>Hypothetical protein (86)</t>
  </si>
  <si>
    <t>Ec-06_007440</t>
  </si>
  <si>
    <t>SET domain (331)</t>
  </si>
  <si>
    <t>Ec-15_002050</t>
  </si>
  <si>
    <t>Tetratricopeptide-like helical domain (675)</t>
  </si>
  <si>
    <t>Ec-06_007430</t>
  </si>
  <si>
    <t>Transient Receptor Potential Channel (1236)</t>
  </si>
  <si>
    <t>Ec-15_001590</t>
  </si>
  <si>
    <t>P-loop containing nucleoside triphosphate hydrolase (642)</t>
  </si>
  <si>
    <t>Ec-06_007420</t>
  </si>
  <si>
    <t>WSC-domain containing protein (440)</t>
  </si>
  <si>
    <t>Ec-15_000620</t>
  </si>
  <si>
    <t>Insulin-like growth factor binding protein, N-terminal (6802)</t>
  </si>
  <si>
    <t>Ec-06_004610</t>
  </si>
  <si>
    <t>EsV-1-7 domain protein (296)</t>
  </si>
  <si>
    <t>Ec-15_000040</t>
  </si>
  <si>
    <t>Alpha/Beta hydrolase fold (2368)</t>
  </si>
  <si>
    <t>Ec-06_003310</t>
  </si>
  <si>
    <t>PAS domain (168)</t>
  </si>
  <si>
    <t>Ec-14_006560</t>
  </si>
  <si>
    <t>Xanthine/uracil/vitamin C permease (213)</t>
  </si>
  <si>
    <t>Ec-06_002490</t>
  </si>
  <si>
    <t>NIN-like transcription factor (490)</t>
  </si>
  <si>
    <t>Ec-14_005260</t>
  </si>
  <si>
    <t>expressed unknown protein (262)</t>
  </si>
  <si>
    <t>Ec-06_002360</t>
  </si>
  <si>
    <t>Zn(2)-C6 fungal-type DNA-binding domain (815)</t>
  </si>
  <si>
    <t>Ec-14_004060</t>
  </si>
  <si>
    <t>Hypothetical protein (144)</t>
  </si>
  <si>
    <t>Ec-06_001620</t>
  </si>
  <si>
    <t>Heat shock factor (HSF)-type, DNA-binding (191)</t>
  </si>
  <si>
    <t>Ec-14_003780</t>
  </si>
  <si>
    <t>Immunoglobulin E-set (391)</t>
  </si>
  <si>
    <t>Ec-06_001440</t>
  </si>
  <si>
    <t>Heat shock factor (HSF)-type, DNA-binding (344)</t>
  </si>
  <si>
    <t>Ec-14_003740</t>
  </si>
  <si>
    <t>ADC synthase (1165)</t>
  </si>
  <si>
    <t>Ec-06_001290</t>
  </si>
  <si>
    <t>Ec-14_002760</t>
  </si>
  <si>
    <t>P-loop containing nucleoside triphosphate hydrolase (198)</t>
  </si>
  <si>
    <t>Ec-06_001240</t>
  </si>
  <si>
    <t>hypothetical protein (326)</t>
  </si>
  <si>
    <t>Ec-14_002680</t>
  </si>
  <si>
    <t>Heat Shock transcription factor (629)</t>
  </si>
  <si>
    <t>Ec-06_001080</t>
  </si>
  <si>
    <t>Homeodomain-like (304)</t>
  </si>
  <si>
    <t>Ec-14_002490</t>
  </si>
  <si>
    <t>conserved unknown protein (295)</t>
  </si>
  <si>
    <t>Ec-06_000180</t>
  </si>
  <si>
    <t>Protein kinase domain (376)</t>
  </si>
  <si>
    <t>Ec-14_001790</t>
  </si>
  <si>
    <t>similar to TAK1 (TGF-beta-activated kinase) (298)</t>
  </si>
  <si>
    <t>Ec-06_000030</t>
  </si>
  <si>
    <t>Ec-13_004730</t>
  </si>
  <si>
    <t>hypothetical protein (263)</t>
  </si>
  <si>
    <t>Ec-05_006790</t>
  </si>
  <si>
    <t>Putative Leucine Rich Repeat Protein (457)</t>
  </si>
  <si>
    <t>Ec-13_004480</t>
  </si>
  <si>
    <t>Axin interactor dorsalization-associated protein, C-terminal domain (1990)</t>
  </si>
  <si>
    <t>Ec-05_006270</t>
  </si>
  <si>
    <t>Zn(2)-C6 fungal-type DNA-binding domain (707)</t>
  </si>
  <si>
    <t>Ec-13_004400</t>
  </si>
  <si>
    <t>Ec-05_006250</t>
  </si>
  <si>
    <t>hypothetical protein (354)</t>
  </si>
  <si>
    <t>Ec-13_004150</t>
  </si>
  <si>
    <t>Agenet-like domain (994)</t>
  </si>
  <si>
    <t>Ec-05_005810</t>
  </si>
  <si>
    <t>expressed unknown protein (141)</t>
  </si>
  <si>
    <t>Ec-13_003750</t>
  </si>
  <si>
    <t>Hypothetical protein (78)</t>
  </si>
  <si>
    <t>Ec-05_005110</t>
  </si>
  <si>
    <t>Ec-13_003740</t>
  </si>
  <si>
    <t>serine/threonine protein kinase (484)</t>
  </si>
  <si>
    <t>Ec-05_003810</t>
  </si>
  <si>
    <t>hypothetical protein (124)</t>
  </si>
  <si>
    <t>Ec-13_003730</t>
  </si>
  <si>
    <t>Leucine rich repeat 4 (294)</t>
  </si>
  <si>
    <t>Ec-05_003570</t>
  </si>
  <si>
    <t>expressed unknown protein (467)</t>
  </si>
  <si>
    <t>Ec-13_003720</t>
  </si>
  <si>
    <t>Cyclic nucleotide-binding-like (842)</t>
  </si>
  <si>
    <t>Ec-05_003460</t>
  </si>
  <si>
    <t>Ec-13_003710</t>
  </si>
  <si>
    <t>Ankyrin repeat-containing domain (1865)</t>
  </si>
  <si>
    <t>Ec-05_002960</t>
  </si>
  <si>
    <t>expressed unknown protein (194)</t>
  </si>
  <si>
    <t>Ec-13_003680</t>
  </si>
  <si>
    <t>Peptidase C2, calpain, catalytic domain (1942)</t>
  </si>
  <si>
    <t>Ec-05_002810</t>
  </si>
  <si>
    <t>hypothetical protein (194)</t>
  </si>
  <si>
    <t>Ec-13_003670</t>
  </si>
  <si>
    <t>Mpv17/PMP22 peroxisomal membrane protein (320)</t>
  </si>
  <si>
    <t>Ec-05_002410</t>
  </si>
  <si>
    <t>hypothetical protein (290)</t>
  </si>
  <si>
    <t>Ec-13_003430</t>
  </si>
  <si>
    <t>RGS domain (177)</t>
  </si>
  <si>
    <t>Ec-05_000860</t>
  </si>
  <si>
    <t>expressed unknown protein (166)</t>
  </si>
  <si>
    <t>Ec-13_003370</t>
  </si>
  <si>
    <t>P-loop containing nucleoside triphosphate hydrolase (162)</t>
  </si>
  <si>
    <t>Ec-05_000770</t>
  </si>
  <si>
    <t>expressed unknown protein (102)</t>
  </si>
  <si>
    <t>Ec-13_003250</t>
  </si>
  <si>
    <t>expressed unknown protein (181)</t>
  </si>
  <si>
    <t>Ec-05_000750</t>
  </si>
  <si>
    <t>expressed unknown protein (150)</t>
  </si>
  <si>
    <t>Ec-13_003040</t>
  </si>
  <si>
    <t>PC-Esterase (323)</t>
  </si>
  <si>
    <t>Ec-05_000730</t>
  </si>
  <si>
    <t>expressed unknown protein (557)</t>
  </si>
  <si>
    <t>Ec-13_001560</t>
  </si>
  <si>
    <t>hypothetical protein (302)</t>
  </si>
  <si>
    <t>Ec-05_000710</t>
  </si>
  <si>
    <t>expressed unknown protein (286)</t>
  </si>
  <si>
    <t>Ec-13_001450</t>
  </si>
  <si>
    <t>hypothetical protein (234)</t>
  </si>
  <si>
    <t>Ec-05_000700</t>
  </si>
  <si>
    <t>EsV-1-7 domain protein (448)</t>
  </si>
  <si>
    <t>Ec-13_001100</t>
  </si>
  <si>
    <t>dynein heavy chain (4500)</t>
  </si>
  <si>
    <t>Ec-05_000640</t>
  </si>
  <si>
    <t>EsV-1-7 domain protein (556)</t>
  </si>
  <si>
    <t>Ec-13_001090</t>
  </si>
  <si>
    <t>Sulfotransferase (235)</t>
  </si>
  <si>
    <t>Ec-05_000590</t>
  </si>
  <si>
    <t>expressed unknown protein (191)</t>
  </si>
  <si>
    <t>Ec-13_000810</t>
  </si>
  <si>
    <t>Ec-05_000580</t>
  </si>
  <si>
    <t>hypothetical protein (167)</t>
  </si>
  <si>
    <t>Ec-13_000800</t>
  </si>
  <si>
    <t>expressed unknown protein (153)</t>
  </si>
  <si>
    <t>Ec-05_000570</t>
  </si>
  <si>
    <t>Hypothetical leucine rich repeat protein (248)</t>
  </si>
  <si>
    <t>Ec-13_000610</t>
  </si>
  <si>
    <t>hypothetical protein (163)</t>
  </si>
  <si>
    <t>Ec-05_000470</t>
  </si>
  <si>
    <t>expressed unknown protein (237)</t>
  </si>
  <si>
    <t>Ec-13_000270</t>
  </si>
  <si>
    <t>Ec-05_000460</t>
  </si>
  <si>
    <t>expressed unknown protein (400)</t>
  </si>
  <si>
    <t>Ec-13_000140</t>
  </si>
  <si>
    <t>Tetratricopeptide TPR_2 repeat protein (595)</t>
  </si>
  <si>
    <t>Ec-05_000450</t>
  </si>
  <si>
    <t>Hypothetical protein (804)</t>
  </si>
  <si>
    <t>Ec-13_000130</t>
  </si>
  <si>
    <t>Hypothetical protein (266)</t>
  </si>
  <si>
    <t>Ec-05_000420</t>
  </si>
  <si>
    <t>expressed unknown protein (103)</t>
  </si>
  <si>
    <t>Ec-13_000120</t>
  </si>
  <si>
    <t>Nucleotide-diphospho-sugar transferase (159)</t>
  </si>
  <si>
    <t>Ec-05_000400</t>
  </si>
  <si>
    <t>Ec-12_009130</t>
  </si>
  <si>
    <t>Ec-05_000380</t>
  </si>
  <si>
    <t>conserved unknown protein (163)</t>
  </si>
  <si>
    <t>Ec-12_008990</t>
  </si>
  <si>
    <t>Ec-05_000350</t>
  </si>
  <si>
    <t>6-phosphogluconate dehydrogenase, C-terminal-like (497)</t>
  </si>
  <si>
    <t>Ec-12_007690</t>
  </si>
  <si>
    <t>expressed unknown protein (733)</t>
  </si>
  <si>
    <t>Ec-05_000340</t>
  </si>
  <si>
    <t>hypothetical protein (336)</t>
  </si>
  <si>
    <t>Ec-12_007040</t>
  </si>
  <si>
    <t>Hypothetical protein (69)</t>
  </si>
  <si>
    <t>Ec-05_000330</t>
  </si>
  <si>
    <t>hypothetical protein (3039)</t>
  </si>
  <si>
    <t>Ec-12_005340</t>
  </si>
  <si>
    <t>expressed unknown protein (72)</t>
  </si>
  <si>
    <t>Ec-05_000310</t>
  </si>
  <si>
    <t>Zn(2)-C6 fungal-type DNA-binding domain (326)</t>
  </si>
  <si>
    <t>Ec-12_004810</t>
  </si>
  <si>
    <t>hypothetical protein (209)</t>
  </si>
  <si>
    <t>Ec-05_000200</t>
  </si>
  <si>
    <t>Poly(ADP-ribose) polymerase, catalytic domain (288)</t>
  </si>
  <si>
    <t>Ec-12_004460</t>
  </si>
  <si>
    <t>hypothetical protein (278)</t>
  </si>
  <si>
    <t>Ec-05_000080</t>
  </si>
  <si>
    <t>Protein kinase-like domain (1860)</t>
  </si>
  <si>
    <t>Ec-12_003970</t>
  </si>
  <si>
    <t>hypothetical protein (1037)</t>
  </si>
  <si>
    <t>Ec-05_000050</t>
  </si>
  <si>
    <t>hypothetical protein (598)</t>
  </si>
  <si>
    <t>Ec-12_003000</t>
  </si>
  <si>
    <t>Ec-05_000030</t>
  </si>
  <si>
    <t>conserved unknown protein (1410)</t>
  </si>
  <si>
    <t>Ec-12_002810</t>
  </si>
  <si>
    <t>conserved unknown protein (635)</t>
  </si>
  <si>
    <t>Ec-04_006080</t>
  </si>
  <si>
    <t>RGS domain (509)</t>
  </si>
  <si>
    <t>Ec-12_002710</t>
  </si>
  <si>
    <t>Ec-04_003660</t>
  </si>
  <si>
    <t>RGS domain (633)</t>
  </si>
  <si>
    <t>Ec-12_002690</t>
  </si>
  <si>
    <t>expressed unknown protein (189)</t>
  </si>
  <si>
    <t>Ec-04_003650</t>
  </si>
  <si>
    <t>Hypothetical protein (93)</t>
  </si>
  <si>
    <t>Ec-12_001820</t>
  </si>
  <si>
    <t>Ec-04_002920</t>
  </si>
  <si>
    <t>Nucleotide-binding alpha-beta plait domain (493)</t>
  </si>
  <si>
    <t>Ec-12_001810</t>
  </si>
  <si>
    <t>MULE transposase domain (592)</t>
  </si>
  <si>
    <t>Ec-04_002470</t>
  </si>
  <si>
    <t>Homeodomain-like (185)</t>
  </si>
  <si>
    <t>Ec-12_001150</t>
  </si>
  <si>
    <t>Periplasmic binding protein-like I (900)</t>
  </si>
  <si>
    <t>Ec-04_001060</t>
  </si>
  <si>
    <t>Conserved hypothetical protein CHP02231 (636)</t>
  </si>
  <si>
    <t>Ec-12_000490</t>
  </si>
  <si>
    <t>Myosin head, motor domain (1225)</t>
  </si>
  <si>
    <t>Ec-04_000930</t>
  </si>
  <si>
    <t>Conserved hypothetical protein CHP02231 (647)</t>
  </si>
  <si>
    <t>Ec-12_000480</t>
  </si>
  <si>
    <t>Ec-04_000850</t>
  </si>
  <si>
    <t>EsV-1-7 domain protein (218)</t>
  </si>
  <si>
    <t>Ec-11_005960</t>
  </si>
  <si>
    <t>PKD/REJ-like protein (1384)</t>
  </si>
  <si>
    <t>Ec-03_005050</t>
  </si>
  <si>
    <t>conserved unknown protein (207)</t>
  </si>
  <si>
    <t>Ec-11_003490</t>
  </si>
  <si>
    <t>Serine/threonine-protein kinase and HECT domain protein (2493)</t>
  </si>
  <si>
    <t>Ec-03_005020</t>
  </si>
  <si>
    <t>Ec-11_003460</t>
  </si>
  <si>
    <t>hypothetical protein (1824)</t>
  </si>
  <si>
    <t>Ec-03_004970</t>
  </si>
  <si>
    <t>Nucleotide-diphospho-sugar transferase (427)</t>
  </si>
  <si>
    <t>Ec-11_000810</t>
  </si>
  <si>
    <t>Mg2+ transporter protein, CorA-like/Zinc transport protein ZntB (795)</t>
  </si>
  <si>
    <t>Ec-03_004340</t>
  </si>
  <si>
    <t>EsV-1-166 (413)</t>
  </si>
  <si>
    <t>Ec-11_000640</t>
  </si>
  <si>
    <t>Carbohydrate binding family 6 (667)</t>
  </si>
  <si>
    <t>Ec-03_003540</t>
  </si>
  <si>
    <t>expressed unknown protein (122)</t>
  </si>
  <si>
    <t>Ec-10_005770</t>
  </si>
  <si>
    <t>Dynein heavy chain (4144)</t>
  </si>
  <si>
    <t>Ec-03_003440</t>
  </si>
  <si>
    <t>expressed unknown protein (95)</t>
  </si>
  <si>
    <t>Ec-10_005090</t>
  </si>
  <si>
    <t>Uncharacterised domain, di-copper centre (681)</t>
  </si>
  <si>
    <t>Ec-03_003130</t>
  </si>
  <si>
    <t>Hypothetical protein (92)</t>
  </si>
  <si>
    <t>Ec-10_005060</t>
  </si>
  <si>
    <t>Uncharacterised domain, di-copper centre (347)</t>
  </si>
  <si>
    <t>Ec-03_003070</t>
  </si>
  <si>
    <t>Hypothetical protein (229)</t>
  </si>
  <si>
    <t>Ec-10_004720</t>
  </si>
  <si>
    <t>Protein of unknown function DUF1042 (1354)</t>
  </si>
  <si>
    <t>Ec-03_003040</t>
  </si>
  <si>
    <t>Ankyrin Repeat Transient Receptor Potential Channel (1759)</t>
  </si>
  <si>
    <t>Ec-10_004600</t>
  </si>
  <si>
    <t>hypothetical protein (319)</t>
  </si>
  <si>
    <t>Ec-03_002510</t>
  </si>
  <si>
    <t>UDP-N-acetylglucosamine--peptide N-acetylglucosaminyltransferase, family GT41 (1164)</t>
  </si>
  <si>
    <t>Ec-10_004480</t>
  </si>
  <si>
    <t>Patched (901)</t>
  </si>
  <si>
    <t>Ec-03_002500</t>
  </si>
  <si>
    <t>expressed unknown protein (310)</t>
  </si>
  <si>
    <t>Ec-10_003830</t>
  </si>
  <si>
    <t>hypothetical protein (353)</t>
  </si>
  <si>
    <t>Ec-03_002470</t>
  </si>
  <si>
    <t>Serine/threonine/dual specificity protein kinase, catalytic  domain (1225)</t>
  </si>
  <si>
    <t>Ec-10_003690</t>
  </si>
  <si>
    <t>EF-hand domain pair (746)</t>
  </si>
  <si>
    <t>Ec-03_002230</t>
  </si>
  <si>
    <t>conserved unknown protein (85)</t>
  </si>
  <si>
    <t>Ec-10_002100</t>
  </si>
  <si>
    <t>Anoctamin (1712)</t>
  </si>
  <si>
    <t>Ec-03_001630</t>
  </si>
  <si>
    <t>hypothetical protein (168)</t>
  </si>
  <si>
    <t>Ec-10_001860</t>
  </si>
  <si>
    <t>GREB1 and High mobility group domain protein (2166)</t>
  </si>
  <si>
    <t>Ec-03_001500</t>
  </si>
  <si>
    <t>Ec-10_001580</t>
  </si>
  <si>
    <t>Ec-03_001260</t>
  </si>
  <si>
    <t>LRR-GTPase of the ROCO family, putative pseudogene (929)</t>
  </si>
  <si>
    <t>Ec-10_000810</t>
  </si>
  <si>
    <t>SANT/Myb/Homeodomain-like protein (1484)</t>
  </si>
  <si>
    <t>Ec-03_001110</t>
  </si>
  <si>
    <t>expressed unknown protein (190)</t>
  </si>
  <si>
    <t>Ec-10_000310</t>
  </si>
  <si>
    <t>P-loop containing nucleoside triphosphate hydrolase (281)</t>
  </si>
  <si>
    <t>Ec-03_000370</t>
  </si>
  <si>
    <t>hypothetical protein (1282)</t>
  </si>
  <si>
    <t>Ec-09_004470</t>
  </si>
  <si>
    <t>hypothetical protein (784)</t>
  </si>
  <si>
    <t>Ec-02_006410</t>
  </si>
  <si>
    <t>Pectin lyase fold (1052)</t>
  </si>
  <si>
    <t>Ec-09_004260</t>
  </si>
  <si>
    <t>RNA-binding region-containing protein (RNP-1) (1855)</t>
  </si>
  <si>
    <t>Ec-02_005980</t>
  </si>
  <si>
    <t>expressed unknown protein (288)</t>
  </si>
  <si>
    <t>Ec-09_004250</t>
  </si>
  <si>
    <t>hypothetical protein (473)</t>
  </si>
  <si>
    <t>Ec-02_005240</t>
  </si>
  <si>
    <t>hypothetical protein (1748)</t>
  </si>
  <si>
    <t>Ec-09_002310</t>
  </si>
  <si>
    <t>Adenylyl cyclase class-3/4/guanylyl cyclase (1672)</t>
  </si>
  <si>
    <t>Ec-02_004910</t>
  </si>
  <si>
    <t>hypothetical protein (107)</t>
  </si>
  <si>
    <t>Ec-09_002040</t>
  </si>
  <si>
    <t>WSC domain protein (1300)</t>
  </si>
  <si>
    <t>Ec-02_004690</t>
  </si>
  <si>
    <t>Glycosyltransferase AER61, uncharacterised (437)</t>
  </si>
  <si>
    <t>Ec-09_000940</t>
  </si>
  <si>
    <t>conserved unknown protein (629)</t>
  </si>
  <si>
    <t>Ec-02_004480</t>
  </si>
  <si>
    <t>Hypothetical protein (417)</t>
  </si>
  <si>
    <t>Ec-09_000700</t>
  </si>
  <si>
    <t>Ec-02_004470</t>
  </si>
  <si>
    <t>SGNH hydrolase-type esterase domain (445)</t>
  </si>
  <si>
    <t>Ec-09_000420</t>
  </si>
  <si>
    <t>Ec-02_003480</t>
  </si>
  <si>
    <t>expressed unknown protein (273)</t>
  </si>
  <si>
    <t>Ec-08_006590</t>
  </si>
  <si>
    <t>AAA+ ATPase domain (1230)</t>
  </si>
  <si>
    <t>Ec-02_003270</t>
  </si>
  <si>
    <t>hypothetical protein (403)</t>
  </si>
  <si>
    <t>Ec-08_006510</t>
  </si>
  <si>
    <t>Unsaturated glucuronyl hydrolase, family GH88 (596)</t>
  </si>
  <si>
    <t>Ec-02_002970</t>
  </si>
  <si>
    <t>hypothetical protein (157)</t>
  </si>
  <si>
    <t>Ec-08_006450</t>
  </si>
  <si>
    <t>Peptidase C19, ubiquitin-specific peptidase, DUSP domain (300)</t>
  </si>
  <si>
    <t>Ec-02_002920</t>
  </si>
  <si>
    <t>Hypothetical protein (225)</t>
  </si>
  <si>
    <t>Ec-08_006280</t>
  </si>
  <si>
    <t>Peptidase C19, ubiquitin-specific peptidase, DUSP domain (506)</t>
  </si>
  <si>
    <t>Ec-02_002900</t>
  </si>
  <si>
    <t>Cyclic nucleotide-binding domain (1111)</t>
  </si>
  <si>
    <t>Ec-08_006190</t>
  </si>
  <si>
    <t>hypothetical protein (544)</t>
  </si>
  <si>
    <t>Ec-02_002640</t>
  </si>
  <si>
    <t>Glycosyltransferase, family GT47 (588)</t>
  </si>
  <si>
    <t>Ec-08_005920</t>
  </si>
  <si>
    <t>expressed unknown protein (687)</t>
  </si>
  <si>
    <t>Ec-02_002600</t>
  </si>
  <si>
    <t>Ec-08_005560</t>
  </si>
  <si>
    <t>Tetratricopeptide-like helical domain (528)</t>
  </si>
  <si>
    <t>Ec-02_002000</t>
  </si>
  <si>
    <t>expressed unknown protein (235)</t>
  </si>
  <si>
    <t>Ec-08_005550</t>
  </si>
  <si>
    <t>Dynein heavy chain (1966)</t>
  </si>
  <si>
    <t>Ec-02_001770</t>
  </si>
  <si>
    <t>Transient Receptor Potential Channel (972)</t>
  </si>
  <si>
    <t>Ec-08_005010</t>
  </si>
  <si>
    <t>Zinc finger, RING/FYVE/PHD-type (588)</t>
  </si>
  <si>
    <t>Ec-02_001350</t>
  </si>
  <si>
    <t>hypothetical protein (410)</t>
  </si>
  <si>
    <t>Ec-08_003620</t>
  </si>
  <si>
    <t>hypothetical protein (710)</t>
  </si>
  <si>
    <t>Ec-02_000230</t>
  </si>
  <si>
    <t>Polyketide synthase, enoylreductase domain (366)</t>
  </si>
  <si>
    <t>Ec-08_003560</t>
  </si>
  <si>
    <t>Domain of unknown function DUF4483 (217)</t>
  </si>
  <si>
    <t>Ec-02_000070</t>
  </si>
  <si>
    <t>hypothetical protein (257)</t>
  </si>
  <si>
    <t>Ec-08_001500</t>
  </si>
  <si>
    <t>conserved unknown protein (1358)</t>
  </si>
  <si>
    <t>Ec-02_000050</t>
  </si>
  <si>
    <t>EsV-1-7 domain protein (731)</t>
  </si>
  <si>
    <t>Ec-08_001340</t>
  </si>
  <si>
    <t>Hypothetical protein (90)</t>
  </si>
  <si>
    <t>Ec-01_012000</t>
  </si>
  <si>
    <t>NB-ARC and TPR repeat-containing protein - likely pseudogene (745)</t>
  </si>
  <si>
    <t>Ec-08_001200</t>
  </si>
  <si>
    <t>conserved unknown protein (237)</t>
  </si>
  <si>
    <t>Ec-01_011560</t>
  </si>
  <si>
    <t>expressed unknown protein (568)</t>
  </si>
  <si>
    <t>Ec-08_000570</t>
  </si>
  <si>
    <t>Tetratricopeptide-like helical domain (536)</t>
  </si>
  <si>
    <t>Ec-01_011010</t>
  </si>
  <si>
    <t>hypothetical protein (437)</t>
  </si>
  <si>
    <t>Ec-08_000140</t>
  </si>
  <si>
    <t>Globin, annelid-type (162)</t>
  </si>
  <si>
    <t>Ec-01_010720</t>
  </si>
  <si>
    <t>hypothetical protein (925)</t>
  </si>
  <si>
    <t>Ec-08_000120</t>
  </si>
  <si>
    <t>Tetratricopeptide-like helical domain (782)</t>
  </si>
  <si>
    <t>Ec-01_010390</t>
  </si>
  <si>
    <t>conserved unknown protein (641)</t>
  </si>
  <si>
    <t>Ec-07_007450</t>
  </si>
  <si>
    <t>ARL3, ARF-like Ras superfamily GTPase (189)</t>
  </si>
  <si>
    <t>Ec-01_009870</t>
  </si>
  <si>
    <t>expressed unknown protein (359)</t>
  </si>
  <si>
    <t>Ec-07_006990</t>
  </si>
  <si>
    <t>Armadillo-like helical (2343)</t>
  </si>
  <si>
    <t>Ec-01_009650</t>
  </si>
  <si>
    <t>Ec-07_005370</t>
  </si>
  <si>
    <t>Ec-01_009300</t>
  </si>
  <si>
    <t>expressed unknown protein (76)</t>
  </si>
  <si>
    <t>Ec-07_004620</t>
  </si>
  <si>
    <t>Protein kinase domain (523)</t>
  </si>
  <si>
    <t>Ec-01_008590</t>
  </si>
  <si>
    <t>Zinc finger, RING/FYVE/PHD-type (364)</t>
  </si>
  <si>
    <t>Ec-07_003540</t>
  </si>
  <si>
    <t>Ec-01_008320</t>
  </si>
  <si>
    <t>hypothetical protein (119)</t>
  </si>
  <si>
    <t>Ec-07_002710</t>
  </si>
  <si>
    <t>Dbl homology (DH) domain (1463)</t>
  </si>
  <si>
    <t>Ec-01_008310</t>
  </si>
  <si>
    <t>Hypothetical protein (128)</t>
  </si>
  <si>
    <t>Ec-07_002680</t>
  </si>
  <si>
    <t>conserved unknown protein (871)</t>
  </si>
  <si>
    <t>Ec-01_007640</t>
  </si>
  <si>
    <t>Heat shock protein 70 - putative (612)</t>
  </si>
  <si>
    <t>Ec-07_002580</t>
  </si>
  <si>
    <t>EF-hand domain pair (125)</t>
  </si>
  <si>
    <t>Ec-01_007440</t>
  </si>
  <si>
    <t>Carbohydrate-binding WSC (776)</t>
  </si>
  <si>
    <t>Ec-07_001980</t>
  </si>
  <si>
    <t>flagellar associated protein (3446)</t>
  </si>
  <si>
    <t>Ec-01_007390</t>
  </si>
  <si>
    <t>Mannuronan C-5-epimerase C-terminal fragment (363)</t>
  </si>
  <si>
    <t>Ec-07_000900</t>
  </si>
  <si>
    <t>flagellar associated protein (695)</t>
  </si>
  <si>
    <t>Ec-01_006190</t>
  </si>
  <si>
    <t>expressed unknown protein (302)</t>
  </si>
  <si>
    <t>Ec-06_009940</t>
  </si>
  <si>
    <t>hypothetical protein (1247)</t>
  </si>
  <si>
    <t>Ec-01_005400</t>
  </si>
  <si>
    <t>Major Facilitator Superfamily (MFS) protein domains (444)</t>
  </si>
  <si>
    <t>Ec-06_007360</t>
  </si>
  <si>
    <t>hypothetical protein (522)</t>
  </si>
  <si>
    <t>Ec-01_005210</t>
  </si>
  <si>
    <t>Major facilitator superfamily (570)</t>
  </si>
  <si>
    <t>Ec-06_007290</t>
  </si>
  <si>
    <t>ABC membrane transporter (1338)</t>
  </si>
  <si>
    <t>Ec-01_004380</t>
  </si>
  <si>
    <t>Major facilitator superfamily domain (464)</t>
  </si>
  <si>
    <t>Ec-06_007280</t>
  </si>
  <si>
    <t>hypothetical protein (472)</t>
  </si>
  <si>
    <t>Ec-01_004140</t>
  </si>
  <si>
    <t>Protein of unknown function DUF583 (211)</t>
  </si>
  <si>
    <t>Ec-06_007160</t>
  </si>
  <si>
    <t>hypothetical protein (606)</t>
  </si>
  <si>
    <t>Ec-01_004130</t>
  </si>
  <si>
    <t>conserved unknown protein (78)</t>
  </si>
  <si>
    <t>Ec-06_006980</t>
  </si>
  <si>
    <t>hypothetical protein (921)</t>
  </si>
  <si>
    <t>Ec-01_004090</t>
  </si>
  <si>
    <t>Major facilitator superfamily domain (249)</t>
  </si>
  <si>
    <t>Ec-06_006970</t>
  </si>
  <si>
    <t>Rubisco LSMT, substrate-binding domain (718)</t>
  </si>
  <si>
    <t>Ec-01_003160</t>
  </si>
  <si>
    <t>EsV-1-210/211 paralog (330)</t>
  </si>
  <si>
    <t>Ec-06_006630</t>
  </si>
  <si>
    <t>RGS domain (689)</t>
  </si>
  <si>
    <t>Ec-01_002940</t>
  </si>
  <si>
    <t>hypothetical protein (309)</t>
  </si>
  <si>
    <t>Ec-06_004930</t>
  </si>
  <si>
    <t>conserved unknown protein (223)</t>
  </si>
  <si>
    <t>Ec-01_002210</t>
  </si>
  <si>
    <t>Hypothetical leucine rich repeat and MORN motif protein (846)</t>
  </si>
  <si>
    <t>Ec-06_002710</t>
  </si>
  <si>
    <t>Apoptosis inducing factor (377)</t>
  </si>
  <si>
    <t>Ec-01_002200</t>
  </si>
  <si>
    <t>Armadillo-type fold (916)</t>
  </si>
  <si>
    <t>Ec-06_002700</t>
  </si>
  <si>
    <t>LRR-GTPase of the ROCO family, putative pseudogene (1317)</t>
  </si>
  <si>
    <t>Ec-01_001800</t>
  </si>
  <si>
    <t>Taurine catabolism dioxygenase TauD/TfdA (245)</t>
  </si>
  <si>
    <t>Ec-06_002250</t>
  </si>
  <si>
    <t>Peptidase C19, ubiquitin carboxyl-terminal hydrolase (1135)</t>
  </si>
  <si>
    <t>Ec-01_001300</t>
  </si>
  <si>
    <t>Flavin monooxygenase FMO (500)</t>
  </si>
  <si>
    <t>Ec-06_002080</t>
  </si>
  <si>
    <t>Mg2+ transporter protein, CorA-like/Zinc transport protein ZntB (519)</t>
  </si>
  <si>
    <t>Ec-01_000840</t>
  </si>
  <si>
    <t>Phosphoglycerate mutase (267)</t>
  </si>
  <si>
    <t>Ec-06_001760</t>
  </si>
  <si>
    <t>Armadillo-type fold (1446)</t>
  </si>
  <si>
    <t>Ec-01_000390</t>
  </si>
  <si>
    <t>Ec-06_001020</t>
  </si>
  <si>
    <t>hypothetical protein (213)</t>
  </si>
  <si>
    <t>Ec-00_010620</t>
  </si>
  <si>
    <t>imm upregulated 5 (760)</t>
  </si>
  <si>
    <t>Light harvesting complex protein (71)</t>
  </si>
  <si>
    <t>Ec-06_000600</t>
  </si>
  <si>
    <t>hypothetical protein (536)</t>
  </si>
  <si>
    <t>Ec-00_010070</t>
  </si>
  <si>
    <t>imm upregulated 9 (439)</t>
  </si>
  <si>
    <t>NB-ARC and TPR repeat-containig protein (1252)</t>
  </si>
  <si>
    <t>Ec-06_000020</t>
  </si>
  <si>
    <t>hypothetical protein (299)</t>
  </si>
  <si>
    <t>Ec-00_009980</t>
  </si>
  <si>
    <t>EsV-1-163 (396)</t>
  </si>
  <si>
    <t>PC-Esterase (402)</t>
  </si>
  <si>
    <t>Ec-05_006610</t>
  </si>
  <si>
    <t>expressed unknown protein (408)</t>
  </si>
  <si>
    <t>Ec-00_009810</t>
  </si>
  <si>
    <t>n/a (1024)</t>
  </si>
  <si>
    <t>NADH:flavin oxidoreductase/NADH oxidase, N-terminal (314)</t>
  </si>
  <si>
    <t>Ec-05_006330</t>
  </si>
  <si>
    <t>hypothetical protein (111)</t>
  </si>
  <si>
    <t>Ec-00_009480</t>
  </si>
  <si>
    <t>hypothetical protein (185)</t>
  </si>
  <si>
    <t>Ec-05_005650</t>
  </si>
  <si>
    <t>Ferric reductase transmembrane component-like domain (815)</t>
  </si>
  <si>
    <t>Ec-00_009410</t>
  </si>
  <si>
    <t>EsV-1-166 (467)</t>
  </si>
  <si>
    <t>expressed unknown protein (97)</t>
  </si>
  <si>
    <t>Ec-05_005200</t>
  </si>
  <si>
    <t>Domain of unknown function DUF4033 (221)</t>
  </si>
  <si>
    <t>Ec-00_009310</t>
  </si>
  <si>
    <t>expressed unknown protein (128)</t>
  </si>
  <si>
    <t>Ec-05_005160</t>
  </si>
  <si>
    <t>hypothetical protein (323)</t>
  </si>
  <si>
    <t>Ec-00_009250</t>
  </si>
  <si>
    <t>conserved unknown protein (749)</t>
  </si>
  <si>
    <t>Ec-05_004480</t>
  </si>
  <si>
    <t>hypothetical protein (1684)</t>
  </si>
  <si>
    <t>Ec-00_008920</t>
  </si>
  <si>
    <t>Methyltransferase type 11 (407)</t>
  </si>
  <si>
    <t>Ec-05_004340</t>
  </si>
  <si>
    <t>Glutathione S-transferase (174)</t>
  </si>
  <si>
    <t>Ec-00_008870</t>
  </si>
  <si>
    <t>conserved unknown protein (661)</t>
  </si>
  <si>
    <t>Ec-05_001360</t>
  </si>
  <si>
    <t>expressed unknown protein (238)</t>
  </si>
  <si>
    <t>Ec-00_008800</t>
  </si>
  <si>
    <t>expressed unknown protein (256)</t>
  </si>
  <si>
    <t>Ec-05_000960</t>
  </si>
  <si>
    <t>conserved unknown protein (742)</t>
  </si>
  <si>
    <t>Ec-00_008720</t>
  </si>
  <si>
    <t>pleiotropic drug resistance transporter (1440)</t>
  </si>
  <si>
    <t>Ec-04_001470</t>
  </si>
  <si>
    <t>Hypothetical protein (234)</t>
  </si>
  <si>
    <t>Ec-00_008660</t>
  </si>
  <si>
    <t>imm downregulated 1 (217)</t>
  </si>
  <si>
    <t>Ec-04_001390</t>
  </si>
  <si>
    <t>Tyrosinase copper-binding domain (543)</t>
  </si>
  <si>
    <t>Ec-00_008280</t>
  </si>
  <si>
    <t>imm downregulated 2 (267)</t>
  </si>
  <si>
    <t>Ec-04_001370</t>
  </si>
  <si>
    <t>Hypothetical protein (89)</t>
  </si>
  <si>
    <t>Ec-00_008170</t>
  </si>
  <si>
    <t>FNIP (680)</t>
  </si>
  <si>
    <t>Ec-03_005240</t>
  </si>
  <si>
    <t>hypothetical protein (419)</t>
  </si>
  <si>
    <t>Ec-00_007650</t>
  </si>
  <si>
    <t>UAA transporter (287)</t>
  </si>
  <si>
    <t>Ec-03_004650</t>
  </si>
  <si>
    <t>Notch domain (688)</t>
  </si>
  <si>
    <t>Ec-00_007630</t>
  </si>
  <si>
    <t>Zn(2)-C6 fungal-type DNA-binding domain (893)</t>
  </si>
  <si>
    <t>Ec-03_004620</t>
  </si>
  <si>
    <t>conserved unknown protein (970)</t>
  </si>
  <si>
    <t>Ec-00_007600</t>
  </si>
  <si>
    <t>Notch domain (320)</t>
  </si>
  <si>
    <t>Ec-03_004570</t>
  </si>
  <si>
    <t>Peptidase M14, carboxypeptidase A (453)</t>
  </si>
  <si>
    <t>Ec-00_007300</t>
  </si>
  <si>
    <t>Zn(2)-C6 fungal-type DNA-binding domain (1090)</t>
  </si>
  <si>
    <t>Ec-03_004350</t>
  </si>
  <si>
    <t>DNA helicase Pif1-like (1860)</t>
  </si>
  <si>
    <t>Ec-00_007130</t>
  </si>
  <si>
    <t>expressed unknown protein (383)</t>
  </si>
  <si>
    <t>Ec-03_004150</t>
  </si>
  <si>
    <t>hypothetical protein (619)</t>
  </si>
  <si>
    <t>Ec-00_007110</t>
  </si>
  <si>
    <t>P-loop containing nucleoside triphosphate hydrolase (697)</t>
  </si>
  <si>
    <t>Ec-03_003890</t>
  </si>
  <si>
    <t>expressed unknown protein (986)</t>
  </si>
  <si>
    <t>Ec-00_006060</t>
  </si>
  <si>
    <t>NAD(P)-binding domain (308)</t>
  </si>
  <si>
    <t>Hypothetical protein (110)</t>
  </si>
  <si>
    <t>Ec-03_003880</t>
  </si>
  <si>
    <t>conserved unknown protein (778)</t>
  </si>
  <si>
    <t>Ec-00_005960</t>
  </si>
  <si>
    <t>Spherulation-specific family 4 (334)</t>
  </si>
  <si>
    <t>Ec-03_002020</t>
  </si>
  <si>
    <t>Ankyrin repeat protein (212)</t>
  </si>
  <si>
    <t>Ec-00_005690</t>
  </si>
  <si>
    <t>Riboflavin synthase-like beta-barrel (492)</t>
  </si>
  <si>
    <t>expressed unknown protein (821)</t>
  </si>
  <si>
    <t>Ec-03_000940</t>
  </si>
  <si>
    <t>Pectin lyase fold protein (1202)</t>
  </si>
  <si>
    <t>Ec-00_005680</t>
  </si>
  <si>
    <t>imm upregulated 13 (65)</t>
  </si>
  <si>
    <t>Ec-03_000740</t>
  </si>
  <si>
    <t>RGS domain (493)</t>
  </si>
  <si>
    <t>Ec-00_005630</t>
  </si>
  <si>
    <t>expressed unknown protein (282)</t>
  </si>
  <si>
    <t>Ec-02_004590</t>
  </si>
  <si>
    <t>hypothetical protein (870)</t>
  </si>
  <si>
    <t>Ec-00_005620</t>
  </si>
  <si>
    <t>Kinesin motor domain (1263)</t>
  </si>
  <si>
    <t>Ec-02_003940</t>
  </si>
  <si>
    <t>Notch domain (421)</t>
  </si>
  <si>
    <t>Ec-00_005390</t>
  </si>
  <si>
    <t>WD40-repeat-containing domain (555)</t>
  </si>
  <si>
    <t>Ec-02_003580</t>
  </si>
  <si>
    <t>Hypothetical protein (483)</t>
  </si>
  <si>
    <t>Ec-00_005310</t>
  </si>
  <si>
    <t>Hypothetical protein (159)</t>
  </si>
  <si>
    <t>Ec-02_002810</t>
  </si>
  <si>
    <t>Zinc finger, RING/FYVE/PHD-type (806)</t>
  </si>
  <si>
    <t>Ec-00_005180</t>
  </si>
  <si>
    <t>Ubiquitin-like (454)</t>
  </si>
  <si>
    <t>Ec-02_002050</t>
  </si>
  <si>
    <t>Hypothetical protein (168)</t>
  </si>
  <si>
    <t>Ec-00_004960</t>
  </si>
  <si>
    <t>expressed unknown protein (224)</t>
  </si>
  <si>
    <t>Ec-02_000900</t>
  </si>
  <si>
    <t>expressed unknown protein (155)</t>
  </si>
  <si>
    <t>Ec-00_004950</t>
  </si>
  <si>
    <t>expressed unknown protein (515)</t>
  </si>
  <si>
    <t>Ec-02_000190</t>
  </si>
  <si>
    <t>hypothetical protein (92)</t>
  </si>
  <si>
    <t>Ec-00_004940</t>
  </si>
  <si>
    <t>Pathogenesis-related protein, class 1 (580)</t>
  </si>
  <si>
    <t>Ec-01_009960</t>
  </si>
  <si>
    <t>PIN domain-like (550)</t>
  </si>
  <si>
    <t>Ec-00_004920</t>
  </si>
  <si>
    <t>Glutathione S-transferase, C-terminal-like (375)</t>
  </si>
  <si>
    <t>Ec-01_008030</t>
  </si>
  <si>
    <t>hypothetical protein (774)</t>
  </si>
  <si>
    <t>Ec-00_004500</t>
  </si>
  <si>
    <t>AAA+ ATPase domain (853)</t>
  </si>
  <si>
    <t>Ec-01_007230</t>
  </si>
  <si>
    <t>Hypothetical protein (170)</t>
  </si>
  <si>
    <t>Ec-00_004470</t>
  </si>
  <si>
    <t>AAA+ ATPase domain (646)</t>
  </si>
  <si>
    <t>Ec-01_007200</t>
  </si>
  <si>
    <t>PiggyBac transposable element-derived protein (93)</t>
  </si>
  <si>
    <t>Ec-00_004460</t>
  </si>
  <si>
    <t>Tetratricopeptide-like helical domain (1288)</t>
  </si>
  <si>
    <t>Ec-01_005180</t>
  </si>
  <si>
    <t>Harbinger transposase-derived protein (292)</t>
  </si>
  <si>
    <t>Ec-00_003740</t>
  </si>
  <si>
    <t>Ec-01_003440</t>
  </si>
  <si>
    <t>expressed unknown protein (319)</t>
  </si>
  <si>
    <t>Ec-00_003730</t>
  </si>
  <si>
    <t>Catalase; alternative name: imm downregulated 7 (IDW7)</t>
  </si>
  <si>
    <t>LRR-GTPase of the ROCO family (1115)</t>
  </si>
  <si>
    <t>Ec-01_002500</t>
  </si>
  <si>
    <t>DNA helicase Pif1-like (1819)</t>
  </si>
  <si>
    <t>Ec-00_003720</t>
  </si>
  <si>
    <t>Nucleotide cyclase (952)</t>
  </si>
  <si>
    <t>Ec-00_011470</t>
  </si>
  <si>
    <t>expressed unknown protein (270)</t>
  </si>
  <si>
    <t>Ec-00_003690</t>
  </si>
  <si>
    <t>Heat shock factor (HSF)-type, DNA-binding (283)</t>
  </si>
  <si>
    <t>Ec-00_011430</t>
  </si>
  <si>
    <t>Ec-00_002620</t>
  </si>
  <si>
    <t>Enriched</t>
  </si>
  <si>
    <t>Ec-00_011300</t>
  </si>
  <si>
    <t>hypothetical protein (435)</t>
  </si>
  <si>
    <t>Ec-00_002280</t>
  </si>
  <si>
    <t>Autophagy</t>
  </si>
  <si>
    <t>von Willebrand factor, type A (1239)</t>
  </si>
  <si>
    <t>Hypothetical protein (151)</t>
  </si>
  <si>
    <t>Ec-00_010550</t>
  </si>
  <si>
    <t>hypothetical protein (773)</t>
  </si>
  <si>
    <t>Ec-00_001540</t>
  </si>
  <si>
    <t>Fungal lipase-like domain (388)</t>
  </si>
  <si>
    <t>Ec-00_010510</t>
  </si>
  <si>
    <t>Ankyrin repeat (392)</t>
  </si>
  <si>
    <t>Ec-00_001340</t>
  </si>
  <si>
    <t>hypothetical protein (751)</t>
  </si>
  <si>
    <t>Ec-00_010180</t>
  </si>
  <si>
    <t>Ankyrin repeat-containing domain (274)</t>
  </si>
  <si>
    <t>Ec-00_000150</t>
  </si>
  <si>
    <t>expressed unknown protein (585)</t>
  </si>
  <si>
    <t>Ec-00_009600</t>
  </si>
  <si>
    <t>Nitrate high affinity transporter; pseudogene</t>
  </si>
  <si>
    <t>Ec-19_004160</t>
  </si>
  <si>
    <t>expressed unknown protein (434)</t>
  </si>
  <si>
    <t>Ec-00_009050</t>
  </si>
  <si>
    <t>no signal peptide or anchor</t>
  </si>
  <si>
    <t>Hypothetical protein (57)</t>
  </si>
  <si>
    <t>Ec-26_003800</t>
  </si>
  <si>
    <t>Respiration</t>
  </si>
  <si>
    <t>WSC domain containing protein (294)</t>
  </si>
  <si>
    <t>Ec-00_008840</t>
  </si>
  <si>
    <t>Hypothetical protein (55)</t>
  </si>
  <si>
    <t>Ec-26_000590</t>
  </si>
  <si>
    <t>Glutathione S-transferase (223)</t>
  </si>
  <si>
    <t>Ec-00_008380</t>
  </si>
  <si>
    <t>Hypothetical protein (56)</t>
  </si>
  <si>
    <t>Ec-26_000040</t>
  </si>
  <si>
    <t>expressed unknown protein (656)</t>
  </si>
  <si>
    <t>Ec-00_007370</t>
  </si>
  <si>
    <t>expressed unknown protein (54)</t>
  </si>
  <si>
    <t>Ec-23_003150</t>
  </si>
  <si>
    <t>Depleted</t>
  </si>
  <si>
    <t>Ammonium transporter (492)</t>
  </si>
  <si>
    <t>Ec-00_006960</t>
  </si>
  <si>
    <t>hypothetical protein (49)</t>
  </si>
  <si>
    <t>Ec-22_003170</t>
  </si>
  <si>
    <t>expressed unknown protein (130)</t>
  </si>
  <si>
    <t>Ec-00_005650</t>
  </si>
  <si>
    <t>Hypothetical protein (47)</t>
  </si>
  <si>
    <t>Ec-20_003610</t>
  </si>
  <si>
    <t>nd</t>
  </si>
  <si>
    <t>Meiosis</t>
  </si>
  <si>
    <t>Ec-00_005250</t>
  </si>
  <si>
    <t>hypothetical protein (59)</t>
  </si>
  <si>
    <t>Ec-20_003440</t>
  </si>
  <si>
    <t>Cell cycle</t>
  </si>
  <si>
    <t>Hypothetical protein (115)</t>
  </si>
  <si>
    <t>Ec-00_004860</t>
  </si>
  <si>
    <t>Ec-20_001670</t>
  </si>
  <si>
    <t>Protein synthesis</t>
  </si>
  <si>
    <t>n/a (715)</t>
  </si>
  <si>
    <t>Glycosyl transferase, family 31 (416)</t>
  </si>
  <si>
    <t>Ec-00_004510</t>
  </si>
  <si>
    <t>Hypothetical protein (53)</t>
  </si>
  <si>
    <t>Ec-19_003120</t>
  </si>
  <si>
    <t>Ec-00_004210</t>
  </si>
  <si>
    <t>Ec-16_004160</t>
  </si>
  <si>
    <t>Nucleotide-diphospho-sugar transferase (241)</t>
  </si>
  <si>
    <t>Ec-00_004160</t>
  </si>
  <si>
    <t>expressed unknown protein (37)</t>
  </si>
  <si>
    <t>Ec-16_001400</t>
  </si>
  <si>
    <t>expressed unknown protein (87)</t>
  </si>
  <si>
    <t>Ec-00_004130</t>
  </si>
  <si>
    <t>Ec-15_000960</t>
  </si>
  <si>
    <t>Hypothetical protein (202)</t>
  </si>
  <si>
    <t>Ec-00_004120</t>
  </si>
  <si>
    <t>Ec-14_004030</t>
  </si>
  <si>
    <t>PR1-like metalloprotease (699)</t>
  </si>
  <si>
    <t>Ec-00_001860</t>
  </si>
  <si>
    <t>expressed unknown protein (52)</t>
  </si>
  <si>
    <t>Ec-12_009060</t>
  </si>
  <si>
    <t>Peptidyl-prolyl cis-trans isomerase, FKBP-type (144)</t>
  </si>
  <si>
    <t>NIN-like transcription factor (579)</t>
  </si>
  <si>
    <t>Ec-00_001700</t>
  </si>
  <si>
    <t>imm upregulated 6 (29)</t>
  </si>
  <si>
    <t>Ec-11_006310</t>
  </si>
  <si>
    <t>hypothetical protein (306)</t>
  </si>
  <si>
    <t>Ec-00_001650</t>
  </si>
  <si>
    <t>expressed unknown protein (35)</t>
  </si>
  <si>
    <t>Ec-11_000090</t>
  </si>
  <si>
    <t>hypothetical protein (118)</t>
  </si>
  <si>
    <t>Ec-00_000750</t>
  </si>
  <si>
    <t>Ec-10_003490</t>
  </si>
  <si>
    <t>pSP&gt;GA</t>
  </si>
  <si>
    <t>Enriched or depleted</t>
  </si>
  <si>
    <r>
      <t xml:space="preserve">Chi2 test </t>
    </r>
    <r>
      <rPr>
        <b/>
        <sz val="11"/>
        <color rgb="FF00B050"/>
        <rFont val="Times New Roman"/>
      </rPr>
      <t>(&gt;0.05)</t>
    </r>
  </si>
  <si>
    <t>Total</t>
  </si>
  <si>
    <t>not DE</t>
  </si>
  <si>
    <t>down DE genes</t>
  </si>
  <si>
    <t>Manual funtional category</t>
  </si>
  <si>
    <t>up DE genes</t>
  </si>
  <si>
    <t>all DE genes</t>
  </si>
  <si>
    <t>small heat shock protein</t>
  </si>
  <si>
    <t>Ec-06_001150</t>
  </si>
  <si>
    <t>expressed unknown protein (53)</t>
  </si>
  <si>
    <t>Ec-08_002910</t>
  </si>
  <si>
    <t>Expected</t>
  </si>
  <si>
    <t>Observed</t>
  </si>
  <si>
    <t>Downreg GAvSP SigPep</t>
  </si>
  <si>
    <t>Upreg GAvSP SigPep</t>
  </si>
  <si>
    <t>Upreg and downreg GAvSP SigPep</t>
  </si>
  <si>
    <t>Hypothetical protein (49)</t>
  </si>
  <si>
    <t>Ec-22_001990</t>
  </si>
  <si>
    <t>Hypothetical protein (50)</t>
  </si>
  <si>
    <t>Ec-08_001440</t>
  </si>
  <si>
    <t>Comparison of secreted proteins  with complete genome (all protein-coding genes):</t>
  </si>
  <si>
    <t>Ec-22_001200</t>
  </si>
  <si>
    <t>Hypothetical protein (46)</t>
  </si>
  <si>
    <t>Ec-07_006330</t>
  </si>
  <si>
    <t>Hypothetical protein (41)</t>
  </si>
  <si>
    <t>Ec-16_004760</t>
  </si>
  <si>
    <t>hypothetical protein (53)</t>
  </si>
  <si>
    <t>Ec-06_007940</t>
  </si>
  <si>
    <t>Ec-13_003700</t>
  </si>
  <si>
    <t>Ec-05_000720</t>
  </si>
  <si>
    <t>EsV-1-166 (735)</t>
  </si>
  <si>
    <t>Ec-12_000690</t>
  </si>
  <si>
    <t>Hypothetical protein (58)</t>
  </si>
  <si>
    <t>Ec-05_000370</t>
  </si>
  <si>
    <t>GA&gt;pSP</t>
  </si>
  <si>
    <t>Ec-11_003500</t>
  </si>
  <si>
    <t>Ec-05_000230</t>
  </si>
  <si>
    <t>Hypothetical protein (44)</t>
  </si>
  <si>
    <t>Ec-07_002570</t>
  </si>
  <si>
    <t>Ec-05_000150</t>
  </si>
  <si>
    <t>expressed unknown protein (50)</t>
  </si>
  <si>
    <t>Ec-06_007150</t>
  </si>
  <si>
    <t>Hypothetical protein (45)</t>
  </si>
  <si>
    <t>Ec-04_000820</t>
  </si>
  <si>
    <t>Esv-1-7 domain genes</t>
  </si>
  <si>
    <t>NB-ARC and TPR repeat-containing protein (53)</t>
  </si>
  <si>
    <t>Ec-04_001460</t>
  </si>
  <si>
    <t>Ec-04_000190</t>
  </si>
  <si>
    <t>DE type</t>
  </si>
  <si>
    <t>LocusID</t>
  </si>
  <si>
    <t>Differentially expressed EsV-1-7 domain genes</t>
  </si>
  <si>
    <t>Hypothetical protein (34)</t>
  </si>
  <si>
    <t>Ec-02_004040</t>
  </si>
  <si>
    <t>Ec-03_001440</t>
  </si>
  <si>
    <t>Percent unknown</t>
  </si>
  <si>
    <t>Hypothetical protein (35)</t>
  </si>
  <si>
    <t>Ec-00_005020</t>
  </si>
  <si>
    <t>Ec-02_002960</t>
  </si>
  <si>
    <t>TOTAL</t>
  </si>
  <si>
    <t>mitochondrion</t>
  </si>
  <si>
    <t>Ec-26_001570</t>
  </si>
  <si>
    <t>conserved unknown protein (43)</t>
  </si>
  <si>
    <t>Ec-01_009080</t>
  </si>
  <si>
    <t>expressed unknown protein (511)</t>
  </si>
  <si>
    <t>Ec-21_000580</t>
  </si>
  <si>
    <t>hypothetical protein (52)</t>
  </si>
  <si>
    <t>Ec-00_010850</t>
  </si>
  <si>
    <t>Domain of unknown function DUF4440 (217)</t>
  </si>
  <si>
    <t>Ec-18_003590</t>
  </si>
  <si>
    <t>Hypothetical protein (48)</t>
  </si>
  <si>
    <t>Ec-00_010750</t>
  </si>
  <si>
    <t>hypothetical protein (164)</t>
  </si>
  <si>
    <t>Ec-13_003350</t>
  </si>
  <si>
    <t>conserved unknown protein (41)</t>
  </si>
  <si>
    <t>Ec-00_010080</t>
  </si>
  <si>
    <t>Thioredoxin-like fold (176)</t>
  </si>
  <si>
    <t>Ec-12_008280</t>
  </si>
  <si>
    <t>expressed unknown protein (58)</t>
  </si>
  <si>
    <t>Ec-00_006360</t>
  </si>
  <si>
    <t>expressed unknown protein (449)</t>
  </si>
  <si>
    <t>Ec-12_004800</t>
  </si>
  <si>
    <t>Ec-00_005290</t>
  </si>
  <si>
    <t>expressed unknown protein (363)</t>
  </si>
  <si>
    <t>Ec-08_005100</t>
  </si>
  <si>
    <t>hypothetical protein (56)</t>
  </si>
  <si>
    <t>Ec-00_004910</t>
  </si>
  <si>
    <t>Ec-05_002340</t>
  </si>
  <si>
    <t>hypothetical protein (54)</t>
  </si>
  <si>
    <t>Ec-00_003700</t>
  </si>
  <si>
    <t>imm downregulated 3 (218)</t>
  </si>
  <si>
    <t>Ec-04_001400</t>
  </si>
  <si>
    <t>Ec-00_002850</t>
  </si>
  <si>
    <t>Domain of unknown function DUF4440 (218)</t>
  </si>
  <si>
    <t>Ec-04_001380</t>
  </si>
  <si>
    <t>RGS domain (623)</t>
  </si>
  <si>
    <t>Ec-24_004480</t>
  </si>
  <si>
    <t>Ec-02_005210</t>
  </si>
  <si>
    <t>hypothetical protein (244)</t>
  </si>
  <si>
    <t>Ec-21_000160</t>
  </si>
  <si>
    <t>Ec-01_012130</t>
  </si>
  <si>
    <t>RNA methylase</t>
  </si>
  <si>
    <t>Ec-15_002170</t>
  </si>
  <si>
    <t>Superoxide dismutase (231)</t>
  </si>
  <si>
    <t>Ec-01_007760</t>
  </si>
  <si>
    <t>Ec-12_009050</t>
  </si>
  <si>
    <t>Ribonuclease H-like domain (564)</t>
  </si>
  <si>
    <t>Ec-00_009440</t>
  </si>
  <si>
    <t>Formylglycine-dependent sulfatase (726)</t>
  </si>
  <si>
    <t>Ec-12_000310</t>
  </si>
  <si>
    <t>Upregulated in wtSP, downregulated in wtGA</t>
  </si>
  <si>
    <t>chloroplast</t>
  </si>
  <si>
    <t>hypothetical protein (225)</t>
  </si>
  <si>
    <t>Ec-27_003780</t>
  </si>
  <si>
    <t>RmlC-like jelly roll fold (730)</t>
  </si>
  <si>
    <t>Ec-11_000320</t>
  </si>
  <si>
    <t>Upregulated in wtGA, downregulated in wtSP</t>
  </si>
  <si>
    <t>Protein of unknown function DUF3593 (456)</t>
  </si>
  <si>
    <t>Ec-26_000850</t>
  </si>
  <si>
    <t>TPR repeat-containing protein (1700)</t>
  </si>
  <si>
    <t>Ec-09_004620</t>
  </si>
  <si>
    <t>p-value</t>
  </si>
  <si>
    <t>Fisher test</t>
  </si>
  <si>
    <t>expressed unknown protein (222)</t>
  </si>
  <si>
    <t>Ec-23_000590</t>
  </si>
  <si>
    <t>Hypothetical protein (114)</t>
  </si>
  <si>
    <t>Ec-05_000410</t>
  </si>
  <si>
    <t>Ec-17_001220</t>
  </si>
  <si>
    <t>Ec-05_000220</t>
  </si>
  <si>
    <t>hypothetical protein (604)</t>
  </si>
  <si>
    <t>Ec-16_001230</t>
  </si>
  <si>
    <t>hypothetical protein (289)</t>
  </si>
  <si>
    <t>Ec-02_000090</t>
  </si>
  <si>
    <t>Light harvesting complex protein (219)</t>
  </si>
  <si>
    <t>Ec-06_000580</t>
  </si>
  <si>
    <t>Ankyrin repeat-containing domain (724)</t>
  </si>
  <si>
    <t>Ec-01_009930</t>
  </si>
  <si>
    <t>Light harvesting complex protein (222)</t>
  </si>
  <si>
    <t>Ec-06_000570</t>
  </si>
  <si>
    <t>conserved unknown protein (238)</t>
  </si>
  <si>
    <t>Ec-00_004490</t>
  </si>
  <si>
    <t>EsV-1-166 (906)</t>
  </si>
  <si>
    <r>
      <t xml:space="preserve">All </t>
    </r>
    <r>
      <rPr>
        <i/>
        <sz val="11"/>
        <color theme="1"/>
        <rFont val="Times New Roman"/>
      </rPr>
      <t>Ectocarpus</t>
    </r>
    <r>
      <rPr>
        <sz val="11"/>
        <color theme="1"/>
        <rFont val="Times New Roman"/>
      </rPr>
      <t xml:space="preserve"> gene</t>
    </r>
  </si>
  <si>
    <t>hypothetical protein (652)</t>
  </si>
  <si>
    <t>Ec-04_002990</t>
  </si>
  <si>
    <t>Metallopeptidase, catalytic domain (656)</t>
  </si>
  <si>
    <t>Ec-11_002410</t>
  </si>
  <si>
    <t>Function</t>
  </si>
  <si>
    <t>proportion</t>
  </si>
  <si>
    <t>total</t>
  </si>
  <si>
    <t>von Willebrand factor, type A (905)</t>
  </si>
  <si>
    <t>Ec-00_008070</t>
  </si>
  <si>
    <t>EF-hand domain pair (400)</t>
  </si>
  <si>
    <t>Ec-08_000850</t>
  </si>
  <si>
    <t>Differentially expressed transcription factor genes</t>
  </si>
  <si>
    <t>DE SigPep GAvSP</t>
  </si>
  <si>
    <t>Downreg SigPep GAvSP</t>
  </si>
  <si>
    <t>Upreg SigPep GAvSP</t>
  </si>
  <si>
    <t>All Ec32 protein-coding SigPep genes</t>
  </si>
  <si>
    <t>DE GAvSP</t>
  </si>
  <si>
    <t>Downreg GAvSP</t>
  </si>
  <si>
    <t>Upreg GAvSP</t>
  </si>
  <si>
    <t>All Ec32 protein-coding genes</t>
  </si>
  <si>
    <t>63 downregulated signal peptide genes</t>
  </si>
  <si>
    <t>99 upregulated signal peptide genes</t>
  </si>
  <si>
    <t>The set of genes that is differentially expressed between wild type gametophyte (wtGA) and wild type sporophyte (wtSP) is significantly enriched in genes predicted to encode proteins with signal peptides</t>
  </si>
  <si>
    <t>Hectar subcellular localisation prediction</t>
  </si>
  <si>
    <t>Manual functional category</t>
  </si>
  <si>
    <t xml:space="preserve">Function </t>
  </si>
  <si>
    <t>Genes of particular interest that are differentially expressed between wtGA and wtSP:</t>
  </si>
  <si>
    <t>Downregulated GAvSP</t>
  </si>
  <si>
    <t>Upregulated GAvSP</t>
  </si>
  <si>
    <t>Upregulated and downregulated GAvSP</t>
  </si>
  <si>
    <t>Proteins with signal peptide/anchor:</t>
  </si>
  <si>
    <t>All protein-coding genes:</t>
  </si>
  <si>
    <r>
      <t xml:space="preserve">Signal peptide genes that are differentially regulated in wtGA, </t>
    </r>
    <r>
      <rPr>
        <b/>
        <i/>
        <sz val="11"/>
        <color theme="1"/>
        <rFont val="Times New Roman"/>
      </rPr>
      <t>oro</t>
    </r>
    <r>
      <rPr>
        <b/>
        <sz val="11"/>
        <color theme="1"/>
        <rFont val="Times New Roman"/>
      </rPr>
      <t xml:space="preserve"> and </t>
    </r>
    <r>
      <rPr>
        <b/>
        <i/>
        <sz val="11"/>
        <color theme="1"/>
        <rFont val="Times New Roman"/>
      </rPr>
      <t>sam</t>
    </r>
    <r>
      <rPr>
        <b/>
        <sz val="11"/>
        <color theme="1"/>
        <rFont val="Times New Roman"/>
      </rPr>
      <t xml:space="preserve"> compared with wtSP</t>
    </r>
  </si>
  <si>
    <t>Downregulated in wild type gametophyte versus wild type sporophyte</t>
  </si>
  <si>
    <t>Upregulated in wild type gametophyte versus wild type sporophyte</t>
  </si>
  <si>
    <t>Comparison of DE dataset with complete genome (all protein-coding genes):</t>
  </si>
  <si>
    <t>DE, differentially expressed; wtGA, wild type gametophyte, wtSP, wild type sporophyte; SigPep, proteins predicted by Hectar to have a signal peptide or a signal anchor; LocusID, gene identifier</t>
  </si>
  <si>
    <r>
      <rPr>
        <b/>
        <sz val="11"/>
        <color indexed="8"/>
        <rFont val="Times New Roman"/>
      </rPr>
      <t>Supplementary Table S3.</t>
    </r>
    <r>
      <rPr>
        <sz val="11"/>
        <color indexed="8"/>
        <rFont val="Times New Roman"/>
      </rPr>
      <t xml:space="preserve"> Analysis of genes that are differentially expressed in the gametophyte and sporophyte generations.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</si>
</sst>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[$£-809]#,##0.00;[Red]&quot;-&quot;[$£-809]#,##0.00"/>
  </numFmts>
  <fonts count="23" x14ac:knownFonts="1">
    <font>
      <sz val="10"/>
      <name val="Verdana"/>
    </font>
    <font>
      <sz val="12"/>
      <color theme="1"/>
      <name val="Calibri"/>
      <family val="2"/>
      <scheme val="minor"/>
    </font>
    <font>
      <sz val="11"/>
      <color theme="1"/>
      <name val="Liberation Sans"/>
    </font>
    <font>
      <sz val="11"/>
      <color theme="1"/>
      <name val="Times New Roman"/>
    </font>
    <font>
      <b/>
      <sz val="11"/>
      <color theme="1"/>
      <name val="Times New Roman"/>
    </font>
    <font>
      <sz val="11"/>
      <color rgb="FF00B050"/>
      <name val="Times New Roman"/>
    </font>
    <font>
      <b/>
      <sz val="11"/>
      <color rgb="FF00B05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11"/>
      <color rgb="FF007826"/>
      <name val="Times New Roman"/>
    </font>
    <font>
      <i/>
      <sz val="11"/>
      <color theme="1"/>
      <name val="Times New Roman"/>
    </font>
    <font>
      <b/>
      <i/>
      <sz val="11"/>
      <color theme="1"/>
      <name val="Times New Roman"/>
    </font>
    <font>
      <sz val="11"/>
      <name val="Times New Roman"/>
    </font>
    <font>
      <sz val="11"/>
      <color indexed="8"/>
      <name val="Times New Roman"/>
    </font>
    <font>
      <b/>
      <sz val="11"/>
      <color indexed="8"/>
      <name val="Times New Roman"/>
    </font>
    <font>
      <b/>
      <i/>
      <sz val="16"/>
      <color theme="1"/>
      <name val="Liberation Sans"/>
    </font>
    <font>
      <u/>
      <sz val="10"/>
      <color indexed="12"/>
      <name val="Verdana"/>
      <family val="2"/>
    </font>
    <font>
      <sz val="10"/>
      <name val="Arial"/>
    </font>
    <font>
      <sz val="11"/>
      <color indexed="8"/>
      <name val="Calibri"/>
      <family val="2"/>
    </font>
    <font>
      <sz val="11"/>
      <name val="돋움"/>
      <family val="3"/>
    </font>
    <font>
      <sz val="11"/>
      <color theme="1"/>
      <name val="Calibri"/>
      <family val="2"/>
      <scheme val="minor"/>
    </font>
    <font>
      <b/>
      <i/>
      <u/>
      <sz val="11"/>
      <color theme="1"/>
      <name val="Liberation Sans"/>
    </font>
    <font>
      <sz val="11"/>
      <color indexed="8"/>
      <name val="Tahoma"/>
      <family val="2"/>
      <charset val="134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1DEE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CCCC"/>
        <bgColor rgb="FFCCCCCC"/>
      </patternFill>
    </fill>
    <fill>
      <patternFill patternType="solid">
        <fgColor theme="7" tint="0.79998168889431442"/>
        <bgColor rgb="FF6619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rgb="FFFFCC00"/>
      </patternFill>
    </fill>
    <fill>
      <patternFill patternType="solid">
        <fgColor theme="5" tint="0.79998168889431442"/>
        <bgColor rgb="FF661900"/>
      </patternFill>
    </fill>
    <fill>
      <patternFill patternType="solid">
        <fgColor theme="9" tint="0.79998168889431442"/>
        <bgColor rgb="FF0066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0" fontId="2" fillId="0" borderId="0"/>
    <xf numFmtId="0" fontId="15" fillId="0" borderId="0">
      <alignment horizontal="center"/>
    </xf>
    <xf numFmtId="0" fontId="15" fillId="0" borderId="0">
      <alignment horizontal="center" textRotation="9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1" fillId="0" borderId="0"/>
    <xf numFmtId="0" fontId="18" fillId="0" borderId="0"/>
    <xf numFmtId="0" fontId="17" fillId="0" borderId="0"/>
    <xf numFmtId="0" fontId="19" fillId="0" borderId="0">
      <alignment vertical="center"/>
    </xf>
    <xf numFmtId="0" fontId="20" fillId="0" borderId="0"/>
    <xf numFmtId="0" fontId="1" fillId="0" borderId="0"/>
    <xf numFmtId="0" fontId="21" fillId="0" borderId="0"/>
    <xf numFmtId="165" fontId="21" fillId="0" borderId="0"/>
    <xf numFmtId="0" fontId="19" fillId="0" borderId="0">
      <alignment vertical="center"/>
    </xf>
    <xf numFmtId="0" fontId="17" fillId="0" borderId="0"/>
    <xf numFmtId="0" fontId="17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71">
    <xf numFmtId="0" fontId="0" fillId="0" borderId="0" xfId="0"/>
    <xf numFmtId="0" fontId="3" fillId="0" borderId="0" xfId="1" applyFont="1"/>
    <xf numFmtId="0" fontId="3" fillId="0" borderId="0" xfId="1" applyFont="1" applyAlignment="1"/>
    <xf numFmtId="0" fontId="3" fillId="0" borderId="0" xfId="1" applyFont="1" applyFill="1"/>
    <xf numFmtId="0" fontId="3" fillId="0" borderId="1" xfId="1" applyFont="1" applyBorder="1"/>
    <xf numFmtId="0" fontId="3" fillId="0" borderId="1" xfId="1" applyFont="1" applyFill="1" applyBorder="1"/>
    <xf numFmtId="0" fontId="4" fillId="0" borderId="1" xfId="1" applyFont="1" applyBorder="1"/>
    <xf numFmtId="0" fontId="3" fillId="0" borderId="2" xfId="1" applyFont="1" applyBorder="1"/>
    <xf numFmtId="0" fontId="3" fillId="0" borderId="1" xfId="1" applyFont="1" applyBorder="1" applyAlignment="1">
      <alignment horizontal="center"/>
    </xf>
    <xf numFmtId="0" fontId="5" fillId="0" borderId="1" xfId="1" applyFont="1" applyBorder="1"/>
    <xf numFmtId="1" fontId="3" fillId="0" borderId="1" xfId="1" applyNumberFormat="1" applyFont="1" applyBorder="1"/>
    <xf numFmtId="0" fontId="4" fillId="0" borderId="1" xfId="1" applyFont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left"/>
    </xf>
    <xf numFmtId="0" fontId="4" fillId="3" borderId="1" xfId="1" applyFont="1" applyFill="1" applyBorder="1" applyAlignment="1">
      <alignment horizontal="center" wrapText="1"/>
    </xf>
    <xf numFmtId="0" fontId="4" fillId="3" borderId="1" xfId="1" applyFont="1" applyFill="1" applyBorder="1"/>
    <xf numFmtId="0" fontId="4" fillId="3" borderId="1" xfId="1" applyFont="1" applyFill="1" applyBorder="1" applyAlignment="1">
      <alignment wrapText="1"/>
    </xf>
    <xf numFmtId="0" fontId="4" fillId="3" borderId="1" xfId="1" applyFont="1" applyFill="1" applyBorder="1" applyAlignment="1">
      <alignment horizontal="center"/>
    </xf>
    <xf numFmtId="0" fontId="4" fillId="0" borderId="0" xfId="1" applyFont="1"/>
    <xf numFmtId="0" fontId="3" fillId="0" borderId="0" xfId="1" applyFont="1" applyBorder="1"/>
    <xf numFmtId="1" fontId="3" fillId="0" borderId="0" xfId="1" applyNumberFormat="1" applyFont="1" applyBorder="1"/>
    <xf numFmtId="0" fontId="3" fillId="4" borderId="1" xfId="1" applyFont="1" applyFill="1" applyBorder="1" applyAlignment="1">
      <alignment horizontal="center"/>
    </xf>
    <xf numFmtId="0" fontId="3" fillId="4" borderId="1" xfId="1" applyFont="1" applyFill="1" applyBorder="1"/>
    <xf numFmtId="0" fontId="4" fillId="0" borderId="0" xfId="1" applyFont="1" applyBorder="1" applyAlignment="1">
      <alignment horizontal="center"/>
    </xf>
    <xf numFmtId="0" fontId="5" fillId="0" borderId="0" xfId="1" applyFont="1" applyBorder="1"/>
    <xf numFmtId="0" fontId="4" fillId="0" borderId="0" xfId="1" applyFont="1" applyBorder="1"/>
    <xf numFmtId="0" fontId="3" fillId="0" borderId="0" xfId="1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7" fillId="0" borderId="0" xfId="1" applyFont="1"/>
    <xf numFmtId="164" fontId="3" fillId="0" borderId="1" xfId="1" applyNumberFormat="1" applyFont="1" applyBorder="1"/>
    <xf numFmtId="0" fontId="8" fillId="2" borderId="1" xfId="1" applyFont="1" applyFill="1" applyBorder="1"/>
    <xf numFmtId="0" fontId="3" fillId="0" borderId="1" xfId="1" applyFont="1" applyBorder="1" applyAlignment="1">
      <alignment horizontal="right"/>
    </xf>
    <xf numFmtId="11" fontId="3" fillId="0" borderId="0" xfId="1" applyNumberFormat="1" applyFont="1"/>
    <xf numFmtId="0" fontId="3" fillId="5" borderId="0" xfId="1" applyFont="1" applyFill="1"/>
    <xf numFmtId="0" fontId="3" fillId="5" borderId="0" xfId="1" applyFont="1" applyFill="1" applyAlignment="1"/>
    <xf numFmtId="0" fontId="9" fillId="5" borderId="0" xfId="1" applyFont="1" applyFill="1" applyAlignment="1">
      <alignment horizontal="center" wrapText="1"/>
    </xf>
    <xf numFmtId="0" fontId="3" fillId="5" borderId="0" xfId="1" applyFont="1" applyFill="1" applyAlignment="1">
      <alignment horizontal="center" wrapText="1"/>
    </xf>
    <xf numFmtId="11" fontId="9" fillId="5" borderId="0" xfId="1" applyNumberFormat="1" applyFont="1" applyFill="1" applyAlignment="1">
      <alignment horizontal="center" wrapText="1"/>
    </xf>
    <xf numFmtId="0" fontId="4" fillId="5" borderId="0" xfId="1" applyFont="1" applyFill="1" applyAlignment="1">
      <alignment horizontal="center"/>
    </xf>
    <xf numFmtId="0" fontId="4" fillId="5" borderId="0" xfId="1" applyFont="1" applyFill="1"/>
    <xf numFmtId="164" fontId="3" fillId="5" borderId="0" xfId="1" applyNumberFormat="1" applyFont="1" applyFill="1" applyAlignment="1">
      <alignment horizontal="center"/>
    </xf>
    <xf numFmtId="0" fontId="3" fillId="5" borderId="0" xfId="1" applyFont="1" applyFill="1" applyAlignment="1">
      <alignment horizontal="center"/>
    </xf>
    <xf numFmtId="0" fontId="3" fillId="5" borderId="0" xfId="1" applyFont="1" applyFill="1" applyAlignment="1">
      <alignment horizontal="right" wrapText="1"/>
    </xf>
    <xf numFmtId="0" fontId="4" fillId="6" borderId="1" xfId="1" applyFont="1" applyFill="1" applyBorder="1"/>
    <xf numFmtId="0" fontId="4" fillId="6" borderId="2" xfId="1" applyFont="1" applyFill="1" applyBorder="1"/>
    <xf numFmtId="0" fontId="4" fillId="7" borderId="1" xfId="1" applyFont="1" applyFill="1" applyBorder="1" applyAlignment="1">
      <alignment horizontal="center" wrapText="1"/>
    </xf>
    <xf numFmtId="0" fontId="4" fillId="7" borderId="1" xfId="1" applyFont="1" applyFill="1" applyBorder="1"/>
    <xf numFmtId="0" fontId="4" fillId="7" borderId="1" xfId="1" applyFont="1" applyFill="1" applyBorder="1" applyAlignment="1">
      <alignment wrapText="1"/>
    </xf>
    <xf numFmtId="0" fontId="4" fillId="8" borderId="1" xfId="1" applyFont="1" applyFill="1" applyBorder="1" applyAlignment="1">
      <alignment vertical="center"/>
    </xf>
    <xf numFmtId="0" fontId="4" fillId="8" borderId="2" xfId="1" applyFont="1" applyFill="1" applyBorder="1" applyAlignment="1">
      <alignment vertical="center"/>
    </xf>
    <xf numFmtId="0" fontId="4" fillId="5" borderId="0" xfId="1" applyFont="1" applyFill="1" applyAlignment="1">
      <alignment horizontal="center" vertical="top" wrapText="1"/>
    </xf>
    <xf numFmtId="0" fontId="4" fillId="0" borderId="0" xfId="1" applyFont="1" applyFill="1" applyAlignment="1">
      <alignment wrapText="1"/>
    </xf>
    <xf numFmtId="0" fontId="4" fillId="9" borderId="1" xfId="1" applyFont="1" applyFill="1" applyBorder="1" applyAlignment="1">
      <alignment wrapText="1"/>
    </xf>
    <xf numFmtId="0" fontId="4" fillId="9" borderId="1" xfId="1" applyFont="1" applyFill="1" applyBorder="1"/>
    <xf numFmtId="0" fontId="4" fillId="10" borderId="1" xfId="1" applyFont="1" applyFill="1" applyBorder="1" applyAlignment="1">
      <alignment wrapText="1"/>
    </xf>
    <xf numFmtId="0" fontId="4" fillId="10" borderId="1" xfId="1" applyFont="1" applyFill="1" applyBorder="1"/>
    <xf numFmtId="0" fontId="4" fillId="7" borderId="1" xfId="1" applyFont="1" applyFill="1" applyBorder="1" applyAlignment="1">
      <alignment horizontal="center"/>
    </xf>
    <xf numFmtId="0" fontId="4" fillId="8" borderId="2" xfId="1" applyFont="1" applyFill="1" applyBorder="1" applyAlignment="1">
      <alignment horizontal="center"/>
    </xf>
    <xf numFmtId="0" fontId="4" fillId="8" borderId="3" xfId="1" applyFont="1" applyFill="1" applyBorder="1" applyAlignment="1">
      <alignment horizontal="center"/>
    </xf>
    <xf numFmtId="0" fontId="4" fillId="8" borderId="4" xfId="1" applyFont="1" applyFill="1" applyBorder="1" applyAlignment="1">
      <alignment horizontal="center"/>
    </xf>
    <xf numFmtId="0" fontId="4" fillId="9" borderId="2" xfId="1" applyFont="1" applyFill="1" applyBorder="1" applyAlignment="1">
      <alignment horizontal="center"/>
    </xf>
    <xf numFmtId="0" fontId="4" fillId="9" borderId="3" xfId="1" applyFont="1" applyFill="1" applyBorder="1" applyAlignment="1">
      <alignment horizontal="center"/>
    </xf>
    <xf numFmtId="0" fontId="4" fillId="9" borderId="4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3" xfId="1" applyFont="1" applyFill="1" applyBorder="1" applyAlignment="1">
      <alignment horizontal="center"/>
    </xf>
    <xf numFmtId="0" fontId="4" fillId="10" borderId="4" xfId="1" applyFont="1" applyFill="1" applyBorder="1" applyAlignment="1">
      <alignment horizontal="center"/>
    </xf>
    <xf numFmtId="0" fontId="12" fillId="0" borderId="0" xfId="0" applyFont="1"/>
    <xf numFmtId="1" fontId="12" fillId="0" borderId="0" xfId="0" applyNumberFormat="1" applyFont="1"/>
    <xf numFmtId="0" fontId="12" fillId="0" borderId="0" xfId="0" applyFont="1" applyAlignment="1">
      <alignment horizontal="center"/>
    </xf>
    <xf numFmtId="0" fontId="13" fillId="0" borderId="0" xfId="0" applyFont="1"/>
  </cellXfs>
  <cellStyles count="22">
    <cellStyle name="Heading" xfId="2"/>
    <cellStyle name="Heading1" xfId="3"/>
    <cellStyle name="Hyperlink 2" xfId="4"/>
    <cellStyle name="Normal" xfId="0" builtinId="0"/>
    <cellStyle name="Normal 2" xfId="5"/>
    <cellStyle name="Normal 2 2" xfId="6"/>
    <cellStyle name="Normal 2 3" xfId="7"/>
    <cellStyle name="Normal 3" xfId="8"/>
    <cellStyle name="Normal 4" xfId="9"/>
    <cellStyle name="Normal 5" xfId="10"/>
    <cellStyle name="Normal 6" xfId="11"/>
    <cellStyle name="Normal 7" xfId="1"/>
    <cellStyle name="Normal 8" xfId="12"/>
    <cellStyle name="Result" xfId="13"/>
    <cellStyle name="Result2" xfId="14"/>
    <cellStyle name="표준_Sheet1" xfId="15"/>
    <cellStyle name="常规 2" xfId="16"/>
    <cellStyle name="常规 3" xfId="17"/>
    <cellStyle name="常规 4" xfId="18"/>
    <cellStyle name="常规 5" xfId="19"/>
    <cellStyle name="常规 7" xfId="20"/>
    <cellStyle name="常规 8" xfId="2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708"/>
  <sheetViews>
    <sheetView tabSelected="1" workbookViewId="0"/>
  </sheetViews>
  <sheetFormatPr baseColWidth="10" defaultColWidth="8.85546875" defaultRowHeight="13" x14ac:dyDescent="0"/>
  <cols>
    <col min="1" max="1" width="14.85546875" style="1" customWidth="1"/>
    <col min="2" max="2" width="29.7109375" style="1" customWidth="1"/>
    <col min="3" max="3" width="22.85546875" style="1" customWidth="1"/>
    <col min="4" max="4" width="21.7109375" style="1" bestFit="1" customWidth="1"/>
    <col min="5" max="5" width="6.140625" style="1" customWidth="1"/>
    <col min="6" max="6" width="13.7109375" style="1" customWidth="1"/>
    <col min="7" max="7" width="28.42578125" style="1" customWidth="1"/>
    <col min="8" max="8" width="23.28515625" style="1" customWidth="1"/>
    <col min="9" max="9" width="21.7109375" style="1" bestFit="1" customWidth="1"/>
    <col min="10" max="10" width="9.85546875" style="3" customWidth="1"/>
    <col min="11" max="11" width="37.7109375" style="1" customWidth="1"/>
    <col min="12" max="12" width="10.7109375" style="1" customWidth="1"/>
    <col min="13" max="13" width="10.7109375" style="2" customWidth="1"/>
    <col min="14" max="14" width="10.7109375" style="1" customWidth="1"/>
    <col min="15" max="15" width="9.85546875" style="1" customWidth="1"/>
    <col min="16" max="16" width="13.7109375" style="1" customWidth="1"/>
    <col min="17" max="17" width="47.7109375" style="1" bestFit="1" customWidth="1"/>
    <col min="18" max="18" width="14.7109375" style="1" customWidth="1"/>
    <col min="19" max="19" width="63.42578125" style="1" bestFit="1" customWidth="1"/>
    <col min="20" max="20" width="11.85546875" style="1" customWidth="1"/>
    <col min="21" max="21" width="27.85546875" style="1" customWidth="1"/>
    <col min="22" max="22" width="6.85546875" style="1" customWidth="1"/>
    <col min="23" max="23" width="7.85546875" style="1" customWidth="1"/>
    <col min="24" max="24" width="8.28515625" style="1" customWidth="1"/>
    <col min="25" max="25" width="7.28515625" style="1" customWidth="1"/>
    <col min="26" max="26" width="8.28515625" style="1" customWidth="1"/>
    <col min="27" max="27" width="8" style="1" customWidth="1"/>
    <col min="28" max="28" width="8.42578125" style="1" customWidth="1"/>
    <col min="29" max="29" width="7.85546875" style="1" customWidth="1"/>
    <col min="30" max="30" width="10.7109375" style="1" customWidth="1"/>
    <col min="31" max="31" width="33" style="1" customWidth="1"/>
    <col min="32" max="32" width="11.140625" style="1" bestFit="1" customWidth="1"/>
    <col min="33" max="33" width="7" style="1" bestFit="1" customWidth="1"/>
    <col min="34" max="34" width="5.42578125" style="1" customWidth="1"/>
    <col min="35" max="35" width="11.85546875" style="1" customWidth="1"/>
    <col min="36" max="36" width="7.28515625" style="1" customWidth="1"/>
    <col min="37" max="37" width="5.28515625" style="1" bestFit="1" customWidth="1"/>
    <col min="38" max="38" width="14.28515625" style="1" bestFit="1" customWidth="1"/>
    <col min="39" max="39" width="20" style="1" customWidth="1"/>
    <col min="40" max="40" width="10.7109375" style="1" customWidth="1"/>
    <col min="41" max="41" width="27.85546875" style="1" bestFit="1" customWidth="1"/>
    <col min="42" max="42" width="11.42578125" style="1" bestFit="1" customWidth="1"/>
    <col min="43" max="43" width="7" style="1" bestFit="1" customWidth="1"/>
    <col min="44" max="44" width="5.42578125" style="1" customWidth="1"/>
    <col min="45" max="45" width="11.42578125" style="1" customWidth="1"/>
    <col min="46" max="46" width="6.7109375" style="1" bestFit="1" customWidth="1"/>
    <col min="47" max="47" width="5.28515625" style="1" bestFit="1" customWidth="1"/>
    <col min="48" max="48" width="14.28515625" style="1" bestFit="1" customWidth="1"/>
    <col min="49" max="49" width="18.140625" style="1" bestFit="1" customWidth="1"/>
    <col min="50" max="50" width="10.7109375" style="1" customWidth="1"/>
    <col min="51" max="51" width="27.85546875" style="1" bestFit="1" customWidth="1"/>
    <col min="52" max="52" width="13.7109375" style="1" bestFit="1" customWidth="1"/>
    <col min="53" max="53" width="6.7109375" style="1" bestFit="1" customWidth="1"/>
    <col min="54" max="54" width="5.42578125" style="1" customWidth="1"/>
    <col min="55" max="55" width="13.7109375" style="1" bestFit="1" customWidth="1"/>
    <col min="56" max="56" width="6.7109375" style="1" bestFit="1" customWidth="1"/>
    <col min="57" max="57" width="5.28515625" style="1" bestFit="1" customWidth="1"/>
    <col min="58" max="58" width="14.28515625" style="1" bestFit="1" customWidth="1"/>
    <col min="59" max="59" width="18.140625" style="1" bestFit="1" customWidth="1"/>
    <col min="60" max="60" width="10.7109375" style="1" customWidth="1"/>
    <col min="61" max="61" width="46.42578125" style="1" customWidth="1"/>
    <col min="62" max="62" width="11.85546875" style="1" bestFit="1" customWidth="1"/>
    <col min="63" max="1017" width="10.7109375" style="1" customWidth="1"/>
    <col min="1018" max="16384" width="8.85546875" style="1"/>
  </cols>
  <sheetData>
    <row r="1" spans="1:64" s="67" customFormat="1">
      <c r="A1" s="70" t="s">
        <v>2361</v>
      </c>
      <c r="B1" s="69"/>
      <c r="C1" s="69"/>
      <c r="D1" s="68"/>
    </row>
    <row r="2" spans="1:64" s="67" customFormat="1">
      <c r="A2" s="70" t="s">
        <v>2360</v>
      </c>
      <c r="B2" s="69"/>
      <c r="C2" s="69"/>
      <c r="D2" s="68"/>
    </row>
    <row r="4" spans="1:64">
      <c r="AE4" s="18" t="s">
        <v>2359</v>
      </c>
    </row>
    <row r="5" spans="1:64">
      <c r="A5" s="66" t="s">
        <v>2358</v>
      </c>
      <c r="B5" s="65"/>
      <c r="C5" s="65"/>
      <c r="D5" s="64"/>
      <c r="F5" s="63" t="s">
        <v>2357</v>
      </c>
      <c r="G5" s="62"/>
      <c r="H5" s="62"/>
      <c r="I5" s="61"/>
      <c r="P5" s="60" t="s">
        <v>2356</v>
      </c>
      <c r="Q5" s="59"/>
      <c r="R5" s="59"/>
      <c r="S5" s="58"/>
      <c r="V5" s="18" t="s">
        <v>2355</v>
      </c>
      <c r="Z5" s="18" t="s">
        <v>2354</v>
      </c>
      <c r="AE5" s="47" t="s">
        <v>2353</v>
      </c>
      <c r="AF5" s="57" t="s">
        <v>2194</v>
      </c>
      <c r="AG5" s="57"/>
      <c r="AH5" s="57"/>
      <c r="AI5" s="57" t="s">
        <v>2193</v>
      </c>
      <c r="AJ5" s="57"/>
      <c r="AK5" s="57"/>
      <c r="AO5" s="47" t="s">
        <v>2352</v>
      </c>
      <c r="AP5" s="57" t="s">
        <v>2194</v>
      </c>
      <c r="AQ5" s="57"/>
      <c r="AR5" s="57"/>
      <c r="AS5" s="57" t="s">
        <v>2193</v>
      </c>
      <c r="AT5" s="57"/>
      <c r="AU5" s="57"/>
      <c r="AY5" s="47" t="s">
        <v>2351</v>
      </c>
      <c r="AZ5" s="57" t="s">
        <v>2194</v>
      </c>
      <c r="BA5" s="57"/>
      <c r="BB5" s="57"/>
      <c r="BC5" s="57" t="s">
        <v>2193</v>
      </c>
      <c r="BD5" s="57"/>
      <c r="BE5" s="57"/>
      <c r="BI5" s="18" t="s">
        <v>2350</v>
      </c>
    </row>
    <row r="6" spans="1:64" ht="65">
      <c r="A6" s="56" t="s">
        <v>2231</v>
      </c>
      <c r="B6" s="56" t="s">
        <v>2349</v>
      </c>
      <c r="C6" s="56" t="s">
        <v>2348</v>
      </c>
      <c r="D6" s="55" t="s">
        <v>2347</v>
      </c>
      <c r="F6" s="54" t="s">
        <v>2231</v>
      </c>
      <c r="G6" s="54" t="s">
        <v>2328</v>
      </c>
      <c r="H6" s="54" t="s">
        <v>2348</v>
      </c>
      <c r="I6" s="53" t="s">
        <v>2347</v>
      </c>
      <c r="J6" s="52"/>
      <c r="K6" s="51" t="s">
        <v>2346</v>
      </c>
      <c r="L6" s="51"/>
      <c r="M6" s="51"/>
      <c r="N6" s="51"/>
      <c r="O6" s="18"/>
      <c r="P6" s="49" t="s">
        <v>2345</v>
      </c>
      <c r="Q6" s="49"/>
      <c r="R6" s="50" t="s">
        <v>2344</v>
      </c>
      <c r="S6" s="49"/>
      <c r="U6" s="6" t="s">
        <v>2186</v>
      </c>
      <c r="V6" s="48" t="s">
        <v>2343</v>
      </c>
      <c r="W6" s="48" t="s">
        <v>2342</v>
      </c>
      <c r="X6" s="48" t="s">
        <v>2341</v>
      </c>
      <c r="Y6" s="48" t="s">
        <v>2340</v>
      </c>
      <c r="Z6" s="16" t="s">
        <v>2339</v>
      </c>
      <c r="AA6" s="16" t="s">
        <v>2338</v>
      </c>
      <c r="AB6" s="16" t="s">
        <v>2337</v>
      </c>
      <c r="AC6" s="16" t="s">
        <v>2336</v>
      </c>
      <c r="AE6" s="47" t="s">
        <v>2186</v>
      </c>
      <c r="AF6" s="46" t="s">
        <v>2188</v>
      </c>
      <c r="AG6" s="46" t="s">
        <v>2184</v>
      </c>
      <c r="AH6" s="46" t="s">
        <v>2183</v>
      </c>
      <c r="AI6" s="46" t="s">
        <v>2188</v>
      </c>
      <c r="AJ6" s="46" t="s">
        <v>2184</v>
      </c>
      <c r="AK6" s="46" t="s">
        <v>2183</v>
      </c>
      <c r="AL6" s="46" t="s">
        <v>2182</v>
      </c>
      <c r="AM6" s="46" t="s">
        <v>2181</v>
      </c>
      <c r="AO6" s="47" t="s">
        <v>2186</v>
      </c>
      <c r="AP6" s="46" t="s">
        <v>2187</v>
      </c>
      <c r="AQ6" s="46" t="s">
        <v>2184</v>
      </c>
      <c r="AR6" s="46" t="s">
        <v>2183</v>
      </c>
      <c r="AS6" s="46" t="s">
        <v>2187</v>
      </c>
      <c r="AT6" s="46" t="s">
        <v>2184</v>
      </c>
      <c r="AU6" s="46" t="s">
        <v>2183</v>
      </c>
      <c r="AV6" s="46" t="s">
        <v>2182</v>
      </c>
      <c r="AW6" s="46" t="s">
        <v>2181</v>
      </c>
      <c r="AY6" s="47" t="s">
        <v>2186</v>
      </c>
      <c r="AZ6" s="46" t="s">
        <v>2185</v>
      </c>
      <c r="BA6" s="46" t="s">
        <v>2184</v>
      </c>
      <c r="BB6" s="46" t="s">
        <v>2183</v>
      </c>
      <c r="BC6" s="46" t="s">
        <v>2185</v>
      </c>
      <c r="BD6" s="46" t="s">
        <v>2184</v>
      </c>
      <c r="BE6" s="46" t="s">
        <v>2183</v>
      </c>
      <c r="BF6" s="46" t="s">
        <v>2182</v>
      </c>
      <c r="BG6" s="46" t="s">
        <v>2181</v>
      </c>
      <c r="BI6" s="6" t="s">
        <v>2335</v>
      </c>
      <c r="BJ6" s="6" t="s">
        <v>2231</v>
      </c>
      <c r="BK6" s="6" t="s">
        <v>2230</v>
      </c>
    </row>
    <row r="7" spans="1:64">
      <c r="A7" s="4" t="s">
        <v>2334</v>
      </c>
      <c r="B7" s="4" t="s">
        <v>2333</v>
      </c>
      <c r="C7" s="4" t="s">
        <v>51</v>
      </c>
      <c r="D7" s="4" t="s">
        <v>2292</v>
      </c>
      <c r="F7" s="4" t="s">
        <v>2332</v>
      </c>
      <c r="G7" s="4" t="s">
        <v>2331</v>
      </c>
      <c r="H7" s="4" t="s">
        <v>4</v>
      </c>
      <c r="I7" s="4" t="s">
        <v>2292</v>
      </c>
      <c r="K7" s="34"/>
      <c r="L7" s="42" t="s">
        <v>0</v>
      </c>
      <c r="M7" s="42" t="s">
        <v>2330</v>
      </c>
      <c r="N7" s="42" t="s">
        <v>2329</v>
      </c>
      <c r="P7" s="44" t="s">
        <v>2231</v>
      </c>
      <c r="Q7" s="44" t="s">
        <v>2328</v>
      </c>
      <c r="R7" s="45" t="s">
        <v>2231</v>
      </c>
      <c r="S7" s="44" t="s">
        <v>2328</v>
      </c>
      <c r="U7" s="4" t="s">
        <v>51</v>
      </c>
      <c r="V7" s="8">
        <v>1762</v>
      </c>
      <c r="W7" s="4">
        <f>COUNTIF($C$7:$C$708,U7)</f>
        <v>102</v>
      </c>
      <c r="X7" s="4">
        <f>COUNTIF($H$7:$H$471,U7)</f>
        <v>47</v>
      </c>
      <c r="Y7" s="4">
        <f>W7+X7</f>
        <v>149</v>
      </c>
      <c r="Z7" s="32">
        <v>176</v>
      </c>
      <c r="AA7" s="4">
        <f>COUNTIF(C553:C708,U7)</f>
        <v>14</v>
      </c>
      <c r="AB7" s="4">
        <f>COUNTIF($H$348:$H$471,U7)</f>
        <v>12</v>
      </c>
      <c r="AC7" s="4">
        <f>AA7+AB7</f>
        <v>26</v>
      </c>
      <c r="AE7" s="4" t="s">
        <v>51</v>
      </c>
      <c r="AF7" s="4">
        <f>Y7</f>
        <v>149</v>
      </c>
      <c r="AG7" s="4">
        <f>V7-AF7</f>
        <v>1613</v>
      </c>
      <c r="AH7" s="4">
        <f>AF7+AG7</f>
        <v>1762</v>
      </c>
      <c r="AI7" s="10">
        <f>(V7/$V$29)*$Y$29</f>
        <v>122.95228414254963</v>
      </c>
      <c r="AJ7" s="10">
        <f>V7-AI7</f>
        <v>1639.0477158574504</v>
      </c>
      <c r="AK7" s="4">
        <f>AI7+AJ7</f>
        <v>1762</v>
      </c>
      <c r="AL7" s="9">
        <f>_xlfn.CHISQ.TEST(AF7:AG7,AI7:AJ7)</f>
        <v>1.4866530746656927E-2</v>
      </c>
      <c r="AM7" s="8" t="s">
        <v>2088</v>
      </c>
      <c r="AO7" s="4" t="s">
        <v>51</v>
      </c>
      <c r="AP7" s="4">
        <f>W7</f>
        <v>102</v>
      </c>
      <c r="AQ7" s="4">
        <f>V7-AP7</f>
        <v>1660</v>
      </c>
      <c r="AR7" s="4">
        <f>AP7+AQ7</f>
        <v>1762</v>
      </c>
      <c r="AS7" s="10">
        <f>(V7/$V$29)*$W$29</f>
        <v>73.961014111456592</v>
      </c>
      <c r="AT7" s="10">
        <f>V7-AS7</f>
        <v>1688.0389858885435</v>
      </c>
      <c r="AU7" s="4">
        <f>AS7+AT7</f>
        <v>1762</v>
      </c>
      <c r="AV7" s="9">
        <f>_xlfn.CHISQ.TEST(AP7:AQ7,AS7:AT7)</f>
        <v>8.6539474967256634E-4</v>
      </c>
      <c r="AW7" s="8" t="s">
        <v>2088</v>
      </c>
      <c r="AY7" s="4" t="s">
        <v>51</v>
      </c>
      <c r="AZ7" s="10">
        <f>X7</f>
        <v>47</v>
      </c>
      <c r="BA7" s="10">
        <f>V7-AZ7</f>
        <v>1715</v>
      </c>
      <c r="BB7" s="4">
        <f>AZ7+BA7</f>
        <v>1762</v>
      </c>
      <c r="BC7" s="10">
        <f>(V7/$V$29)*$X$29</f>
        <v>48.991270031093038</v>
      </c>
      <c r="BD7" s="10">
        <f>V7-BC7</f>
        <v>1713.0087299689069</v>
      </c>
      <c r="BE7" s="4">
        <f>BC7+BD7</f>
        <v>1762</v>
      </c>
      <c r="BF7" s="4">
        <f>_xlfn.CHISQ.TEST(AZ7:BA7,BC7:BD7)</f>
        <v>0.77293954601758352</v>
      </c>
      <c r="BG7" s="8"/>
      <c r="BI7" s="22" t="s">
        <v>1022</v>
      </c>
      <c r="BJ7" s="21" t="s">
        <v>1023</v>
      </c>
      <c r="BK7" s="21" t="s">
        <v>2216</v>
      </c>
      <c r="BL7" s="18"/>
    </row>
    <row r="8" spans="1:64">
      <c r="A8" s="4" t="s">
        <v>2327</v>
      </c>
      <c r="B8" s="4" t="s">
        <v>2326</v>
      </c>
      <c r="C8" s="4" t="s">
        <v>436</v>
      </c>
      <c r="D8" s="4" t="s">
        <v>2292</v>
      </c>
      <c r="F8" s="4" t="s">
        <v>2325</v>
      </c>
      <c r="G8" s="4" t="s">
        <v>2324</v>
      </c>
      <c r="H8" s="4" t="s">
        <v>7</v>
      </c>
      <c r="I8" s="4" t="s">
        <v>2292</v>
      </c>
      <c r="K8" s="43" t="s">
        <v>2323</v>
      </c>
      <c r="L8" s="42">
        <v>2555</v>
      </c>
      <c r="M8" s="42">
        <v>17314</v>
      </c>
      <c r="N8" s="41">
        <f>L8/M8</f>
        <v>0.14756844172346079</v>
      </c>
      <c r="P8" s="4" t="s">
        <v>272</v>
      </c>
      <c r="Q8" s="4" t="s">
        <v>271</v>
      </c>
      <c r="R8" s="7" t="s">
        <v>878</v>
      </c>
      <c r="S8" s="4" t="s">
        <v>2322</v>
      </c>
      <c r="U8" s="4" t="s">
        <v>699</v>
      </c>
      <c r="V8" s="8">
        <v>400</v>
      </c>
      <c r="W8" s="4">
        <f>COUNTIF($C$7:$C$708,U8)</f>
        <v>6</v>
      </c>
      <c r="X8" s="4">
        <f>COUNTIF($H$7:$H$471,U8)</f>
        <v>17</v>
      </c>
      <c r="Y8" s="4">
        <f>W8+X8</f>
        <v>23</v>
      </c>
      <c r="Z8" s="32">
        <v>8</v>
      </c>
      <c r="AA8" s="4">
        <f>COUNTIF(C554:C709,U8)</f>
        <v>0</v>
      </c>
      <c r="AB8" s="4">
        <f>COUNTIF($H$348:$H$471,U8)</f>
        <v>0</v>
      </c>
      <c r="AC8" s="4">
        <f>AA8+AB8</f>
        <v>0</v>
      </c>
      <c r="AE8" s="4" t="s">
        <v>699</v>
      </c>
      <c r="AF8" s="4">
        <f>Y8</f>
        <v>23</v>
      </c>
      <c r="AG8" s="4">
        <f>V8-AF8</f>
        <v>377</v>
      </c>
      <c r="AH8" s="4">
        <f>AF8+AG8</f>
        <v>400</v>
      </c>
      <c r="AI8" s="10">
        <f>(V8/$V$29)*$Y$29</f>
        <v>27.911982779239416</v>
      </c>
      <c r="AJ8" s="10">
        <f>V8-AI8</f>
        <v>372.08801722076061</v>
      </c>
      <c r="AK8" s="4">
        <f>AI8+AJ8</f>
        <v>400</v>
      </c>
      <c r="AL8" s="4">
        <f>_xlfn.CHISQ.TEST(AF8:AG8,AI8:AJ8)</f>
        <v>0.33505526162045557</v>
      </c>
      <c r="AM8" s="8"/>
      <c r="AO8" s="4" t="s">
        <v>699</v>
      </c>
      <c r="AP8" s="4">
        <f>W8</f>
        <v>6</v>
      </c>
      <c r="AQ8" s="4">
        <f>V8-AP8</f>
        <v>394</v>
      </c>
      <c r="AR8" s="4">
        <f>AP8+AQ8</f>
        <v>400</v>
      </c>
      <c r="AS8" s="10">
        <f>(V8/$V$29)*$W$29</f>
        <v>16.790241569002632</v>
      </c>
      <c r="AT8" s="10">
        <f>V8-AS8</f>
        <v>383.20975843099734</v>
      </c>
      <c r="AU8" s="4">
        <f>AS8+AT8</f>
        <v>400</v>
      </c>
      <c r="AV8" s="9">
        <f>_xlfn.CHISQ.TEST(AP8:AQ8,AS8:AT8)</f>
        <v>7.13696575517984E-3</v>
      </c>
      <c r="AW8" s="8" t="s">
        <v>2128</v>
      </c>
      <c r="AY8" s="4" t="s">
        <v>699</v>
      </c>
      <c r="AZ8" s="10">
        <f>X8</f>
        <v>17</v>
      </c>
      <c r="BA8" s="10">
        <f>V8-AZ8</f>
        <v>383</v>
      </c>
      <c r="BB8" s="4">
        <f>AZ8+BA8</f>
        <v>400</v>
      </c>
      <c r="BC8" s="10">
        <f>(V8/$V$29)*$X$29</f>
        <v>11.121741210236785</v>
      </c>
      <c r="BD8" s="10">
        <f>V8-BC8</f>
        <v>388.87825878976321</v>
      </c>
      <c r="BE8" s="4">
        <f>BC8+BD8</f>
        <v>400</v>
      </c>
      <c r="BF8" s="4">
        <f>_xlfn.CHISQ.TEST(AZ8:BA8,BC8:BD8)</f>
        <v>7.3830513071568349E-2</v>
      </c>
      <c r="BG8" s="11"/>
      <c r="BI8" s="22" t="s">
        <v>1487</v>
      </c>
      <c r="BJ8" s="21" t="s">
        <v>1488</v>
      </c>
      <c r="BK8" s="21" t="s">
        <v>2216</v>
      </c>
      <c r="BL8" s="18"/>
    </row>
    <row r="9" spans="1:64">
      <c r="A9" s="4" t="s">
        <v>2321</v>
      </c>
      <c r="B9" s="4" t="s">
        <v>2320</v>
      </c>
      <c r="C9" s="4" t="s">
        <v>7</v>
      </c>
      <c r="D9" s="4" t="s">
        <v>2241</v>
      </c>
      <c r="F9" s="4" t="s">
        <v>2319</v>
      </c>
      <c r="G9" s="4" t="s">
        <v>2318</v>
      </c>
      <c r="H9" s="4" t="s">
        <v>324</v>
      </c>
      <c r="I9" s="4" t="s">
        <v>2292</v>
      </c>
      <c r="K9" s="43" t="s">
        <v>2297</v>
      </c>
      <c r="L9" s="42">
        <v>157</v>
      </c>
      <c r="M9" s="42">
        <v>702</v>
      </c>
      <c r="N9" s="41">
        <f>L9/M9</f>
        <v>0.22364672364672364</v>
      </c>
      <c r="P9" s="4" t="s">
        <v>268</v>
      </c>
      <c r="Q9" s="4" t="s">
        <v>267</v>
      </c>
      <c r="R9" s="7" t="s">
        <v>874</v>
      </c>
      <c r="S9" s="4" t="s">
        <v>873</v>
      </c>
      <c r="U9" s="4" t="s">
        <v>82</v>
      </c>
      <c r="V9" s="8">
        <v>631</v>
      </c>
      <c r="W9" s="4">
        <f>COUNTIF($C$7:$C$708,U9)</f>
        <v>23</v>
      </c>
      <c r="X9" s="4">
        <f>COUNTIF($H$7:$H$471,U9)</f>
        <v>6</v>
      </c>
      <c r="Y9" s="4">
        <f>W9+X9</f>
        <v>29</v>
      </c>
      <c r="Z9" s="32">
        <v>87</v>
      </c>
      <c r="AA9" s="4">
        <f>COUNTIF(C555:C710,U9)</f>
        <v>4</v>
      </c>
      <c r="AB9" s="4">
        <f>COUNTIF($H$348:$H$471,U9)</f>
        <v>2</v>
      </c>
      <c r="AC9" s="4">
        <f>AA9+AB9</f>
        <v>6</v>
      </c>
      <c r="AE9" s="4" t="s">
        <v>82</v>
      </c>
      <c r="AF9" s="4">
        <f>Y9</f>
        <v>29</v>
      </c>
      <c r="AG9" s="4">
        <f>V9-AF9</f>
        <v>602</v>
      </c>
      <c r="AH9" s="4">
        <f>AF9+AG9</f>
        <v>631</v>
      </c>
      <c r="AI9" s="10">
        <f>(V9/$V$29)*$Y$29</f>
        <v>44.031152834250179</v>
      </c>
      <c r="AJ9" s="10">
        <f>V9-AI9</f>
        <v>586.96884716574982</v>
      </c>
      <c r="AK9" s="4">
        <f>AI9+AJ9</f>
        <v>631</v>
      </c>
      <c r="AL9" s="9">
        <f>_xlfn.CHISQ.TEST(AF9:AG9,AI9:AJ9)</f>
        <v>1.8841303609506147E-2</v>
      </c>
      <c r="AM9" s="8" t="s">
        <v>2128</v>
      </c>
      <c r="AO9" s="4" t="s">
        <v>82</v>
      </c>
      <c r="AP9" s="4">
        <f>W9</f>
        <v>23</v>
      </c>
      <c r="AQ9" s="4">
        <f>V9-AP9</f>
        <v>608</v>
      </c>
      <c r="AR9" s="4">
        <f>AP9+AQ9</f>
        <v>631</v>
      </c>
      <c r="AS9" s="10">
        <f>(V9/$V$29)*$W$29</f>
        <v>26.486606075101651</v>
      </c>
      <c r="AT9" s="10">
        <f>V9-AS9</f>
        <v>604.51339392489831</v>
      </c>
      <c r="AU9" s="4">
        <f>AS9+AT9</f>
        <v>631</v>
      </c>
      <c r="AV9" s="4">
        <f>_xlfn.CHISQ.TEST(AP9:AQ9,AS9:AT9)</f>
        <v>0.48884191493591522</v>
      </c>
      <c r="AW9" s="8"/>
      <c r="AY9" s="4" t="s">
        <v>82</v>
      </c>
      <c r="AZ9" s="10">
        <f>X9</f>
        <v>6</v>
      </c>
      <c r="BA9" s="10">
        <f>V9-AZ9</f>
        <v>625</v>
      </c>
      <c r="BB9" s="4">
        <f>AZ9+BA9</f>
        <v>631</v>
      </c>
      <c r="BC9" s="10">
        <f>(V9/$V$29)*$X$29</f>
        <v>17.544546759148528</v>
      </c>
      <c r="BD9" s="10">
        <f>V9-BC9</f>
        <v>613.45545324085151</v>
      </c>
      <c r="BE9" s="4">
        <f>BC9+BD9</f>
        <v>631</v>
      </c>
      <c r="BF9" s="9">
        <f>_xlfn.CHISQ.TEST(AZ9:BA9,BC9:BD9)</f>
        <v>5.1851005991560371E-3</v>
      </c>
      <c r="BG9" s="8" t="s">
        <v>2128</v>
      </c>
      <c r="BI9" s="22" t="s">
        <v>1719</v>
      </c>
      <c r="BJ9" s="21" t="s">
        <v>1720</v>
      </c>
      <c r="BK9" s="21" t="s">
        <v>2216</v>
      </c>
      <c r="BL9" s="18"/>
    </row>
    <row r="10" spans="1:64">
      <c r="A10" s="4" t="s">
        <v>2317</v>
      </c>
      <c r="B10" s="4" t="s">
        <v>2316</v>
      </c>
      <c r="C10" s="4" t="s">
        <v>31</v>
      </c>
      <c r="D10" s="4" t="s">
        <v>2241</v>
      </c>
      <c r="F10" s="4" t="s">
        <v>2315</v>
      </c>
      <c r="G10" s="4" t="s">
        <v>2314</v>
      </c>
      <c r="H10" s="4" t="s">
        <v>324</v>
      </c>
      <c r="I10" s="4" t="s">
        <v>2292</v>
      </c>
      <c r="K10" s="43" t="s">
        <v>2291</v>
      </c>
      <c r="L10" s="42">
        <v>124</v>
      </c>
      <c r="M10" s="42">
        <v>465</v>
      </c>
      <c r="N10" s="41">
        <f>L10/M10</f>
        <v>0.26666666666666666</v>
      </c>
      <c r="P10" s="4" t="s">
        <v>264</v>
      </c>
      <c r="Q10" s="4" t="s">
        <v>263</v>
      </c>
      <c r="R10" s="7" t="s">
        <v>870</v>
      </c>
      <c r="S10" s="4" t="s">
        <v>869</v>
      </c>
      <c r="U10" s="4" t="s">
        <v>345</v>
      </c>
      <c r="V10" s="8">
        <v>600</v>
      </c>
      <c r="W10" s="4">
        <f>COUNTIF($C$7:$C$708,U10)</f>
        <v>11</v>
      </c>
      <c r="X10" s="4">
        <f>COUNTIF($H$7:$H$471,U10)</f>
        <v>5</v>
      </c>
      <c r="Y10" s="4">
        <f>W10+X10</f>
        <v>16</v>
      </c>
      <c r="Z10" s="32">
        <v>43</v>
      </c>
      <c r="AA10" s="4">
        <f>COUNTIF(C556:C711,U10)</f>
        <v>0</v>
      </c>
      <c r="AB10" s="4">
        <f>COUNTIF($H$348:$H$471,U10)</f>
        <v>2</v>
      </c>
      <c r="AC10" s="4">
        <f>AA10+AB10</f>
        <v>2</v>
      </c>
      <c r="AE10" s="4" t="s">
        <v>345</v>
      </c>
      <c r="AF10" s="4">
        <f>Y10</f>
        <v>16</v>
      </c>
      <c r="AG10" s="4">
        <f>V10-AF10</f>
        <v>584</v>
      </c>
      <c r="AH10" s="4">
        <f>AF10+AG10</f>
        <v>600</v>
      </c>
      <c r="AI10" s="10">
        <f>(V10/$V$29)*$Y$29</f>
        <v>41.867974168859128</v>
      </c>
      <c r="AJ10" s="10">
        <f>V10-AI10</f>
        <v>558.13202583114082</v>
      </c>
      <c r="AK10" s="4">
        <f>AI10+AJ10</f>
        <v>600</v>
      </c>
      <c r="AL10" s="9">
        <f>_xlfn.CHISQ.TEST(AF10:AG10,AI10:AJ10)</f>
        <v>3.3975620091592026E-5</v>
      </c>
      <c r="AM10" s="8" t="s">
        <v>2128</v>
      </c>
      <c r="AO10" s="4" t="s">
        <v>345</v>
      </c>
      <c r="AP10" s="4">
        <f>W10</f>
        <v>11</v>
      </c>
      <c r="AQ10" s="4">
        <f>V10-AP10</f>
        <v>589</v>
      </c>
      <c r="AR10" s="4">
        <f>AP10+AQ10</f>
        <v>600</v>
      </c>
      <c r="AS10" s="10">
        <f>(V10/$V$29)*$W$29</f>
        <v>25.185362353503947</v>
      </c>
      <c r="AT10" s="10">
        <f>V10-AS10</f>
        <v>574.81463764649607</v>
      </c>
      <c r="AU10" s="4">
        <f>AS10+AT10</f>
        <v>600</v>
      </c>
      <c r="AV10" s="9">
        <f>_xlfn.CHISQ.TEST(AP10:AQ10,AS10:AT10)</f>
        <v>3.8785678650778365E-3</v>
      </c>
      <c r="AW10" s="8" t="s">
        <v>2128</v>
      </c>
      <c r="AY10" s="4" t="s">
        <v>345</v>
      </c>
      <c r="AZ10" s="10">
        <f>X10</f>
        <v>5</v>
      </c>
      <c r="BA10" s="10">
        <f>V10-AZ10</f>
        <v>595</v>
      </c>
      <c r="BB10" s="4">
        <f>AZ10+BA10</f>
        <v>600</v>
      </c>
      <c r="BC10" s="10">
        <f>(V10/$V$29)*$X$29</f>
        <v>16.68261181535518</v>
      </c>
      <c r="BD10" s="10">
        <f>V10-BC10</f>
        <v>583.31738818464487</v>
      </c>
      <c r="BE10" s="4">
        <f>BC10+BD10</f>
        <v>600</v>
      </c>
      <c r="BF10" s="9">
        <f>_xlfn.CHISQ.TEST(AZ10:BA10,BC10:BD10)</f>
        <v>3.7210584642337614E-3</v>
      </c>
      <c r="BG10" s="8" t="s">
        <v>2128</v>
      </c>
      <c r="BI10" s="22" t="s">
        <v>1339</v>
      </c>
      <c r="BJ10" s="21" t="s">
        <v>1340</v>
      </c>
      <c r="BK10" s="21" t="s">
        <v>2216</v>
      </c>
      <c r="BL10" s="18"/>
    </row>
    <row r="11" spans="1:64">
      <c r="A11" s="4" t="s">
        <v>2313</v>
      </c>
      <c r="B11" s="4" t="s">
        <v>2312</v>
      </c>
      <c r="C11" s="4" t="s">
        <v>7</v>
      </c>
      <c r="D11" s="4" t="s">
        <v>2241</v>
      </c>
      <c r="F11" s="4" t="s">
        <v>2311</v>
      </c>
      <c r="G11" s="4" t="s">
        <v>2310</v>
      </c>
      <c r="H11" s="4" t="s">
        <v>7</v>
      </c>
      <c r="I11" s="4" t="s">
        <v>2292</v>
      </c>
      <c r="K11" s="34"/>
      <c r="L11" s="34"/>
      <c r="M11" s="35"/>
      <c r="N11" s="34"/>
      <c r="P11" s="4" t="s">
        <v>262</v>
      </c>
      <c r="Q11" s="4" t="s">
        <v>261</v>
      </c>
      <c r="R11" s="7" t="s">
        <v>862</v>
      </c>
      <c r="S11" s="4" t="s">
        <v>861</v>
      </c>
      <c r="U11" s="4" t="s">
        <v>354</v>
      </c>
      <c r="V11" s="8">
        <v>412</v>
      </c>
      <c r="W11" s="4">
        <f>COUNTIF($C$7:$C$708,U11)</f>
        <v>4</v>
      </c>
      <c r="X11" s="4">
        <f>COUNTIF($H$7:$H$471,U11)</f>
        <v>3</v>
      </c>
      <c r="Y11" s="4">
        <f>W11+X11</f>
        <v>7</v>
      </c>
      <c r="Z11" s="32">
        <v>27</v>
      </c>
      <c r="AA11" s="4">
        <f>COUNTIF(C557:C712,U11)</f>
        <v>0</v>
      </c>
      <c r="AB11" s="4">
        <f>COUNTIF($H$348:$H$471,U11)</f>
        <v>0</v>
      </c>
      <c r="AC11" s="4">
        <f>AA11+AB11</f>
        <v>0</v>
      </c>
      <c r="AE11" s="4" t="s">
        <v>354</v>
      </c>
      <c r="AF11" s="4">
        <f>Y11</f>
        <v>7</v>
      </c>
      <c r="AG11" s="4">
        <f>V11-AF11</f>
        <v>405</v>
      </c>
      <c r="AH11" s="4">
        <f>AF11+AG11</f>
        <v>412</v>
      </c>
      <c r="AI11" s="10">
        <f>(V11/$V$29)*$Y$29</f>
        <v>28.749342262616597</v>
      </c>
      <c r="AJ11" s="10">
        <f>V11-AI11</f>
        <v>383.25065773738339</v>
      </c>
      <c r="AK11" s="4">
        <f>AI11+AJ11</f>
        <v>412</v>
      </c>
      <c r="AL11" s="9">
        <f>_xlfn.CHISQ.TEST(AF11:AG11,AI11:AJ11)</f>
        <v>2.6026377404569203E-5</v>
      </c>
      <c r="AM11" s="8" t="s">
        <v>2128</v>
      </c>
      <c r="AO11" s="4" t="s">
        <v>354</v>
      </c>
      <c r="AP11" s="4">
        <f>W11</f>
        <v>4</v>
      </c>
      <c r="AQ11" s="4">
        <f>V11-AP11</f>
        <v>408</v>
      </c>
      <c r="AR11" s="4">
        <f>AP11+AQ11</f>
        <v>412</v>
      </c>
      <c r="AS11" s="10">
        <f>(V11/$V$29)*$W$29</f>
        <v>17.29394881607271</v>
      </c>
      <c r="AT11" s="10">
        <f>V11-AS11</f>
        <v>394.70605118392729</v>
      </c>
      <c r="AU11" s="4">
        <f>AS11+AT11</f>
        <v>412</v>
      </c>
      <c r="AV11" s="9">
        <f>_xlfn.CHISQ.TEST(AP11:AQ11,AS11:AT11)</f>
        <v>1.0907114372951999E-3</v>
      </c>
      <c r="AW11" s="8" t="s">
        <v>2128</v>
      </c>
      <c r="AY11" s="4" t="s">
        <v>354</v>
      </c>
      <c r="AZ11" s="10">
        <f>X11</f>
        <v>3</v>
      </c>
      <c r="BA11" s="10">
        <f>V11-AZ11</f>
        <v>409</v>
      </c>
      <c r="BB11" s="4">
        <f>AZ11+BA11</f>
        <v>412</v>
      </c>
      <c r="BC11" s="10">
        <f>(V11/$V$29)*$X$29</f>
        <v>11.455393446543889</v>
      </c>
      <c r="BD11" s="10">
        <f>V11-BC11</f>
        <v>400.54460655345611</v>
      </c>
      <c r="BE11" s="4">
        <f>BC11+BD11</f>
        <v>412</v>
      </c>
      <c r="BF11" s="9">
        <f>_xlfn.CHISQ.TEST(AZ11:BA11,BC11:BD11)</f>
        <v>1.1287134665298064E-2</v>
      </c>
      <c r="BG11" s="8" t="s">
        <v>2128</v>
      </c>
      <c r="BI11" s="22" t="s">
        <v>700</v>
      </c>
      <c r="BJ11" s="21" t="s">
        <v>701</v>
      </c>
      <c r="BK11" s="21" t="s">
        <v>2216</v>
      </c>
      <c r="BL11" s="18"/>
    </row>
    <row r="12" spans="1:64">
      <c r="A12" s="4" t="s">
        <v>2309</v>
      </c>
      <c r="B12" s="4" t="s">
        <v>769</v>
      </c>
      <c r="C12" s="4" t="s">
        <v>7</v>
      </c>
      <c r="D12" s="4" t="s">
        <v>2241</v>
      </c>
      <c r="F12" s="4" t="s">
        <v>2308</v>
      </c>
      <c r="G12" s="4" t="s">
        <v>1804</v>
      </c>
      <c r="H12" s="4" t="s">
        <v>7</v>
      </c>
      <c r="I12" s="4" t="s">
        <v>2292</v>
      </c>
      <c r="K12" s="40"/>
      <c r="L12" s="34"/>
      <c r="M12" s="35"/>
      <c r="N12" s="34"/>
      <c r="P12" s="4" t="s">
        <v>260</v>
      </c>
      <c r="Q12" s="4" t="s">
        <v>259</v>
      </c>
      <c r="R12" s="7" t="s">
        <v>850</v>
      </c>
      <c r="S12" s="4" t="s">
        <v>849</v>
      </c>
      <c r="U12" s="4" t="s">
        <v>1</v>
      </c>
      <c r="V12" s="8">
        <v>402</v>
      </c>
      <c r="W12" s="4">
        <f>COUNTIF($C$7:$C$708,U12)</f>
        <v>19</v>
      </c>
      <c r="X12" s="4">
        <f>COUNTIF($H$7:$H$471,U12)</f>
        <v>1</v>
      </c>
      <c r="Y12" s="4">
        <f>W12+X12</f>
        <v>20</v>
      </c>
      <c r="Z12" s="32">
        <v>24</v>
      </c>
      <c r="AA12" s="4">
        <f>COUNTIF(C558:C713,U12)</f>
        <v>1</v>
      </c>
      <c r="AB12" s="4">
        <f>COUNTIF($H$348:$H$471,U12)</f>
        <v>0</v>
      </c>
      <c r="AC12" s="4">
        <f>AA12+AB12</f>
        <v>1</v>
      </c>
      <c r="AE12" s="4" t="s">
        <v>1</v>
      </c>
      <c r="AF12" s="4">
        <f>Y12</f>
        <v>20</v>
      </c>
      <c r="AG12" s="4">
        <f>V12-AF12</f>
        <v>382</v>
      </c>
      <c r="AH12" s="4">
        <f>AF12+AG12</f>
        <v>402</v>
      </c>
      <c r="AI12" s="10">
        <f>(V12/$V$29)*$Y$29</f>
        <v>28.051542693135612</v>
      </c>
      <c r="AJ12" s="10">
        <f>V12-AI12</f>
        <v>373.94845730686438</v>
      </c>
      <c r="AK12" s="4">
        <f>AI12+AJ12</f>
        <v>402</v>
      </c>
      <c r="AL12" s="4">
        <f>_xlfn.CHISQ.TEST(AF12:AG12,AI12:AJ12)</f>
        <v>0.11498259876624223</v>
      </c>
      <c r="AM12" s="8"/>
      <c r="AO12" s="4" t="s">
        <v>1</v>
      </c>
      <c r="AP12" s="4">
        <f>W12</f>
        <v>19</v>
      </c>
      <c r="AQ12" s="4">
        <f>V12-AP12</f>
        <v>383</v>
      </c>
      <c r="AR12" s="4">
        <f>AP12+AQ12</f>
        <v>402</v>
      </c>
      <c r="AS12" s="10">
        <f>(V12/$V$29)*$W$29</f>
        <v>16.874192776847643</v>
      </c>
      <c r="AT12" s="10">
        <f>V12-AS12</f>
        <v>385.12580722315238</v>
      </c>
      <c r="AU12" s="4">
        <f>AS12+AT12</f>
        <v>402</v>
      </c>
      <c r="AV12" s="4">
        <f>_xlfn.CHISQ.TEST(AP12:AQ12,AS12:AT12)</f>
        <v>0.59700109292343184</v>
      </c>
      <c r="AW12" s="8"/>
      <c r="AY12" s="4" t="s">
        <v>1</v>
      </c>
      <c r="AZ12" s="10">
        <f>X12</f>
        <v>1</v>
      </c>
      <c r="BA12" s="10">
        <f>V12-AZ12</f>
        <v>401</v>
      </c>
      <c r="BB12" s="4">
        <f>AZ12+BA12</f>
        <v>402</v>
      </c>
      <c r="BC12" s="10">
        <f>(V12/$V$29)*$X$29</f>
        <v>11.177349916287969</v>
      </c>
      <c r="BD12" s="10">
        <f>V12-BC12</f>
        <v>390.82265008371201</v>
      </c>
      <c r="BE12" s="4">
        <f>BC12+BD12</f>
        <v>402</v>
      </c>
      <c r="BF12" s="9">
        <f>_xlfn.CHISQ.TEST(AZ12:BA12,BC12:BD12)</f>
        <v>2.0193720017854192E-3</v>
      </c>
      <c r="BG12" s="8" t="s">
        <v>2128</v>
      </c>
      <c r="BI12" s="22" t="s">
        <v>811</v>
      </c>
      <c r="BJ12" s="21" t="s">
        <v>812</v>
      </c>
      <c r="BK12" s="21" t="s">
        <v>2216</v>
      </c>
      <c r="BL12" s="18"/>
    </row>
    <row r="13" spans="1:64">
      <c r="A13" s="4" t="s">
        <v>2307</v>
      </c>
      <c r="B13" s="4" t="s">
        <v>2306</v>
      </c>
      <c r="C13" s="4" t="s">
        <v>7</v>
      </c>
      <c r="D13" s="4" t="s">
        <v>2241</v>
      </c>
      <c r="F13" s="4" t="s">
        <v>2305</v>
      </c>
      <c r="G13" s="4" t="s">
        <v>2304</v>
      </c>
      <c r="H13" s="4" t="s">
        <v>7</v>
      </c>
      <c r="I13" s="4" t="s">
        <v>2292</v>
      </c>
      <c r="K13" s="39" t="s">
        <v>2303</v>
      </c>
      <c r="L13" s="39" t="s">
        <v>2302</v>
      </c>
      <c r="M13" s="35"/>
      <c r="N13" s="34"/>
      <c r="P13" s="4" t="s">
        <v>258</v>
      </c>
      <c r="Q13" s="4" t="s">
        <v>257</v>
      </c>
      <c r="R13" s="7" t="s">
        <v>846</v>
      </c>
      <c r="S13" s="4" t="s">
        <v>845</v>
      </c>
      <c r="U13" s="4" t="s">
        <v>232</v>
      </c>
      <c r="V13" s="8">
        <v>240</v>
      </c>
      <c r="W13" s="4">
        <f>COUNTIF($C$7:$C$708,U13)</f>
        <v>2</v>
      </c>
      <c r="X13" s="4">
        <f>COUNTIF($H$7:$H$471,U13)</f>
        <v>0</v>
      </c>
      <c r="Y13" s="4">
        <f>W13+X13</f>
        <v>2</v>
      </c>
      <c r="Z13" s="32">
        <v>26</v>
      </c>
      <c r="AA13" s="4">
        <f>COUNTIF(C559:C714,U13)</f>
        <v>1</v>
      </c>
      <c r="AB13" s="4">
        <f>COUNTIF($H$348:$H$471,U13)</f>
        <v>0</v>
      </c>
      <c r="AC13" s="4">
        <f>AA13+AB13</f>
        <v>1</v>
      </c>
      <c r="AE13" s="4" t="s">
        <v>232</v>
      </c>
      <c r="AF13" s="4">
        <f>Y13</f>
        <v>2</v>
      </c>
      <c r="AG13" s="4">
        <f>V13-AF13</f>
        <v>238</v>
      </c>
      <c r="AH13" s="4">
        <f>AF13+AG13</f>
        <v>240</v>
      </c>
      <c r="AI13" s="10">
        <f>(V13/$V$29)*$Y$29</f>
        <v>16.747189667543651</v>
      </c>
      <c r="AJ13" s="10">
        <f>V13-AI13</f>
        <v>223.25281033245636</v>
      </c>
      <c r="AK13" s="4">
        <f>AI13+AJ13</f>
        <v>240</v>
      </c>
      <c r="AL13" s="9">
        <f>_xlfn.CHISQ.TEST(AF13:AG13,AI13:AJ13)</f>
        <v>1.8672416141643492E-4</v>
      </c>
      <c r="AM13" s="8" t="s">
        <v>2128</v>
      </c>
      <c r="AO13" s="4" t="s">
        <v>232</v>
      </c>
      <c r="AP13" s="4">
        <f>W13</f>
        <v>2</v>
      </c>
      <c r="AQ13" s="4">
        <f>V13-AP13</f>
        <v>238</v>
      </c>
      <c r="AR13" s="4">
        <f>AP13+AQ13</f>
        <v>240</v>
      </c>
      <c r="AS13" s="10">
        <f>(V13/$V$29)*$W$29</f>
        <v>10.074144941401579</v>
      </c>
      <c r="AT13" s="10">
        <f>V13-AS13</f>
        <v>229.92585505859842</v>
      </c>
      <c r="AU13" s="4">
        <f>AS13+AT13</f>
        <v>240</v>
      </c>
      <c r="AV13" s="9">
        <f>_xlfn.CHISQ.TEST(AP13:AQ13,AS13:AT13)</f>
        <v>9.3499228746608699E-3</v>
      </c>
      <c r="AW13" s="8" t="s">
        <v>2128</v>
      </c>
      <c r="AY13" s="4" t="s">
        <v>232</v>
      </c>
      <c r="AZ13" s="10">
        <f>X13</f>
        <v>0</v>
      </c>
      <c r="BA13" s="10">
        <f>V13-AZ13</f>
        <v>240</v>
      </c>
      <c r="BB13" s="4">
        <f>AZ13+BA13</f>
        <v>240</v>
      </c>
      <c r="BC13" s="10">
        <f>(V13/$V$29)*$X$29</f>
        <v>6.6730447261420718</v>
      </c>
      <c r="BD13" s="10">
        <f>V13-BC13</f>
        <v>233.32695527385792</v>
      </c>
      <c r="BE13" s="4">
        <f>BC13+BD13</f>
        <v>240</v>
      </c>
      <c r="BF13" s="9">
        <f>_xlfn.CHISQ.TEST(AZ13:BA13,BC13:BD13)</f>
        <v>8.7954828177515803E-3</v>
      </c>
      <c r="BG13" s="8" t="s">
        <v>2128</v>
      </c>
      <c r="BI13" s="31" t="s">
        <v>1474</v>
      </c>
      <c r="BJ13" s="12" t="s">
        <v>1475</v>
      </c>
      <c r="BK13" s="12" t="s">
        <v>2180</v>
      </c>
      <c r="BL13" s="18"/>
    </row>
    <row r="14" spans="1:64">
      <c r="A14" s="4" t="s">
        <v>2301</v>
      </c>
      <c r="B14" s="4" t="s">
        <v>2300</v>
      </c>
      <c r="C14" s="4" t="s">
        <v>82</v>
      </c>
      <c r="D14" s="4" t="s">
        <v>2241</v>
      </c>
      <c r="F14" s="4" t="s">
        <v>2299</v>
      </c>
      <c r="G14" s="4" t="s">
        <v>2298</v>
      </c>
      <c r="H14" s="4" t="s">
        <v>7</v>
      </c>
      <c r="I14" s="4" t="s">
        <v>2292</v>
      </c>
      <c r="K14" s="37" t="s">
        <v>2297</v>
      </c>
      <c r="L14" s="38">
        <v>4.143E-6</v>
      </c>
      <c r="M14" s="35"/>
      <c r="N14" s="34"/>
      <c r="P14" s="4" t="s">
        <v>256</v>
      </c>
      <c r="Q14" s="4" t="s">
        <v>255</v>
      </c>
      <c r="R14" s="7" t="s">
        <v>841</v>
      </c>
      <c r="S14" s="4" t="s">
        <v>840</v>
      </c>
      <c r="U14" s="4" t="s">
        <v>31</v>
      </c>
      <c r="V14" s="8">
        <v>1271</v>
      </c>
      <c r="W14" s="4">
        <f>COUNTIF($C$7:$C$708,U14)</f>
        <v>55</v>
      </c>
      <c r="X14" s="4">
        <f>COUNTIF($H$7:$H$471,U14)</f>
        <v>29</v>
      </c>
      <c r="Y14" s="4">
        <f>W14+X14</f>
        <v>84</v>
      </c>
      <c r="Z14" s="32">
        <v>275</v>
      </c>
      <c r="AA14" s="4">
        <f>COUNTIF(C560:C715,U14)</f>
        <v>17</v>
      </c>
      <c r="AB14" s="4">
        <f>COUNTIF($H$348:$H$471,U14)</f>
        <v>7</v>
      </c>
      <c r="AC14" s="4">
        <f>AA14+AB14</f>
        <v>24</v>
      </c>
      <c r="AE14" s="4" t="s">
        <v>31</v>
      </c>
      <c r="AF14" s="4">
        <f>Y14</f>
        <v>84</v>
      </c>
      <c r="AG14" s="4">
        <f>V14-AF14</f>
        <v>1187</v>
      </c>
      <c r="AH14" s="4">
        <f>AF14+AG14</f>
        <v>1271</v>
      </c>
      <c r="AI14" s="10">
        <f>(V14/$V$29)*$Y$29</f>
        <v>88.690325281033253</v>
      </c>
      <c r="AJ14" s="10">
        <f>V14-AI14</f>
        <v>1182.3096747189668</v>
      </c>
      <c r="AK14" s="4">
        <f>AI14+AJ14</f>
        <v>1271</v>
      </c>
      <c r="AL14" s="4">
        <f>_xlfn.CHISQ.TEST(AF14:AG14,AI14:AJ14)</f>
        <v>0.60558689007890287</v>
      </c>
      <c r="AM14" s="8"/>
      <c r="AO14" s="4" t="s">
        <v>31</v>
      </c>
      <c r="AP14" s="4">
        <f>W14</f>
        <v>55</v>
      </c>
      <c r="AQ14" s="4">
        <f>V14-AP14</f>
        <v>1216</v>
      </c>
      <c r="AR14" s="4">
        <f>AP14+AQ14</f>
        <v>1271</v>
      </c>
      <c r="AS14" s="10">
        <f>(V14/$V$29)*$W$29</f>
        <v>53.350992585505864</v>
      </c>
      <c r="AT14" s="10">
        <f>V14-AS14</f>
        <v>1217.6490074144942</v>
      </c>
      <c r="AU14" s="4">
        <f>AS14+AT14</f>
        <v>1271</v>
      </c>
      <c r="AV14" s="4">
        <f>_xlfn.CHISQ.TEST(AP14:AQ14,AS14:AT14)</f>
        <v>0.8175827536103748</v>
      </c>
      <c r="AW14" s="8"/>
      <c r="AY14" s="4" t="s">
        <v>31</v>
      </c>
      <c r="AZ14" s="10">
        <f>X14</f>
        <v>29</v>
      </c>
      <c r="BA14" s="10">
        <f>V14-AZ14</f>
        <v>1242</v>
      </c>
      <c r="BB14" s="4">
        <f>AZ14+BA14</f>
        <v>1271</v>
      </c>
      <c r="BC14" s="10">
        <f>(V14/$V$29)*$X$29</f>
        <v>35.339332695527389</v>
      </c>
      <c r="BD14" s="10">
        <f>V14-BC14</f>
        <v>1235.6606673044726</v>
      </c>
      <c r="BE14" s="4">
        <f>BC14+BD14</f>
        <v>1271</v>
      </c>
      <c r="BF14" s="4">
        <f>_xlfn.CHISQ.TEST(AZ14:BA14,BC14:BD14)</f>
        <v>0.27946256847107925</v>
      </c>
      <c r="BG14" s="8"/>
      <c r="BI14" s="31" t="s">
        <v>2085</v>
      </c>
      <c r="BJ14" s="12" t="s">
        <v>2086</v>
      </c>
      <c r="BK14" s="12" t="s">
        <v>2180</v>
      </c>
      <c r="BL14" s="29"/>
    </row>
    <row r="15" spans="1:64">
      <c r="A15" s="4" t="s">
        <v>2296</v>
      </c>
      <c r="B15" s="4" t="s">
        <v>2295</v>
      </c>
      <c r="C15" s="4" t="s">
        <v>34</v>
      </c>
      <c r="D15" s="4" t="s">
        <v>2241</v>
      </c>
      <c r="F15" s="4" t="s">
        <v>2294</v>
      </c>
      <c r="G15" s="4" t="s">
        <v>2293</v>
      </c>
      <c r="H15" s="4" t="s">
        <v>7</v>
      </c>
      <c r="I15" s="4" t="s">
        <v>2292</v>
      </c>
      <c r="K15" s="37" t="s">
        <v>2291</v>
      </c>
      <c r="L15" s="36">
        <v>2.0199999999999999E-8</v>
      </c>
      <c r="M15" s="35"/>
      <c r="N15" s="34"/>
      <c r="P15" s="4" t="s">
        <v>254</v>
      </c>
      <c r="Q15" s="4" t="s">
        <v>253</v>
      </c>
      <c r="R15" s="7" t="s">
        <v>834</v>
      </c>
      <c r="S15" s="4" t="s">
        <v>833</v>
      </c>
      <c r="U15" s="4" t="s">
        <v>2146</v>
      </c>
      <c r="V15" s="8">
        <v>369</v>
      </c>
      <c r="W15" s="4">
        <f>COUNTIF($C$7:$C$708,U15)</f>
        <v>0</v>
      </c>
      <c r="X15" s="4">
        <f>COUNTIF($H$7:$H$471,U15)</f>
        <v>0</v>
      </c>
      <c r="Y15" s="4">
        <f>W15+X15</f>
        <v>0</v>
      </c>
      <c r="Z15" s="32">
        <v>30</v>
      </c>
      <c r="AA15" s="4">
        <f>COUNTIF(C561:C716,U15)</f>
        <v>0</v>
      </c>
      <c r="AB15" s="4">
        <f>COUNTIF($H$348:$H$471,U15)</f>
        <v>0</v>
      </c>
      <c r="AC15" s="4">
        <f>AA15+AB15</f>
        <v>0</v>
      </c>
      <c r="AE15" s="4" t="s">
        <v>2146</v>
      </c>
      <c r="AF15" s="4">
        <f>Y15</f>
        <v>0</v>
      </c>
      <c r="AG15" s="4">
        <f>V15-AF15</f>
        <v>369</v>
      </c>
      <c r="AH15" s="4">
        <f>AF15+AG15</f>
        <v>369</v>
      </c>
      <c r="AI15" s="10">
        <f>(V15/$V$29)*$Y$29</f>
        <v>25.748804113848362</v>
      </c>
      <c r="AJ15" s="10">
        <f>V15-AI15</f>
        <v>343.25119588615166</v>
      </c>
      <c r="AK15" s="4">
        <f>AI15+AJ15</f>
        <v>369</v>
      </c>
      <c r="AL15" s="9">
        <f>_xlfn.CHISQ.TEST(AF15:AG15,AI15:AJ15)</f>
        <v>1.4311001280511374E-7</v>
      </c>
      <c r="AM15" s="8" t="s">
        <v>2128</v>
      </c>
      <c r="AO15" s="4" t="s">
        <v>2146</v>
      </c>
      <c r="AP15" s="4">
        <f>W15</f>
        <v>0</v>
      </c>
      <c r="AQ15" s="4">
        <f>V15-AP15</f>
        <v>369</v>
      </c>
      <c r="AR15" s="4">
        <f>AP15+AQ15</f>
        <v>369</v>
      </c>
      <c r="AS15" s="10">
        <f>(V15/$V$29)*$W$29</f>
        <v>15.488997847404928</v>
      </c>
      <c r="AT15" s="10">
        <f>V15-AS15</f>
        <v>353.5110021525951</v>
      </c>
      <c r="AU15" s="4">
        <f>AS15+AT15</f>
        <v>369</v>
      </c>
      <c r="AV15" s="9">
        <f>_xlfn.CHISQ.TEST(AP15:AQ15,AS15:AT15)</f>
        <v>5.7975979038606411E-5</v>
      </c>
      <c r="AW15" s="8" t="s">
        <v>2128</v>
      </c>
      <c r="AY15" s="4" t="s">
        <v>2146</v>
      </c>
      <c r="AZ15" s="10">
        <f>X15</f>
        <v>0</v>
      </c>
      <c r="BA15" s="10">
        <f>V15-AZ15</f>
        <v>369</v>
      </c>
      <c r="BB15" s="4">
        <f>AZ15+BA15</f>
        <v>369</v>
      </c>
      <c r="BC15" s="10">
        <f>(V15/$V$29)*$X$29</f>
        <v>10.259806266443436</v>
      </c>
      <c r="BD15" s="10">
        <f>V15-BC15</f>
        <v>358.74019373355657</v>
      </c>
      <c r="BE15" s="4">
        <f>BC15+BD15</f>
        <v>369</v>
      </c>
      <c r="BF15" s="9">
        <f>_xlfn.CHISQ.TEST(AZ15:BA15,BC15:BD15)</f>
        <v>1.1598509714851571E-3</v>
      </c>
      <c r="BG15" s="8" t="s">
        <v>2128</v>
      </c>
      <c r="BI15" s="31" t="s">
        <v>1478</v>
      </c>
      <c r="BJ15" s="12" t="s">
        <v>1479</v>
      </c>
      <c r="BK15" s="12" t="s">
        <v>2180</v>
      </c>
      <c r="BL15" s="29"/>
    </row>
    <row r="16" spans="1:64">
      <c r="A16" s="4" t="s">
        <v>2290</v>
      </c>
      <c r="B16" s="4" t="s">
        <v>2289</v>
      </c>
      <c r="C16" s="4" t="s">
        <v>34</v>
      </c>
      <c r="D16" s="4" t="s">
        <v>2241</v>
      </c>
      <c r="F16" s="4" t="s">
        <v>2288</v>
      </c>
      <c r="G16" s="4" t="s">
        <v>2287</v>
      </c>
      <c r="H16" s="4" t="s">
        <v>354</v>
      </c>
      <c r="I16" s="4" t="s">
        <v>2241</v>
      </c>
      <c r="K16" s="34"/>
      <c r="L16" s="34"/>
      <c r="M16" s="35"/>
      <c r="N16" s="34"/>
      <c r="P16" s="4" t="s">
        <v>322</v>
      </c>
      <c r="Q16" s="4" t="s">
        <v>321</v>
      </c>
      <c r="R16" s="7" t="s">
        <v>826</v>
      </c>
      <c r="S16" s="4" t="s">
        <v>825</v>
      </c>
      <c r="U16" s="4" t="s">
        <v>2142</v>
      </c>
      <c r="V16" s="8">
        <v>56</v>
      </c>
      <c r="W16" s="4">
        <f>COUNTIF($C$7:$C$708,U16)</f>
        <v>0</v>
      </c>
      <c r="X16" s="4">
        <f>COUNTIF($H$7:$H$471,U16)</f>
        <v>0</v>
      </c>
      <c r="Y16" s="4">
        <f>W16+X16</f>
        <v>0</v>
      </c>
      <c r="Z16" s="32">
        <v>6</v>
      </c>
      <c r="AA16" s="4">
        <f>COUNTIF(C562:C717,U16)</f>
        <v>0</v>
      </c>
      <c r="AB16" s="4">
        <f>COUNTIF($H$348:$H$471,U16)</f>
        <v>0</v>
      </c>
      <c r="AC16" s="4">
        <f>AA16+AB16</f>
        <v>0</v>
      </c>
      <c r="AE16" s="4" t="s">
        <v>2142</v>
      </c>
      <c r="AF16" s="4">
        <f>Y16</f>
        <v>0</v>
      </c>
      <c r="AG16" s="4">
        <f>V16-AF16</f>
        <v>56</v>
      </c>
      <c r="AH16" s="4">
        <f>AF16+AG16</f>
        <v>56</v>
      </c>
      <c r="AI16" s="10">
        <f>(V16/$V$29)*$Y$29</f>
        <v>3.9076775890935185</v>
      </c>
      <c r="AJ16" s="10">
        <f>V16-AI16</f>
        <v>52.092322410906483</v>
      </c>
      <c r="AK16" s="4">
        <f>AI16+AJ16</f>
        <v>56</v>
      </c>
      <c r="AL16" s="9">
        <f>_xlfn.CHISQ.TEST(AF16:AG16,AI16:AJ16)</f>
        <v>4.0404677313667661E-2</v>
      </c>
      <c r="AM16" s="8" t="s">
        <v>2128</v>
      </c>
      <c r="AO16" s="4" t="s">
        <v>2142</v>
      </c>
      <c r="AP16" s="4">
        <f>W16</f>
        <v>0</v>
      </c>
      <c r="AQ16" s="4">
        <f>V16-AP16</f>
        <v>56</v>
      </c>
      <c r="AR16" s="4">
        <f>AP16+AQ16</f>
        <v>56</v>
      </c>
      <c r="AS16" s="10">
        <f>(V16/$V$29)*$W$29</f>
        <v>2.3506338196603682</v>
      </c>
      <c r="AT16" s="10">
        <f>V16-AS16</f>
        <v>53.649366180339634</v>
      </c>
      <c r="AU16" s="4">
        <f>AS16+AT16</f>
        <v>56</v>
      </c>
      <c r="AV16" s="4">
        <f>_xlfn.CHISQ.TEST(AP16:AQ16,AS16:AT16)</f>
        <v>0.11725371069216332</v>
      </c>
      <c r="AW16" s="8"/>
      <c r="AY16" s="4" t="s">
        <v>2142</v>
      </c>
      <c r="AZ16" s="10">
        <f>X16</f>
        <v>0</v>
      </c>
      <c r="BA16" s="10">
        <f>V16-AZ16</f>
        <v>56</v>
      </c>
      <c r="BB16" s="4">
        <f>AZ16+BA16</f>
        <v>56</v>
      </c>
      <c r="BC16" s="10">
        <f>(V16/$V$29)*$X$29</f>
        <v>1.55704376943315</v>
      </c>
      <c r="BD16" s="10">
        <f>V16-BC16</f>
        <v>54.44295623056685</v>
      </c>
      <c r="BE16" s="4">
        <f>BC16+BD16</f>
        <v>56</v>
      </c>
      <c r="BF16" s="4">
        <f>_xlfn.CHISQ.TEST(AZ16:BA16,BC16:BD16)</f>
        <v>0.2056802220127604</v>
      </c>
      <c r="BG16" s="8"/>
      <c r="BI16" s="31" t="s">
        <v>1430</v>
      </c>
      <c r="BJ16" s="12" t="s">
        <v>1431</v>
      </c>
      <c r="BK16" s="12" t="s">
        <v>2180</v>
      </c>
      <c r="BL16" s="29"/>
    </row>
    <row r="17" spans="1:64">
      <c r="A17" s="4" t="s">
        <v>2286</v>
      </c>
      <c r="B17" s="4" t="s">
        <v>2094</v>
      </c>
      <c r="C17" s="4" t="s">
        <v>7</v>
      </c>
      <c r="D17" s="4" t="s">
        <v>2241</v>
      </c>
      <c r="F17" s="4" t="s">
        <v>2285</v>
      </c>
      <c r="G17" s="4" t="s">
        <v>2284</v>
      </c>
      <c r="H17" s="4" t="s">
        <v>201</v>
      </c>
      <c r="I17" s="4" t="s">
        <v>2241</v>
      </c>
      <c r="K17" s="33"/>
      <c r="P17" s="4" t="s">
        <v>252</v>
      </c>
      <c r="Q17" s="4" t="s">
        <v>251</v>
      </c>
      <c r="R17" s="7" t="s">
        <v>814</v>
      </c>
      <c r="S17" s="4" t="s">
        <v>813</v>
      </c>
      <c r="U17" s="4" t="s">
        <v>2138</v>
      </c>
      <c r="V17" s="8">
        <v>7</v>
      </c>
      <c r="W17" s="4">
        <f>COUNTIF($C$7:$C$708,U17)</f>
        <v>0</v>
      </c>
      <c r="X17" s="4">
        <f>COUNTIF($H$7:$H$471,U17)</f>
        <v>0</v>
      </c>
      <c r="Y17" s="4">
        <f>W17+X17</f>
        <v>0</v>
      </c>
      <c r="Z17" s="32">
        <v>0</v>
      </c>
      <c r="AA17" s="4">
        <f>COUNTIF(C563:C718,U17)</f>
        <v>0</v>
      </c>
      <c r="AB17" s="4">
        <f>COUNTIF($H$348:$H$471,U17)</f>
        <v>0</v>
      </c>
      <c r="AC17" s="4">
        <f>AA17+AB17</f>
        <v>0</v>
      </c>
      <c r="AE17" s="4" t="s">
        <v>2138</v>
      </c>
      <c r="AF17" s="4">
        <f>Y17</f>
        <v>0</v>
      </c>
      <c r="AG17" s="4">
        <f>V17-AF17</f>
        <v>7</v>
      </c>
      <c r="AH17" s="4">
        <f>AF17+AG17</f>
        <v>7</v>
      </c>
      <c r="AI17" s="10">
        <f>(V17/$V$29)*$Y$29</f>
        <v>0.48845969863668981</v>
      </c>
      <c r="AJ17" s="10">
        <f>V17-AI17</f>
        <v>6.5115403013633104</v>
      </c>
      <c r="AK17" s="4">
        <f>AI17+AJ17</f>
        <v>7</v>
      </c>
      <c r="AL17" s="4">
        <f>_xlfn.CHISQ.TEST(AF17:AG17,AI17:AJ17)</f>
        <v>0.46867371270207259</v>
      </c>
      <c r="AM17" s="8"/>
      <c r="AO17" s="4" t="s">
        <v>2138</v>
      </c>
      <c r="AP17" s="4">
        <f>W17</f>
        <v>0</v>
      </c>
      <c r="AQ17" s="4">
        <f>V17-AP17</f>
        <v>7</v>
      </c>
      <c r="AR17" s="4">
        <f>AP17+AQ17</f>
        <v>7</v>
      </c>
      <c r="AS17" s="10">
        <f>(V17/$V$29)*$W$29</f>
        <v>0.29382922745754603</v>
      </c>
      <c r="AT17" s="10">
        <f>V17-AS17</f>
        <v>6.7061707725424542</v>
      </c>
      <c r="AU17" s="4">
        <f>AS17+AT17</f>
        <v>7</v>
      </c>
      <c r="AV17" s="4">
        <f>_xlfn.CHISQ.TEST(AP17:AQ17,AS17:AT17)</f>
        <v>0.57971026375875168</v>
      </c>
      <c r="AW17" s="8"/>
      <c r="AY17" s="4" t="s">
        <v>2138</v>
      </c>
      <c r="AZ17" s="10">
        <f>X17</f>
        <v>0</v>
      </c>
      <c r="BA17" s="10">
        <f>V17-AZ17</f>
        <v>7</v>
      </c>
      <c r="BB17" s="4">
        <f>AZ17+BA17</f>
        <v>7</v>
      </c>
      <c r="BC17" s="10">
        <f>(V17/$V$29)*$X$29</f>
        <v>0.19463047117914375</v>
      </c>
      <c r="BD17" s="10">
        <f>V17-BC17</f>
        <v>6.8053695288208562</v>
      </c>
      <c r="BE17" s="4">
        <f>BC17+BD17</f>
        <v>7</v>
      </c>
      <c r="BF17" s="4">
        <f>_xlfn.CHISQ.TEST(AZ17:BA17,BC17:BD17)</f>
        <v>0.65456203025920723</v>
      </c>
      <c r="BG17" s="8"/>
      <c r="BI17" s="31" t="s">
        <v>1466</v>
      </c>
      <c r="BJ17" s="12" t="s">
        <v>1467</v>
      </c>
      <c r="BK17" s="12" t="s">
        <v>2180</v>
      </c>
      <c r="BL17" s="29"/>
    </row>
    <row r="18" spans="1:64">
      <c r="A18" s="4" t="s">
        <v>2283</v>
      </c>
      <c r="B18" s="4" t="s">
        <v>2282</v>
      </c>
      <c r="C18" s="4" t="s">
        <v>354</v>
      </c>
      <c r="D18" s="4" t="s">
        <v>2241</v>
      </c>
      <c r="F18" s="4" t="s">
        <v>2281</v>
      </c>
      <c r="G18" s="4" t="s">
        <v>1438</v>
      </c>
      <c r="H18" s="4" t="s">
        <v>7</v>
      </c>
      <c r="I18" s="4" t="s">
        <v>2241</v>
      </c>
      <c r="K18" s="3"/>
      <c r="P18" s="4" t="s">
        <v>244</v>
      </c>
      <c r="Q18" s="4" t="s">
        <v>243</v>
      </c>
      <c r="R18" s="7" t="s">
        <v>810</v>
      </c>
      <c r="S18" s="4" t="s">
        <v>809</v>
      </c>
      <c r="U18" s="4" t="s">
        <v>436</v>
      </c>
      <c r="V18" s="8">
        <v>483</v>
      </c>
      <c r="W18" s="4">
        <f>COUNTIF($C$7:$C$708,U18)</f>
        <v>9</v>
      </c>
      <c r="X18" s="4">
        <f>COUNTIF($H$7:$H$471,U18)</f>
        <v>6</v>
      </c>
      <c r="Y18" s="4">
        <f>W18+X18</f>
        <v>15</v>
      </c>
      <c r="Z18" s="32">
        <v>93</v>
      </c>
      <c r="AA18" s="4">
        <f>COUNTIF(C564:C719,U18)</f>
        <v>0</v>
      </c>
      <c r="AB18" s="4">
        <f>COUNTIF($H$348:$H$471,U18)</f>
        <v>3</v>
      </c>
      <c r="AC18" s="4">
        <f>AA18+AB18</f>
        <v>3</v>
      </c>
      <c r="AE18" s="4" t="s">
        <v>436</v>
      </c>
      <c r="AF18" s="4">
        <f>Y18</f>
        <v>15</v>
      </c>
      <c r="AG18" s="4">
        <f>V18-AF18</f>
        <v>468</v>
      </c>
      <c r="AH18" s="4">
        <f>AF18+AG18</f>
        <v>483</v>
      </c>
      <c r="AI18" s="10">
        <f>(V18/$V$29)*$Y$29</f>
        <v>33.703719205931598</v>
      </c>
      <c r="AJ18" s="10">
        <f>V18-AI18</f>
        <v>449.29628079406842</v>
      </c>
      <c r="AK18" s="4">
        <f>AI18+AJ18</f>
        <v>483</v>
      </c>
      <c r="AL18" s="9">
        <f>_xlfn.CHISQ.TEST(AF18:AG18,AI18:AJ18)</f>
        <v>8.3663042867685681E-4</v>
      </c>
      <c r="AM18" s="8" t="s">
        <v>2128</v>
      </c>
      <c r="AO18" s="4" t="s">
        <v>436</v>
      </c>
      <c r="AP18" s="4">
        <f>W18</f>
        <v>9</v>
      </c>
      <c r="AQ18" s="4">
        <f>V18-AP18</f>
        <v>474</v>
      </c>
      <c r="AR18" s="4">
        <f>AP18+AQ18</f>
        <v>483</v>
      </c>
      <c r="AS18" s="10">
        <f>(V18/$V$29)*$W$29</f>
        <v>20.274216694570676</v>
      </c>
      <c r="AT18" s="10">
        <f>V18-AS18</f>
        <v>462.72578330542933</v>
      </c>
      <c r="AU18" s="4">
        <f>AS18+AT18</f>
        <v>483</v>
      </c>
      <c r="AV18" s="9">
        <f>_xlfn.CHISQ.TEST(AP18:AQ18,AS18:AT18)</f>
        <v>1.0523060943705965E-2</v>
      </c>
      <c r="AW18" s="8" t="s">
        <v>2128</v>
      </c>
      <c r="AY18" s="4" t="s">
        <v>436</v>
      </c>
      <c r="AZ18" s="10">
        <f>X18</f>
        <v>6</v>
      </c>
      <c r="BA18" s="10">
        <f>V18-AZ18</f>
        <v>477</v>
      </c>
      <c r="BB18" s="4">
        <f>AZ18+BA18</f>
        <v>483</v>
      </c>
      <c r="BC18" s="10">
        <f>(V18/$V$29)*$X$29</f>
        <v>13.429502511360919</v>
      </c>
      <c r="BD18" s="10">
        <f>V18-BC18</f>
        <v>469.57049748863909</v>
      </c>
      <c r="BE18" s="4">
        <f>BC18+BD18</f>
        <v>483</v>
      </c>
      <c r="BF18" s="9">
        <f>_xlfn.CHISQ.TEST(AZ18:BA18,BC18:BD18)</f>
        <v>3.9768907994208701E-2</v>
      </c>
      <c r="BG18" s="8" t="s">
        <v>2128</v>
      </c>
      <c r="BI18" s="31" t="s">
        <v>2169</v>
      </c>
      <c r="BJ18" s="12" t="s">
        <v>2170</v>
      </c>
      <c r="BK18" s="12" t="s">
        <v>2180</v>
      </c>
      <c r="BL18" s="29"/>
    </row>
    <row r="19" spans="1:64">
      <c r="A19" s="4" t="s">
        <v>2280</v>
      </c>
      <c r="B19" s="4" t="s">
        <v>2279</v>
      </c>
      <c r="C19" s="4" t="s">
        <v>7</v>
      </c>
      <c r="D19" s="4" t="s">
        <v>2241</v>
      </c>
      <c r="F19" s="4" t="s">
        <v>2278</v>
      </c>
      <c r="G19" s="4" t="s">
        <v>680</v>
      </c>
      <c r="H19" s="4" t="s">
        <v>7</v>
      </c>
      <c r="I19" s="4" t="s">
        <v>2241</v>
      </c>
      <c r="K19" s="26"/>
      <c r="M19" s="26"/>
      <c r="P19" s="4" t="s">
        <v>320</v>
      </c>
      <c r="Q19" s="4" t="s">
        <v>319</v>
      </c>
      <c r="R19" s="7" t="s">
        <v>806</v>
      </c>
      <c r="S19" s="4" t="s">
        <v>805</v>
      </c>
      <c r="U19" s="4" t="s">
        <v>34</v>
      </c>
      <c r="V19" s="8">
        <v>2502</v>
      </c>
      <c r="W19" s="4">
        <f>COUNTIF($C$7:$C$708,U19)</f>
        <v>74</v>
      </c>
      <c r="X19" s="4">
        <f>COUNTIF($H$7:$H$471,U19)</f>
        <v>59</v>
      </c>
      <c r="Y19" s="4">
        <f>W19+X19</f>
        <v>133</v>
      </c>
      <c r="Z19" s="32">
        <v>560</v>
      </c>
      <c r="AA19" s="4">
        <f>COUNTIF(C565:C720,U19)</f>
        <v>17</v>
      </c>
      <c r="AB19" s="4">
        <f>COUNTIF($H$348:$H$471,U19)</f>
        <v>19</v>
      </c>
      <c r="AC19" s="4">
        <f>AA19+AB19</f>
        <v>36</v>
      </c>
      <c r="AE19" s="4" t="s">
        <v>34</v>
      </c>
      <c r="AF19" s="4">
        <f>Y19</f>
        <v>133</v>
      </c>
      <c r="AG19" s="4">
        <f>V19-AF19</f>
        <v>2369</v>
      </c>
      <c r="AH19" s="4">
        <f>AF19+AG19</f>
        <v>2502</v>
      </c>
      <c r="AI19" s="10">
        <f>(V19/$V$29)*$Y$29</f>
        <v>174.58945228414257</v>
      </c>
      <c r="AJ19" s="10">
        <f>V19-AI19</f>
        <v>2327.4105477158573</v>
      </c>
      <c r="AK19" s="4">
        <f>AI19+AJ19</f>
        <v>2502</v>
      </c>
      <c r="AL19" s="9">
        <f>_xlfn.CHISQ.TEST(AF19:AG19,AI19:AJ19)</f>
        <v>1.1005179076832743E-3</v>
      </c>
      <c r="AM19" s="8" t="s">
        <v>2128</v>
      </c>
      <c r="AO19" s="4" t="s">
        <v>34</v>
      </c>
      <c r="AP19" s="4">
        <f>W19</f>
        <v>74</v>
      </c>
      <c r="AQ19" s="4">
        <f>V19-AP19</f>
        <v>2428</v>
      </c>
      <c r="AR19" s="4">
        <f>AP19+AQ19</f>
        <v>2502</v>
      </c>
      <c r="AS19" s="10">
        <f>(V19/$V$29)*$W$29</f>
        <v>105.02296101411146</v>
      </c>
      <c r="AT19" s="10">
        <f>V19-AS19</f>
        <v>2396.9770389858886</v>
      </c>
      <c r="AU19" s="4">
        <f>AS19+AT19</f>
        <v>2502</v>
      </c>
      <c r="AV19" s="9">
        <f>_xlfn.CHISQ.TEST(AP19:AQ19,AS19:AT19)</f>
        <v>1.9827296997355212E-3</v>
      </c>
      <c r="AW19" s="8" t="s">
        <v>2128</v>
      </c>
      <c r="AY19" s="4" t="s">
        <v>34</v>
      </c>
      <c r="AZ19" s="10">
        <f>X19</f>
        <v>59</v>
      </c>
      <c r="BA19" s="10">
        <f>V19-AZ19</f>
        <v>2443</v>
      </c>
      <c r="BB19" s="4">
        <f>AZ19+BA19</f>
        <v>2502</v>
      </c>
      <c r="BC19" s="10">
        <f>(V19/$V$29)*$X$29</f>
        <v>69.566491270031094</v>
      </c>
      <c r="BD19" s="10">
        <f>V19-BC19</f>
        <v>2432.4335087299687</v>
      </c>
      <c r="BE19" s="4">
        <f>BC19+BD19</f>
        <v>2502</v>
      </c>
      <c r="BF19" s="4">
        <f>_xlfn.CHISQ.TEST(AZ19:BA19,BC19:BD19)</f>
        <v>0.19884317167804119</v>
      </c>
      <c r="BG19" s="8"/>
      <c r="BI19" s="31" t="s">
        <v>1645</v>
      </c>
      <c r="BJ19" s="12" t="s">
        <v>1646</v>
      </c>
      <c r="BK19" s="12" t="s">
        <v>2180</v>
      </c>
      <c r="BL19" s="29"/>
    </row>
    <row r="20" spans="1:64">
      <c r="A20" s="4" t="s">
        <v>2277</v>
      </c>
      <c r="B20" s="4" t="s">
        <v>2276</v>
      </c>
      <c r="C20" s="4" t="s">
        <v>51</v>
      </c>
      <c r="D20" s="4" t="s">
        <v>2241</v>
      </c>
      <c r="F20" s="4" t="s">
        <v>2275</v>
      </c>
      <c r="G20" s="4" t="s">
        <v>2274</v>
      </c>
      <c r="H20" s="4" t="s">
        <v>7</v>
      </c>
      <c r="I20" s="4" t="s">
        <v>2241</v>
      </c>
      <c r="K20" s="28"/>
      <c r="P20" s="4" t="s">
        <v>242</v>
      </c>
      <c r="Q20" s="4" t="s">
        <v>241</v>
      </c>
      <c r="R20" s="7" t="s">
        <v>970</v>
      </c>
      <c r="S20" s="4" t="s">
        <v>969</v>
      </c>
      <c r="U20" s="4" t="s">
        <v>4</v>
      </c>
      <c r="V20" s="8">
        <v>264</v>
      </c>
      <c r="W20" s="4">
        <f>COUNTIF($C$7:$C$708,U20)</f>
        <v>43</v>
      </c>
      <c r="X20" s="4">
        <f>COUNTIF($H$7:$H$471,U20)</f>
        <v>31</v>
      </c>
      <c r="Y20" s="4">
        <f>W20+X20</f>
        <v>74</v>
      </c>
      <c r="Z20" s="32">
        <v>149</v>
      </c>
      <c r="AA20" s="4">
        <f>COUNTIF(C566:C721,U20)</f>
        <v>30</v>
      </c>
      <c r="AB20" s="4">
        <f>COUNTIF($H$348:$H$471,U20)</f>
        <v>15</v>
      </c>
      <c r="AC20" s="4">
        <f>AA20+AB20</f>
        <v>45</v>
      </c>
      <c r="AE20" s="4" t="s">
        <v>4</v>
      </c>
      <c r="AF20" s="4">
        <f>Y20</f>
        <v>74</v>
      </c>
      <c r="AG20" s="4">
        <f>V20-AF20</f>
        <v>190</v>
      </c>
      <c r="AH20" s="4">
        <f>AF20+AG20</f>
        <v>264</v>
      </c>
      <c r="AI20" s="10">
        <f>(V20/$V$29)*$Y$29</f>
        <v>18.421908634298013</v>
      </c>
      <c r="AJ20" s="10">
        <f>V20-AI20</f>
        <v>245.57809136570199</v>
      </c>
      <c r="AK20" s="4">
        <f>AI20+AJ20</f>
        <v>264</v>
      </c>
      <c r="AL20" s="9">
        <f>_xlfn.CHISQ.TEST(AF20:AG20,AI20:AJ20)</f>
        <v>4.2636166796190321E-41</v>
      </c>
      <c r="AM20" s="8" t="s">
        <v>2088</v>
      </c>
      <c r="AO20" s="4" t="s">
        <v>4</v>
      </c>
      <c r="AP20" s="4">
        <f>W20</f>
        <v>43</v>
      </c>
      <c r="AQ20" s="4">
        <f>V20-AP20</f>
        <v>221</v>
      </c>
      <c r="AR20" s="4">
        <f>AP20+AQ20</f>
        <v>264</v>
      </c>
      <c r="AS20" s="10">
        <f>(V20/$V$29)*$W$29</f>
        <v>11.081559435541736</v>
      </c>
      <c r="AT20" s="10">
        <f>V20-AS20</f>
        <v>252.91844056445825</v>
      </c>
      <c r="AU20" s="4">
        <f>AS20+AT20</f>
        <v>264</v>
      </c>
      <c r="AV20" s="9">
        <f>_xlfn.CHISQ.TEST(AP20:AQ20,AS20:AT20)</f>
        <v>1.1702374571587069E-22</v>
      </c>
      <c r="AW20" s="8" t="s">
        <v>2088</v>
      </c>
      <c r="AY20" s="4" t="s">
        <v>4</v>
      </c>
      <c r="AZ20" s="10">
        <f>X20</f>
        <v>31</v>
      </c>
      <c r="BA20" s="10">
        <f>V20-AZ20</f>
        <v>233</v>
      </c>
      <c r="BB20" s="4">
        <f>AZ20+BA20</f>
        <v>264</v>
      </c>
      <c r="BC20" s="10">
        <f>(V20/$V$29)*$X$29</f>
        <v>7.3403491987562779</v>
      </c>
      <c r="BD20" s="10">
        <f>V20-BC20</f>
        <v>256.65965080124374</v>
      </c>
      <c r="BE20" s="4">
        <f>BC20+BD20</f>
        <v>264</v>
      </c>
      <c r="BF20" s="9">
        <f>_xlfn.CHISQ.TEST(AZ20:BA20,BC20:BD20)</f>
        <v>8.2399870661563217E-19</v>
      </c>
      <c r="BG20" s="8" t="s">
        <v>2088</v>
      </c>
      <c r="BI20" s="31" t="s">
        <v>1489</v>
      </c>
      <c r="BJ20" s="12" t="s">
        <v>1490</v>
      </c>
      <c r="BK20" s="12" t="s">
        <v>2180</v>
      </c>
      <c r="BL20" s="29"/>
    </row>
    <row r="21" spans="1:64">
      <c r="A21" s="4" t="s">
        <v>2273</v>
      </c>
      <c r="B21" s="4" t="s">
        <v>2251</v>
      </c>
      <c r="C21" s="4" t="s">
        <v>7</v>
      </c>
      <c r="D21" s="4" t="s">
        <v>2112</v>
      </c>
      <c r="F21" s="4" t="s">
        <v>2272</v>
      </c>
      <c r="G21" s="4" t="s">
        <v>2271</v>
      </c>
      <c r="H21" s="4" t="s">
        <v>7</v>
      </c>
      <c r="I21" s="4" t="s">
        <v>2241</v>
      </c>
      <c r="K21" s="28"/>
      <c r="P21" s="4" t="s">
        <v>240</v>
      </c>
      <c r="Q21" s="4" t="s">
        <v>239</v>
      </c>
      <c r="R21" s="7" t="s">
        <v>786</v>
      </c>
      <c r="S21" s="4" t="s">
        <v>785</v>
      </c>
      <c r="U21" s="4" t="s">
        <v>324</v>
      </c>
      <c r="V21" s="8">
        <v>76</v>
      </c>
      <c r="W21" s="4">
        <f>COUNTIF($C$7:$C$708,U21)</f>
        <v>2</v>
      </c>
      <c r="X21" s="4">
        <f>COUNTIF($H$7:$H$471,U21)</f>
        <v>3</v>
      </c>
      <c r="Y21" s="4">
        <f>W21+X21</f>
        <v>5</v>
      </c>
      <c r="Z21" s="32">
        <v>5</v>
      </c>
      <c r="AA21" s="4">
        <f>COUNTIF(C567:C722,U21)</f>
        <v>0</v>
      </c>
      <c r="AB21" s="4">
        <f>COUNTIF($H$348:$H$471,U21)</f>
        <v>0</v>
      </c>
      <c r="AC21" s="4">
        <f>AA21+AB21</f>
        <v>0</v>
      </c>
      <c r="AE21" s="4" t="s">
        <v>324</v>
      </c>
      <c r="AF21" s="4">
        <f>Y21</f>
        <v>5</v>
      </c>
      <c r="AG21" s="4">
        <f>V21-AF21</f>
        <v>71</v>
      </c>
      <c r="AH21" s="4">
        <f>AF21+AG21</f>
        <v>76</v>
      </c>
      <c r="AI21" s="10">
        <f>(V21/$V$29)*$Y$29</f>
        <v>5.30327672805549</v>
      </c>
      <c r="AJ21" s="10">
        <f>V21-AI21</f>
        <v>70.696723271944506</v>
      </c>
      <c r="AK21" s="4">
        <f>AI21+AJ21</f>
        <v>76</v>
      </c>
      <c r="AL21" s="4">
        <f>_xlfn.CHISQ.TEST(AF21:AG21,AI21:AJ21)</f>
        <v>0.89139087702185771</v>
      </c>
      <c r="AM21" s="8"/>
      <c r="AO21" s="4" t="s">
        <v>324</v>
      </c>
      <c r="AP21" s="4">
        <f>W21</f>
        <v>2</v>
      </c>
      <c r="AQ21" s="4">
        <f>V21-AP21</f>
        <v>74</v>
      </c>
      <c r="AR21" s="4">
        <f>AP21+AQ21</f>
        <v>76</v>
      </c>
      <c r="AS21" s="10">
        <f>(V21/$V$29)*$W$29</f>
        <v>3.1901458981105</v>
      </c>
      <c r="AT21" s="10">
        <f>V21-AS21</f>
        <v>72.809854101889499</v>
      </c>
      <c r="AU21" s="4">
        <f>AS21+AT21</f>
        <v>76</v>
      </c>
      <c r="AV21" s="4">
        <f>_xlfn.CHISQ.TEST(AP21:AQ21,AS21:AT21)</f>
        <v>0.49601084727525091</v>
      </c>
      <c r="AW21" s="8"/>
      <c r="AY21" s="4" t="s">
        <v>324</v>
      </c>
      <c r="AZ21" s="10">
        <f>X21</f>
        <v>3</v>
      </c>
      <c r="BA21" s="10">
        <f>V21-AZ21</f>
        <v>73</v>
      </c>
      <c r="BB21" s="4">
        <f>AZ21+BA21</f>
        <v>76</v>
      </c>
      <c r="BC21" s="10">
        <f>(V21/$V$29)*$X$29</f>
        <v>2.1131308299449896</v>
      </c>
      <c r="BD21" s="10">
        <f>V21-BC21</f>
        <v>73.886869170055007</v>
      </c>
      <c r="BE21" s="4">
        <f>BC21+BD21</f>
        <v>76</v>
      </c>
      <c r="BF21" s="4">
        <f>_xlfn.CHISQ.TEST(AZ21:BA21,BC21:BD21)</f>
        <v>0.53607701338102576</v>
      </c>
      <c r="BG21" s="8"/>
      <c r="BI21" s="31" t="s">
        <v>1005</v>
      </c>
      <c r="BJ21" s="12" t="s">
        <v>1006</v>
      </c>
      <c r="BK21" s="12" t="s">
        <v>2180</v>
      </c>
      <c r="BL21" s="29"/>
    </row>
    <row r="22" spans="1:64">
      <c r="A22" s="4" t="s">
        <v>2270</v>
      </c>
      <c r="B22" s="4" t="s">
        <v>2269</v>
      </c>
      <c r="C22" s="4" t="s">
        <v>7</v>
      </c>
      <c r="D22" s="4" t="s">
        <v>2112</v>
      </c>
      <c r="F22" s="4" t="s">
        <v>2268</v>
      </c>
      <c r="G22" s="4" t="s">
        <v>1368</v>
      </c>
      <c r="H22" s="4" t="s">
        <v>7</v>
      </c>
      <c r="I22" s="4" t="s">
        <v>2241</v>
      </c>
      <c r="K22" s="28"/>
      <c r="P22" s="4" t="s">
        <v>238</v>
      </c>
      <c r="Q22" s="4" t="s">
        <v>237</v>
      </c>
      <c r="R22" s="7" t="s">
        <v>758</v>
      </c>
      <c r="S22" s="4" t="s">
        <v>757</v>
      </c>
      <c r="U22" s="4" t="s">
        <v>2115</v>
      </c>
      <c r="V22" s="8">
        <v>38</v>
      </c>
      <c r="W22" s="4">
        <f>COUNTIF($C$7:$C$708,U22)</f>
        <v>0</v>
      </c>
      <c r="X22" s="4">
        <f>COUNTIF($H$7:$H$471,U22)</f>
        <v>0</v>
      </c>
      <c r="Y22" s="4">
        <f>W22+X22</f>
        <v>0</v>
      </c>
      <c r="Z22" s="32">
        <v>9</v>
      </c>
      <c r="AA22" s="4">
        <f>COUNTIF(C568:C723,U22)</f>
        <v>0</v>
      </c>
      <c r="AB22" s="4">
        <f>COUNTIF($H$348:$H$471,U22)</f>
        <v>0</v>
      </c>
      <c r="AC22" s="4">
        <f>AA22+AB22</f>
        <v>0</v>
      </c>
      <c r="AE22" s="4" t="s">
        <v>2115</v>
      </c>
      <c r="AF22" s="4">
        <f>Y22</f>
        <v>0</v>
      </c>
      <c r="AG22" s="4">
        <f>V22-AF22</f>
        <v>38</v>
      </c>
      <c r="AH22" s="4">
        <f>AF22+AG22</f>
        <v>38</v>
      </c>
      <c r="AI22" s="10">
        <f>(V22/$V$29)*$Y$29</f>
        <v>2.651638364027745</v>
      </c>
      <c r="AJ22" s="10">
        <f>V22-AI22</f>
        <v>35.348361635972253</v>
      </c>
      <c r="AK22" s="4">
        <f>AI22+AJ22</f>
        <v>38</v>
      </c>
      <c r="AL22" s="4">
        <f>_xlfn.CHISQ.TEST(AF22:AG22,AI22:AJ22)</f>
        <v>9.1342706328476783E-2</v>
      </c>
      <c r="AM22" s="8"/>
      <c r="AO22" s="4" t="s">
        <v>2115</v>
      </c>
      <c r="AP22" s="4">
        <f>W22</f>
        <v>0</v>
      </c>
      <c r="AQ22" s="4">
        <f>V22-AP22</f>
        <v>38</v>
      </c>
      <c r="AR22" s="4">
        <f>AP22+AQ22</f>
        <v>38</v>
      </c>
      <c r="AS22" s="10">
        <f>(V22/$V$29)*$W$29</f>
        <v>1.59507294905525</v>
      </c>
      <c r="AT22" s="10">
        <f>V22-AS22</f>
        <v>36.40492705094475</v>
      </c>
      <c r="AU22" s="4">
        <f>AS22+AT22</f>
        <v>38</v>
      </c>
      <c r="AV22" s="4">
        <f>_xlfn.CHISQ.TEST(AP22:AQ22,AS22:AT22)</f>
        <v>0.19693487176954833</v>
      </c>
      <c r="AW22" s="8"/>
      <c r="AY22" s="4" t="s">
        <v>2115</v>
      </c>
      <c r="AZ22" s="10">
        <f>X22</f>
        <v>0</v>
      </c>
      <c r="BA22" s="10">
        <f>V22-AZ22</f>
        <v>38</v>
      </c>
      <c r="BB22" s="4">
        <f>AZ22+BA22</f>
        <v>38</v>
      </c>
      <c r="BC22" s="10">
        <f>(V22/$V$29)*$X$29</f>
        <v>1.0565654149724948</v>
      </c>
      <c r="BD22" s="10">
        <f>V22-BC22</f>
        <v>36.943434585027504</v>
      </c>
      <c r="BE22" s="4">
        <f>BC22+BD22</f>
        <v>38</v>
      </c>
      <c r="BF22" s="4">
        <f>_xlfn.CHISQ.TEST(AZ22:BA22,BC22:BD22)</f>
        <v>0.29718515835488374</v>
      </c>
      <c r="BG22" s="8"/>
      <c r="BI22" s="31" t="s">
        <v>1106</v>
      </c>
      <c r="BJ22" s="12" t="s">
        <v>1107</v>
      </c>
      <c r="BK22" s="12" t="s">
        <v>2180</v>
      </c>
      <c r="BL22" s="29"/>
    </row>
    <row r="23" spans="1:64">
      <c r="A23" s="4" t="s">
        <v>2267</v>
      </c>
      <c r="B23" s="4" t="s">
        <v>2266</v>
      </c>
      <c r="C23" s="4" t="s">
        <v>7</v>
      </c>
      <c r="D23" s="4" t="s">
        <v>2112</v>
      </c>
      <c r="F23" s="4" t="s">
        <v>2265</v>
      </c>
      <c r="G23" s="4" t="s">
        <v>2264</v>
      </c>
      <c r="H23" s="4" t="s">
        <v>7</v>
      </c>
      <c r="I23" s="4" t="s">
        <v>2241</v>
      </c>
      <c r="K23" s="28"/>
      <c r="P23" s="4" t="s">
        <v>229</v>
      </c>
      <c r="Q23" s="4" t="s">
        <v>228</v>
      </c>
      <c r="R23" s="7" t="s">
        <v>754</v>
      </c>
      <c r="S23" s="4" t="s">
        <v>753</v>
      </c>
      <c r="U23" s="4" t="s">
        <v>201</v>
      </c>
      <c r="V23" s="8">
        <v>141</v>
      </c>
      <c r="W23" s="4">
        <f>COUNTIF($C$7:$C$708,U23)</f>
        <v>5</v>
      </c>
      <c r="X23" s="4">
        <f>COUNTIF($H$7:$H$471,U23)</f>
        <v>5</v>
      </c>
      <c r="Y23" s="4">
        <f>W23+X23</f>
        <v>10</v>
      </c>
      <c r="Z23" s="32">
        <v>46</v>
      </c>
      <c r="AA23" s="4">
        <f>COUNTIF(C569:C724,U23)</f>
        <v>2</v>
      </c>
      <c r="AB23" s="4">
        <f>COUNTIF($H$348:$H$471,U23)</f>
        <v>1</v>
      </c>
      <c r="AC23" s="4">
        <f>AA23+AB23</f>
        <v>3</v>
      </c>
      <c r="AE23" s="4" t="s">
        <v>201</v>
      </c>
      <c r="AF23" s="4">
        <f>Y23</f>
        <v>10</v>
      </c>
      <c r="AG23" s="4">
        <f>V23-AF23</f>
        <v>131</v>
      </c>
      <c r="AH23" s="4">
        <f>AF23+AG23</f>
        <v>141</v>
      </c>
      <c r="AI23" s="10">
        <f>(V23/$V$29)*$Y$29</f>
        <v>9.8389739296818934</v>
      </c>
      <c r="AJ23" s="10">
        <f>V23-AI23</f>
        <v>131.16102607031812</v>
      </c>
      <c r="AK23" s="4">
        <f>AI23+AJ23</f>
        <v>141</v>
      </c>
      <c r="AL23" s="4">
        <f>_xlfn.CHISQ.TEST(AF23:AG23,AI23:AJ23)</f>
        <v>0.95755138945870122</v>
      </c>
      <c r="AM23" s="8"/>
      <c r="AO23" s="4" t="s">
        <v>201</v>
      </c>
      <c r="AP23" s="4">
        <f>W23</f>
        <v>5</v>
      </c>
      <c r="AQ23" s="4">
        <f>V23-AP23</f>
        <v>136</v>
      </c>
      <c r="AR23" s="4">
        <f>AP23+AQ23</f>
        <v>141</v>
      </c>
      <c r="AS23" s="10">
        <f>(V23/$V$29)*$W$29</f>
        <v>5.9185601530734271</v>
      </c>
      <c r="AT23" s="10">
        <f>V23-AS23</f>
        <v>135.08143984692657</v>
      </c>
      <c r="AU23" s="4">
        <f>AS23+AT23</f>
        <v>141</v>
      </c>
      <c r="AV23" s="4">
        <f>_xlfn.CHISQ.TEST(AP23:AQ23,AS23:AT23)</f>
        <v>0.69967830904605899</v>
      </c>
      <c r="AW23" s="8"/>
      <c r="AY23" s="4" t="s">
        <v>201</v>
      </c>
      <c r="AZ23" s="10">
        <f>X23</f>
        <v>5</v>
      </c>
      <c r="BA23" s="10">
        <f>V23-AZ23</f>
        <v>136</v>
      </c>
      <c r="BB23" s="4">
        <f>AZ23+BA23</f>
        <v>141</v>
      </c>
      <c r="BC23" s="10">
        <f>(V23/$V$29)*$X$29</f>
        <v>3.9204137766084668</v>
      </c>
      <c r="BD23" s="10">
        <f>V23-BC23</f>
        <v>137.07958622339154</v>
      </c>
      <c r="BE23" s="4">
        <f>BC23+BD23</f>
        <v>141</v>
      </c>
      <c r="BF23" s="4">
        <f>_xlfn.CHISQ.TEST(AZ23:BA23,BC23:BD23)</f>
        <v>0.5802726409425164</v>
      </c>
      <c r="BG23" s="8"/>
      <c r="BI23" s="31" t="s">
        <v>1995</v>
      </c>
      <c r="BJ23" s="12" t="s">
        <v>1996</v>
      </c>
      <c r="BK23" s="12" t="s">
        <v>2180</v>
      </c>
      <c r="BL23" s="29"/>
    </row>
    <row r="24" spans="1:64">
      <c r="A24" s="4" t="s">
        <v>2263</v>
      </c>
      <c r="B24" s="4" t="s">
        <v>230</v>
      </c>
      <c r="C24" s="4" t="s">
        <v>7</v>
      </c>
      <c r="D24" s="4" t="s">
        <v>2112</v>
      </c>
      <c r="F24" s="4" t="s">
        <v>2262</v>
      </c>
      <c r="G24" s="4" t="s">
        <v>2261</v>
      </c>
      <c r="H24" s="4" t="s">
        <v>7</v>
      </c>
      <c r="I24" s="4" t="s">
        <v>2241</v>
      </c>
      <c r="K24" s="28"/>
      <c r="P24" s="4" t="s">
        <v>227</v>
      </c>
      <c r="Q24" s="4" t="s">
        <v>226</v>
      </c>
      <c r="R24" s="7" t="s">
        <v>750</v>
      </c>
      <c r="S24" s="4" t="s">
        <v>749</v>
      </c>
      <c r="U24" s="4" t="s">
        <v>1233</v>
      </c>
      <c r="V24" s="8">
        <v>77</v>
      </c>
      <c r="W24" s="4">
        <f>COUNTIF($C$7:$C$708,U24)</f>
        <v>0</v>
      </c>
      <c r="X24" s="4">
        <f>COUNTIF($H$7:$H$471,U24)</f>
        <v>3</v>
      </c>
      <c r="Y24" s="4">
        <f>W24+X24</f>
        <v>3</v>
      </c>
      <c r="Z24" s="32">
        <v>19</v>
      </c>
      <c r="AA24" s="4">
        <f>COUNTIF(C570:C725,U24)</f>
        <v>0</v>
      </c>
      <c r="AB24" s="4">
        <f>COUNTIF($H$348:$H$471,U24)</f>
        <v>0</v>
      </c>
      <c r="AC24" s="4">
        <f>AA24+AB24</f>
        <v>0</v>
      </c>
      <c r="AE24" s="4" t="s">
        <v>1233</v>
      </c>
      <c r="AF24" s="4">
        <f>Y24</f>
        <v>3</v>
      </c>
      <c r="AG24" s="4">
        <f>V24-AF24</f>
        <v>74</v>
      </c>
      <c r="AH24" s="4">
        <f>AF24+AG24</f>
        <v>77</v>
      </c>
      <c r="AI24" s="10">
        <f>(V24/$V$29)*$Y$29</f>
        <v>5.3730566850035872</v>
      </c>
      <c r="AJ24" s="10">
        <f>V24-AI24</f>
        <v>71.62694331499641</v>
      </c>
      <c r="AK24" s="4">
        <f>AI24+AJ24</f>
        <v>77</v>
      </c>
      <c r="AL24" s="4">
        <f>_xlfn.CHISQ.TEST(AF24:AG24,AI24:AJ24)</f>
        <v>0.28847987852618739</v>
      </c>
      <c r="AM24" s="8"/>
      <c r="AO24" s="4" t="s">
        <v>1233</v>
      </c>
      <c r="AP24" s="4">
        <f>W24</f>
        <v>0</v>
      </c>
      <c r="AQ24" s="4">
        <f>V24-AP24</f>
        <v>77</v>
      </c>
      <c r="AR24" s="4">
        <f>AP24+AQ24</f>
        <v>77</v>
      </c>
      <c r="AS24" s="10">
        <f>(V24/$V$29)*$W$29</f>
        <v>3.2321215020330061</v>
      </c>
      <c r="AT24" s="10">
        <f>V24-AS24</f>
        <v>73.76787849796699</v>
      </c>
      <c r="AU24" s="4">
        <f>AS24+AT24</f>
        <v>77</v>
      </c>
      <c r="AV24" s="4">
        <f>_xlfn.CHISQ.TEST(AP24:AQ24,AS24:AT24)</f>
        <v>6.624337080135391E-2</v>
      </c>
      <c r="AW24" s="8"/>
      <c r="AY24" s="4" t="s">
        <v>1233</v>
      </c>
      <c r="AZ24" s="10">
        <f>X24</f>
        <v>3</v>
      </c>
      <c r="BA24" s="10">
        <f>V24-AZ24</f>
        <v>74</v>
      </c>
      <c r="BB24" s="4">
        <f>AZ24+BA24</f>
        <v>77</v>
      </c>
      <c r="BC24" s="10">
        <f>(V24/$V$29)*$X$29</f>
        <v>2.1409351829705812</v>
      </c>
      <c r="BD24" s="10">
        <f>V24-BC24</f>
        <v>74.85906481702942</v>
      </c>
      <c r="BE24" s="4">
        <f>BC24+BD24</f>
        <v>77</v>
      </c>
      <c r="BF24" s="4">
        <f>_xlfn.CHISQ.TEST(AZ24:BA24,BC24:BD24)</f>
        <v>0.55154084488243904</v>
      </c>
      <c r="BG24" s="8"/>
      <c r="BI24" s="31" t="s">
        <v>1612</v>
      </c>
      <c r="BJ24" s="12" t="s">
        <v>1613</v>
      </c>
      <c r="BK24" s="12" t="s">
        <v>2180</v>
      </c>
      <c r="BL24" s="29"/>
    </row>
    <row r="25" spans="1:64">
      <c r="A25" s="4" t="s">
        <v>2260</v>
      </c>
      <c r="B25" s="4" t="s">
        <v>2259</v>
      </c>
      <c r="C25" s="4" t="s">
        <v>7</v>
      </c>
      <c r="D25" s="4" t="s">
        <v>2112</v>
      </c>
      <c r="F25" s="4" t="s">
        <v>2258</v>
      </c>
      <c r="G25" s="4" t="s">
        <v>2257</v>
      </c>
      <c r="H25" s="4" t="s">
        <v>201</v>
      </c>
      <c r="I25" s="4" t="s">
        <v>2241</v>
      </c>
      <c r="K25" s="28"/>
      <c r="P25" s="4" t="s">
        <v>225</v>
      </c>
      <c r="Q25" s="4" t="s">
        <v>224</v>
      </c>
      <c r="R25" s="7" t="s">
        <v>746</v>
      </c>
      <c r="S25" s="4" t="s">
        <v>745</v>
      </c>
      <c r="U25" s="4" t="s">
        <v>844</v>
      </c>
      <c r="V25" s="8">
        <v>38</v>
      </c>
      <c r="W25" s="4">
        <f>COUNTIF($C$7:$C$708,U25)</f>
        <v>1</v>
      </c>
      <c r="X25" s="4">
        <f>COUNTIF($H$7:$H$471,U25)</f>
        <v>7</v>
      </c>
      <c r="Y25" s="4">
        <f>W25+X25</f>
        <v>8</v>
      </c>
      <c r="Z25" s="32">
        <v>4</v>
      </c>
      <c r="AA25" s="4">
        <f>COUNTIF(C571:C726,U25)</f>
        <v>0</v>
      </c>
      <c r="AB25" s="4">
        <f>COUNTIF($H$348:$H$471,U25)</f>
        <v>1</v>
      </c>
      <c r="AC25" s="4">
        <f>AA25+AB25</f>
        <v>1</v>
      </c>
      <c r="AE25" s="4" t="s">
        <v>844</v>
      </c>
      <c r="AF25" s="4">
        <f>Y25</f>
        <v>8</v>
      </c>
      <c r="AG25" s="4">
        <f>V25-AF25</f>
        <v>30</v>
      </c>
      <c r="AH25" s="4">
        <f>AF25+AG25</f>
        <v>38</v>
      </c>
      <c r="AI25" s="10">
        <f>(V25/$V$29)*$Y$29</f>
        <v>2.651638364027745</v>
      </c>
      <c r="AJ25" s="10">
        <f>V25-AI25</f>
        <v>35.348361635972253</v>
      </c>
      <c r="AK25" s="4">
        <f>AI25+AJ25</f>
        <v>38</v>
      </c>
      <c r="AL25" s="9">
        <f>_xlfn.CHISQ.TEST(AF25:AG25,AI25:AJ25)</f>
        <v>6.6062196688254486E-4</v>
      </c>
      <c r="AM25" s="8" t="s">
        <v>2088</v>
      </c>
      <c r="AO25" s="4" t="s">
        <v>844</v>
      </c>
      <c r="AP25" s="4">
        <f>W25</f>
        <v>1</v>
      </c>
      <c r="AQ25" s="4">
        <f>V25-AP25</f>
        <v>37</v>
      </c>
      <c r="AR25" s="4">
        <f>AP25+AQ25</f>
        <v>38</v>
      </c>
      <c r="AS25" s="10">
        <f>(V25/$V$29)*$W$29</f>
        <v>1.59507294905525</v>
      </c>
      <c r="AT25" s="10">
        <f>V25-AS25</f>
        <v>36.40492705094475</v>
      </c>
      <c r="AU25" s="4">
        <f>AS25+AT25</f>
        <v>38</v>
      </c>
      <c r="AV25" s="4">
        <f>_xlfn.CHISQ.TEST(AP25:AQ25,AS25:AT25)</f>
        <v>0.63024360772803623</v>
      </c>
      <c r="AW25" s="8"/>
      <c r="AY25" s="4" t="s">
        <v>844</v>
      </c>
      <c r="AZ25" s="10">
        <f>X25</f>
        <v>7</v>
      </c>
      <c r="BA25" s="10">
        <f>V25-AZ25</f>
        <v>31</v>
      </c>
      <c r="BB25" s="4">
        <f>AZ25+BA25</f>
        <v>38</v>
      </c>
      <c r="BC25" s="10">
        <f>(V25/$V$29)*$X$29</f>
        <v>1.0565654149724948</v>
      </c>
      <c r="BD25" s="10">
        <f>V25-BC25</f>
        <v>36.943434585027504</v>
      </c>
      <c r="BE25" s="4">
        <f>BC25+BD25</f>
        <v>38</v>
      </c>
      <c r="BF25" s="9">
        <f>_xlfn.CHISQ.TEST(AZ25:BA25,BC25:BD25)</f>
        <v>4.5116805299291457E-9</v>
      </c>
      <c r="BG25" s="8" t="s">
        <v>2088</v>
      </c>
      <c r="BI25" s="31" t="s">
        <v>1504</v>
      </c>
      <c r="BJ25" s="12" t="s">
        <v>1505</v>
      </c>
      <c r="BK25" s="12" t="s">
        <v>2180</v>
      </c>
      <c r="BL25" s="29"/>
    </row>
    <row r="26" spans="1:64">
      <c r="A26" s="4" t="s">
        <v>2256</v>
      </c>
      <c r="B26" s="4" t="s">
        <v>2255</v>
      </c>
      <c r="C26" s="4" t="s">
        <v>7</v>
      </c>
      <c r="D26" s="4" t="s">
        <v>2112</v>
      </c>
      <c r="F26" s="4" t="s">
        <v>2254</v>
      </c>
      <c r="G26" s="4" t="s">
        <v>2253</v>
      </c>
      <c r="H26" s="4" t="s">
        <v>7</v>
      </c>
      <c r="I26" s="4" t="s">
        <v>2241</v>
      </c>
      <c r="K26" s="28"/>
      <c r="P26" s="4" t="s">
        <v>223</v>
      </c>
      <c r="Q26" s="4" t="s">
        <v>222</v>
      </c>
      <c r="R26" s="7" t="s">
        <v>742</v>
      </c>
      <c r="S26" s="4" t="s">
        <v>741</v>
      </c>
      <c r="U26" s="4" t="s">
        <v>12</v>
      </c>
      <c r="V26" s="8">
        <v>221</v>
      </c>
      <c r="W26" s="4">
        <f>COUNTIF($C$7:$C$708,U26)</f>
        <v>12</v>
      </c>
      <c r="X26" s="4">
        <f>COUNTIF($H$7:$H$471,U26)</f>
        <v>2</v>
      </c>
      <c r="Y26" s="4">
        <f>W26+X26</f>
        <v>14</v>
      </c>
      <c r="Z26" s="32">
        <v>30</v>
      </c>
      <c r="AA26" s="4">
        <f>COUNTIF(C572:C727,U26)</f>
        <v>4</v>
      </c>
      <c r="AB26" s="4">
        <f>COUNTIF($H$348:$H$471,U26)</f>
        <v>0</v>
      </c>
      <c r="AC26" s="4">
        <f>AA26+AB26</f>
        <v>4</v>
      </c>
      <c r="AE26" s="4" t="s">
        <v>12</v>
      </c>
      <c r="AF26" s="4">
        <f>Y26</f>
        <v>14</v>
      </c>
      <c r="AG26" s="4">
        <f>V26-AF26</f>
        <v>207</v>
      </c>
      <c r="AH26" s="4">
        <f>AF26+AG26</f>
        <v>221</v>
      </c>
      <c r="AI26" s="10">
        <f>(V26/$V$29)*$Y$29</f>
        <v>15.421370485529778</v>
      </c>
      <c r="AJ26" s="10">
        <f>V26-AI26</f>
        <v>205.57862951447021</v>
      </c>
      <c r="AK26" s="4">
        <f>AI26+AJ26</f>
        <v>221</v>
      </c>
      <c r="AL26" s="4">
        <f>_xlfn.CHISQ.TEST(AF26:AG26,AI26:AJ26)</f>
        <v>0.70745381859949519</v>
      </c>
      <c r="AM26" s="8"/>
      <c r="AO26" s="4" t="s">
        <v>12</v>
      </c>
      <c r="AP26" s="4">
        <f>W26</f>
        <v>12</v>
      </c>
      <c r="AQ26" s="4">
        <f>V26-AP26</f>
        <v>209</v>
      </c>
      <c r="AR26" s="4">
        <f>AP26+AQ26</f>
        <v>221</v>
      </c>
      <c r="AS26" s="10">
        <f>(V26/$V$29)*$W$29</f>
        <v>9.2766084668739541</v>
      </c>
      <c r="AT26" s="10">
        <f>V26-AS26</f>
        <v>211.72339153312603</v>
      </c>
      <c r="AU26" s="4">
        <f>AS26+AT26</f>
        <v>221</v>
      </c>
      <c r="AV26" s="4">
        <f>_xlfn.CHISQ.TEST(AP26:AQ26,AS26:AT26)</f>
        <v>0.36095902942515418</v>
      </c>
      <c r="AW26" s="8"/>
      <c r="AY26" s="4" t="s">
        <v>12</v>
      </c>
      <c r="AZ26" s="10">
        <f>X26</f>
        <v>2</v>
      </c>
      <c r="BA26" s="10">
        <f>V26-AZ26</f>
        <v>219</v>
      </c>
      <c r="BB26" s="4">
        <f>AZ26+BA26</f>
        <v>221</v>
      </c>
      <c r="BC26" s="10">
        <f>(V26/$V$29)*$X$29</f>
        <v>6.1447620186558236</v>
      </c>
      <c r="BD26" s="10">
        <f>V26-BC26</f>
        <v>214.85523798134417</v>
      </c>
      <c r="BE26" s="4">
        <f>BC26+BD26</f>
        <v>221</v>
      </c>
      <c r="BF26" s="4">
        <f>_xlfn.CHISQ.TEST(AZ26:BA26,BC26:BD26)</f>
        <v>8.9927018304458456E-2</v>
      </c>
      <c r="BG26" s="8"/>
      <c r="BI26" s="31" t="s">
        <v>1258</v>
      </c>
      <c r="BJ26" s="12" t="s">
        <v>1259</v>
      </c>
      <c r="BK26" s="12" t="s">
        <v>2180</v>
      </c>
      <c r="BL26" s="29"/>
    </row>
    <row r="27" spans="1:64">
      <c r="A27" s="4" t="s">
        <v>2252</v>
      </c>
      <c r="B27" s="4" t="s">
        <v>2251</v>
      </c>
      <c r="C27" s="4" t="s">
        <v>7</v>
      </c>
      <c r="D27" s="4" t="s">
        <v>2112</v>
      </c>
      <c r="F27" s="4" t="s">
        <v>2250</v>
      </c>
      <c r="G27" s="4" t="s">
        <v>2249</v>
      </c>
      <c r="H27" s="4" t="s">
        <v>7</v>
      </c>
      <c r="I27" s="4" t="s">
        <v>2241</v>
      </c>
      <c r="K27" s="28"/>
      <c r="P27" s="4" t="s">
        <v>318</v>
      </c>
      <c r="Q27" s="4" t="s">
        <v>317</v>
      </c>
      <c r="R27" s="7" t="s">
        <v>738</v>
      </c>
      <c r="S27" s="4" t="s">
        <v>737</v>
      </c>
      <c r="U27" s="4" t="s">
        <v>2092</v>
      </c>
      <c r="V27" s="8">
        <v>21</v>
      </c>
      <c r="W27" s="4">
        <f>COUNTIF($C$7:$C$708,U27)</f>
        <v>0</v>
      </c>
      <c r="X27" s="4">
        <f>COUNTIF($H$7:$H$471,U27)</f>
        <v>0</v>
      </c>
      <c r="Y27" s="4">
        <f>W27+X27</f>
        <v>0</v>
      </c>
      <c r="Z27" s="32">
        <v>1</v>
      </c>
      <c r="AA27" s="4">
        <f>COUNTIF(C573:C728,U27)</f>
        <v>0</v>
      </c>
      <c r="AB27" s="4">
        <f>COUNTIF($H$348:$H$471,U27)</f>
        <v>0</v>
      </c>
      <c r="AC27" s="4">
        <f>AA27+AB27</f>
        <v>0</v>
      </c>
      <c r="AE27" s="4" t="s">
        <v>2092</v>
      </c>
      <c r="AF27" s="4">
        <f>Y27</f>
        <v>0</v>
      </c>
      <c r="AG27" s="4">
        <f>V27-AF27</f>
        <v>21</v>
      </c>
      <c r="AH27" s="4">
        <f>AF27+AG27</f>
        <v>21</v>
      </c>
      <c r="AI27" s="10">
        <f>(V27/$V$29)*$Y$29</f>
        <v>1.4653790959100692</v>
      </c>
      <c r="AJ27" s="10">
        <f>V27-AI27</f>
        <v>19.53462090408993</v>
      </c>
      <c r="AK27" s="4">
        <f>AI27+AJ27</f>
        <v>21</v>
      </c>
      <c r="AL27" s="4">
        <f>_xlfn.CHISQ.TEST(AF27:AG27,AI27:AJ27)</f>
        <v>0.20943845343064391</v>
      </c>
      <c r="AM27" s="8"/>
      <c r="AO27" s="4" t="s">
        <v>2092</v>
      </c>
      <c r="AP27" s="4">
        <f>W27</f>
        <v>0</v>
      </c>
      <c r="AQ27" s="4">
        <f>V27-AP27</f>
        <v>21</v>
      </c>
      <c r="AR27" s="4">
        <f>AP27+AQ27</f>
        <v>21</v>
      </c>
      <c r="AS27" s="10">
        <f>(V27/$V$29)*$W$29</f>
        <v>0.88148768237263808</v>
      </c>
      <c r="AT27" s="10">
        <f>V27-AS27</f>
        <v>20.118512317627363</v>
      </c>
      <c r="AU27" s="4">
        <f>AS27+AT27</f>
        <v>21</v>
      </c>
      <c r="AV27" s="4">
        <f>_xlfn.CHISQ.TEST(AP27:AQ27,AS27:AT27)</f>
        <v>0.33744613117152716</v>
      </c>
      <c r="AW27" s="8"/>
      <c r="AY27" s="4" t="s">
        <v>2092</v>
      </c>
      <c r="AZ27" s="10">
        <f>X27</f>
        <v>0</v>
      </c>
      <c r="BA27" s="10">
        <f>V27-AZ27</f>
        <v>21</v>
      </c>
      <c r="BB27" s="4">
        <f>AZ27+BA27</f>
        <v>21</v>
      </c>
      <c r="BC27" s="10">
        <f>(V27/$V$29)*$X$29</f>
        <v>0.58389141353743124</v>
      </c>
      <c r="BD27" s="10">
        <f>V27-BC27</f>
        <v>20.41610858646257</v>
      </c>
      <c r="BE27" s="4">
        <f>BC27+BD27</f>
        <v>21</v>
      </c>
      <c r="BF27" s="4">
        <f>_xlfn.CHISQ.TEST(AZ27:BA27,BC27:BD27)</f>
        <v>0.43835283426989341</v>
      </c>
      <c r="BG27" s="8"/>
      <c r="BI27" s="31" t="s">
        <v>1254</v>
      </c>
      <c r="BJ27" s="12" t="s">
        <v>1255</v>
      </c>
      <c r="BK27" s="12" t="s">
        <v>2180</v>
      </c>
      <c r="BL27" s="29"/>
    </row>
    <row r="28" spans="1:64">
      <c r="A28" s="4" t="s">
        <v>2248</v>
      </c>
      <c r="B28" s="4" t="s">
        <v>2247</v>
      </c>
      <c r="C28" s="4" t="s">
        <v>7</v>
      </c>
      <c r="D28" s="4" t="s">
        <v>2112</v>
      </c>
      <c r="F28" s="4" t="s">
        <v>2246</v>
      </c>
      <c r="G28" s="4" t="s">
        <v>2245</v>
      </c>
      <c r="H28" s="4" t="s">
        <v>7</v>
      </c>
      <c r="I28" s="4" t="s">
        <v>2241</v>
      </c>
      <c r="K28" s="28"/>
      <c r="P28" s="4" t="s">
        <v>316</v>
      </c>
      <c r="Q28" s="4" t="s">
        <v>315</v>
      </c>
      <c r="R28" s="7" t="s">
        <v>950</v>
      </c>
      <c r="S28" s="4" t="s">
        <v>949</v>
      </c>
      <c r="U28" s="4" t="s">
        <v>7</v>
      </c>
      <c r="V28" s="8">
        <v>6713</v>
      </c>
      <c r="W28" s="4">
        <f>COUNTIF($C$7:$C$708,U28)</f>
        <v>334</v>
      </c>
      <c r="X28" s="4">
        <f>COUNTIF($H$7:$H$471,U28)</f>
        <v>241</v>
      </c>
      <c r="Y28" s="4">
        <f>W28+X28</f>
        <v>575</v>
      </c>
      <c r="Z28" s="32">
        <v>1007</v>
      </c>
      <c r="AA28" s="4">
        <f>COUNTIF(C574:C729,U28)</f>
        <v>55</v>
      </c>
      <c r="AB28" s="4">
        <f>COUNTIF($H$348:$H$471,U28)</f>
        <v>62</v>
      </c>
      <c r="AC28" s="4">
        <f>AA28+AB28</f>
        <v>117</v>
      </c>
      <c r="AE28" s="4" t="s">
        <v>7</v>
      </c>
      <c r="AF28" s="4">
        <f>Y28</f>
        <v>575</v>
      </c>
      <c r="AG28" s="4">
        <f>V28-AF28</f>
        <v>6138</v>
      </c>
      <c r="AH28" s="4">
        <f>AF28+AG28</f>
        <v>6713</v>
      </c>
      <c r="AI28" s="10">
        <f>(V28/$V$29)*$Y$29</f>
        <v>468.43285099258549</v>
      </c>
      <c r="AJ28" s="10">
        <f>V28-AI28</f>
        <v>6244.5671490074146</v>
      </c>
      <c r="AK28" s="4">
        <f>AI28+AJ28</f>
        <v>6713</v>
      </c>
      <c r="AL28" s="9">
        <f>_xlfn.CHISQ.TEST(AF28:AG28,AI28:AJ28)</f>
        <v>3.3056671190423161E-7</v>
      </c>
      <c r="AM28" s="8" t="s">
        <v>2088</v>
      </c>
      <c r="AO28" s="4" t="s">
        <v>7</v>
      </c>
      <c r="AP28" s="4">
        <f>W28</f>
        <v>334</v>
      </c>
      <c r="AQ28" s="4">
        <f>V28-AP28</f>
        <v>6379</v>
      </c>
      <c r="AR28" s="4">
        <f>AP28+AQ28</f>
        <v>6713</v>
      </c>
      <c r="AS28" s="10">
        <f>(V28/$V$29)*$W$29</f>
        <v>281.78222913178666</v>
      </c>
      <c r="AT28" s="10">
        <f>V28-AS28</f>
        <v>6431.2177708682129</v>
      </c>
      <c r="AU28" s="4">
        <f>AS28+AT28</f>
        <v>6713</v>
      </c>
      <c r="AV28" s="9">
        <f>_xlfn.CHISQ.TEST(AP28:AQ28,AS28:AT28)</f>
        <v>1.4822233999499685E-3</v>
      </c>
      <c r="AW28" s="8" t="s">
        <v>2088</v>
      </c>
      <c r="AY28" s="4" t="s">
        <v>7</v>
      </c>
      <c r="AZ28" s="10">
        <f>X28</f>
        <v>241</v>
      </c>
      <c r="BA28" s="10">
        <f>V28-AZ28</f>
        <v>6472</v>
      </c>
      <c r="BB28" s="4">
        <f>AZ28+BA28</f>
        <v>6713</v>
      </c>
      <c r="BC28" s="10">
        <f>(V28/$V$29)*$X$29</f>
        <v>186.65062186079885</v>
      </c>
      <c r="BD28" s="10">
        <f>V28-BC28</f>
        <v>6526.3493781392008</v>
      </c>
      <c r="BE28" s="4">
        <f>BC28+BD28</f>
        <v>6713</v>
      </c>
      <c r="BF28" s="9">
        <f>_xlfn.CHISQ.TEST(AZ28:BA28,BC28:BD28)</f>
        <v>5.4689900224836886E-5</v>
      </c>
      <c r="BG28" s="8" t="s">
        <v>2088</v>
      </c>
      <c r="BI28" s="31" t="s">
        <v>1470</v>
      </c>
      <c r="BJ28" s="12" t="s">
        <v>1471</v>
      </c>
      <c r="BK28" s="12" t="s">
        <v>2180</v>
      </c>
      <c r="BL28" s="29"/>
    </row>
    <row r="29" spans="1:64">
      <c r="A29" s="4" t="s">
        <v>2244</v>
      </c>
      <c r="B29" s="4" t="s">
        <v>2243</v>
      </c>
      <c r="C29" s="4" t="s">
        <v>7</v>
      </c>
      <c r="D29" s="4" t="s">
        <v>2112</v>
      </c>
      <c r="F29" s="4" t="s">
        <v>2242</v>
      </c>
      <c r="G29" s="4" t="s">
        <v>1010</v>
      </c>
      <c r="H29" s="4" t="s">
        <v>7</v>
      </c>
      <c r="I29" s="4" t="s">
        <v>2241</v>
      </c>
      <c r="K29" s="28"/>
      <c r="P29" s="4" t="s">
        <v>217</v>
      </c>
      <c r="Q29" s="4" t="s">
        <v>216</v>
      </c>
      <c r="R29" s="7" t="s">
        <v>734</v>
      </c>
      <c r="S29" s="4" t="s">
        <v>733</v>
      </c>
      <c r="U29" s="6" t="s">
        <v>2240</v>
      </c>
      <c r="V29" s="6">
        <f>SUM(V7:V28)</f>
        <v>16724</v>
      </c>
      <c r="W29" s="6">
        <f>SUM(W7:W28)</f>
        <v>702</v>
      </c>
      <c r="X29" s="6">
        <f>SUM(X7:X28)</f>
        <v>465</v>
      </c>
      <c r="Y29" s="6">
        <f>SUM(Y7:Y28)</f>
        <v>1167</v>
      </c>
      <c r="Z29" s="6">
        <f>SUM(Z7:Z28)</f>
        <v>2625</v>
      </c>
      <c r="AA29" s="6">
        <f>SUM(AA7:AA28)</f>
        <v>145</v>
      </c>
      <c r="AB29" s="6">
        <f>SUM(AB7:AB28)</f>
        <v>124</v>
      </c>
      <c r="AC29" s="6">
        <f>SUM(AC7:AC28)</f>
        <v>269</v>
      </c>
      <c r="BI29" s="31" t="s">
        <v>1987</v>
      </c>
      <c r="BJ29" s="12" t="s">
        <v>1988</v>
      </c>
      <c r="BK29" s="12" t="s">
        <v>2180</v>
      </c>
      <c r="BL29" s="29"/>
    </row>
    <row r="30" spans="1:64">
      <c r="A30" s="4" t="s">
        <v>2239</v>
      </c>
      <c r="B30" s="4" t="s">
        <v>2131</v>
      </c>
      <c r="C30" s="4" t="s">
        <v>7</v>
      </c>
      <c r="D30" s="4" t="s">
        <v>2112</v>
      </c>
      <c r="F30" s="4" t="s">
        <v>2238</v>
      </c>
      <c r="G30" s="4" t="s">
        <v>2237</v>
      </c>
      <c r="H30" s="4" t="s">
        <v>7</v>
      </c>
      <c r="I30" s="4" t="s">
        <v>2112</v>
      </c>
      <c r="K30" s="28"/>
      <c r="P30" s="4" t="s">
        <v>213</v>
      </c>
      <c r="Q30" s="4" t="s">
        <v>212</v>
      </c>
      <c r="R30" s="7" t="s">
        <v>722</v>
      </c>
      <c r="S30" s="4" t="s">
        <v>721</v>
      </c>
      <c r="U30" s="5" t="s">
        <v>2236</v>
      </c>
      <c r="V30" s="30">
        <f>V28/V29</f>
        <v>0.40139918679741687</v>
      </c>
      <c r="W30" s="30">
        <f>W28/W29</f>
        <v>0.4757834757834758</v>
      </c>
      <c r="X30" s="30">
        <f>X28/X29</f>
        <v>0.51827956989247315</v>
      </c>
      <c r="Y30" s="30">
        <f>Y28/Y29</f>
        <v>0.49271636675235647</v>
      </c>
      <c r="Z30" s="30">
        <f>Z28/Z29</f>
        <v>0.38361904761904764</v>
      </c>
      <c r="AA30" s="30">
        <f>AA28/AA29</f>
        <v>0.37931034482758619</v>
      </c>
      <c r="AB30" s="30">
        <f>AB28/AB29</f>
        <v>0.5</v>
      </c>
      <c r="AC30" s="30">
        <f>AC28/AC29</f>
        <v>0.43494423791821563</v>
      </c>
      <c r="BL30" s="29"/>
    </row>
    <row r="31" spans="1:64">
      <c r="A31" s="4" t="s">
        <v>2235</v>
      </c>
      <c r="B31" s="4" t="s">
        <v>2219</v>
      </c>
      <c r="C31" s="4" t="s">
        <v>7</v>
      </c>
      <c r="D31" s="4" t="s">
        <v>2112</v>
      </c>
      <c r="F31" s="4" t="s">
        <v>2234</v>
      </c>
      <c r="G31" s="4" t="s">
        <v>2233</v>
      </c>
      <c r="H31" s="4" t="s">
        <v>7</v>
      </c>
      <c r="I31" s="4" t="s">
        <v>2112</v>
      </c>
      <c r="K31" s="28"/>
      <c r="P31" s="4" t="s">
        <v>314</v>
      </c>
      <c r="Q31" s="4" t="s">
        <v>313</v>
      </c>
      <c r="R31" s="7" t="s">
        <v>718</v>
      </c>
      <c r="S31" s="4" t="s">
        <v>717</v>
      </c>
      <c r="BI31" s="6" t="s">
        <v>2232</v>
      </c>
      <c r="BJ31" s="6" t="s">
        <v>2231</v>
      </c>
      <c r="BK31" s="6" t="s">
        <v>2230</v>
      </c>
      <c r="BL31" s="29"/>
    </row>
    <row r="32" spans="1:64">
      <c r="A32" s="4" t="s">
        <v>2229</v>
      </c>
      <c r="B32" s="4" t="s">
        <v>230</v>
      </c>
      <c r="C32" s="4" t="s">
        <v>7</v>
      </c>
      <c r="D32" s="4" t="s">
        <v>2112</v>
      </c>
      <c r="F32" s="4" t="s">
        <v>2228</v>
      </c>
      <c r="G32" s="4" t="s">
        <v>2227</v>
      </c>
      <c r="H32" s="4" t="s">
        <v>844</v>
      </c>
      <c r="I32" s="4" t="s">
        <v>2112</v>
      </c>
      <c r="K32" s="28"/>
      <c r="P32" s="4" t="s">
        <v>211</v>
      </c>
      <c r="Q32" s="4" t="s">
        <v>210</v>
      </c>
      <c r="R32" s="7" t="s">
        <v>714</v>
      </c>
      <c r="S32" s="4" t="s">
        <v>713</v>
      </c>
      <c r="U32" s="4" t="s">
        <v>2226</v>
      </c>
      <c r="V32" s="4">
        <v>91</v>
      </c>
      <c r="W32" s="4">
        <v>4</v>
      </c>
      <c r="X32" s="4">
        <v>6</v>
      </c>
      <c r="Y32" s="4">
        <f>W32+X32</f>
        <v>10</v>
      </c>
      <c r="AE32" s="4" t="s">
        <v>2226</v>
      </c>
      <c r="AF32" s="4">
        <f>Y32</f>
        <v>10</v>
      </c>
      <c r="AG32" s="4">
        <f>V32-AF32</f>
        <v>81</v>
      </c>
      <c r="AH32" s="4">
        <f>AF32+AG32</f>
        <v>91</v>
      </c>
      <c r="AI32" s="10">
        <f>(V32/$V$29)*$Y$29</f>
        <v>6.3499760822769664</v>
      </c>
      <c r="AJ32" s="10">
        <f>V32-AI32</f>
        <v>84.650023917723033</v>
      </c>
      <c r="AK32" s="4">
        <f>AI32+AJ32</f>
        <v>91</v>
      </c>
      <c r="AL32" s="4">
        <f>_xlfn.CHISQ.TEST(AF32:AG32,AI32:AJ32)</f>
        <v>0.13314455260042657</v>
      </c>
      <c r="AM32" s="11"/>
      <c r="AO32" s="4" t="s">
        <v>2226</v>
      </c>
      <c r="AP32" s="4">
        <f>W32</f>
        <v>4</v>
      </c>
      <c r="AQ32" s="4">
        <f>V32-AP32</f>
        <v>87</v>
      </c>
      <c r="AR32" s="4">
        <f>AP32+AQ32</f>
        <v>91</v>
      </c>
      <c r="AS32" s="10">
        <f>(V32/$V$29)*$W$29</f>
        <v>3.8197799569480981</v>
      </c>
      <c r="AT32" s="10">
        <f>V32-AS32</f>
        <v>87.180220043051904</v>
      </c>
      <c r="AU32" s="4">
        <f>AS32+AT32</f>
        <v>91</v>
      </c>
      <c r="AV32" s="4">
        <f>_xlfn.CHISQ.TEST(AP32:AQ32,AS32:AT32)</f>
        <v>0.92494257762833865</v>
      </c>
      <c r="AW32" s="11"/>
      <c r="AY32" s="4" t="s">
        <v>2226</v>
      </c>
      <c r="AZ32" s="10">
        <f>X32</f>
        <v>6</v>
      </c>
      <c r="BA32" s="10">
        <f>V32-AZ32</f>
        <v>85</v>
      </c>
      <c r="BB32" s="4">
        <f>AZ32+BA32</f>
        <v>91</v>
      </c>
      <c r="BC32" s="10">
        <f>(V32/$V$29)*$X$29</f>
        <v>2.5301961253288683</v>
      </c>
      <c r="BD32" s="10">
        <f>V32-BC32</f>
        <v>88.469803874671129</v>
      </c>
      <c r="BE32" s="4">
        <f>BC32+BD32</f>
        <v>91</v>
      </c>
      <c r="BF32" s="9">
        <f>_xlfn.CHISQ.TEST(AZ32:BA32,BC32:BD32)</f>
        <v>2.6943488370898501E-2</v>
      </c>
      <c r="BG32" s="8" t="s">
        <v>2088</v>
      </c>
      <c r="BI32" s="22" t="s">
        <v>983</v>
      </c>
      <c r="BJ32" s="22" t="s">
        <v>984</v>
      </c>
      <c r="BK32" s="21" t="s">
        <v>2216</v>
      </c>
    </row>
    <row r="33" spans="1:63">
      <c r="A33" s="4" t="s">
        <v>2225</v>
      </c>
      <c r="B33" s="4" t="s">
        <v>2224</v>
      </c>
      <c r="C33" s="4" t="s">
        <v>7</v>
      </c>
      <c r="D33" s="4" t="s">
        <v>2112</v>
      </c>
      <c r="F33" s="4" t="s">
        <v>2223</v>
      </c>
      <c r="G33" s="4" t="s">
        <v>2222</v>
      </c>
      <c r="H33" s="4" t="s">
        <v>7</v>
      </c>
      <c r="I33" s="4" t="s">
        <v>2112</v>
      </c>
      <c r="K33" s="27"/>
      <c r="M33" s="26"/>
      <c r="P33" s="4" t="s">
        <v>209</v>
      </c>
      <c r="Q33" s="4" t="s">
        <v>208</v>
      </c>
      <c r="R33" s="7" t="s">
        <v>710</v>
      </c>
      <c r="S33" s="4" t="s">
        <v>709</v>
      </c>
      <c r="Z33" s="19"/>
      <c r="AA33" s="19"/>
      <c r="AB33" s="19"/>
      <c r="AC33" s="19"/>
      <c r="BI33" s="22" t="s">
        <v>711</v>
      </c>
      <c r="BJ33" s="22" t="s">
        <v>712</v>
      </c>
      <c r="BK33" s="21" t="s">
        <v>2216</v>
      </c>
    </row>
    <row r="34" spans="1:63">
      <c r="A34" s="4" t="s">
        <v>2221</v>
      </c>
      <c r="B34" s="4" t="s">
        <v>2204</v>
      </c>
      <c r="C34" s="4" t="s">
        <v>7</v>
      </c>
      <c r="D34" s="4" t="s">
        <v>2112</v>
      </c>
      <c r="F34" s="4" t="s">
        <v>2220</v>
      </c>
      <c r="G34" s="4" t="s">
        <v>2219</v>
      </c>
      <c r="H34" s="4" t="s">
        <v>7</v>
      </c>
      <c r="I34" s="4" t="s">
        <v>2112</v>
      </c>
      <c r="P34" s="4" t="s">
        <v>207</v>
      </c>
      <c r="Q34" s="4" t="s">
        <v>206</v>
      </c>
      <c r="R34" s="7" t="s">
        <v>703</v>
      </c>
      <c r="S34" s="4" t="s">
        <v>702</v>
      </c>
      <c r="AE34" s="19"/>
      <c r="AF34" s="25"/>
      <c r="AG34" s="25"/>
      <c r="AH34" s="25"/>
      <c r="AI34" s="25"/>
      <c r="AJ34" s="25"/>
      <c r="AK34" s="25"/>
      <c r="AL34" s="19"/>
      <c r="AM34" s="19"/>
      <c r="BI34" s="22" t="s">
        <v>447</v>
      </c>
      <c r="BJ34" s="22" t="s">
        <v>448</v>
      </c>
      <c r="BK34" s="21" t="s">
        <v>2216</v>
      </c>
    </row>
    <row r="35" spans="1:63">
      <c r="A35" s="4" t="s">
        <v>2218</v>
      </c>
      <c r="B35" s="4" t="s">
        <v>2150</v>
      </c>
      <c r="C35" s="4" t="s">
        <v>7</v>
      </c>
      <c r="D35" s="4" t="s">
        <v>2112</v>
      </c>
      <c r="F35" s="4" t="s">
        <v>2217</v>
      </c>
      <c r="G35" s="4" t="s">
        <v>2150</v>
      </c>
      <c r="H35" s="4" t="s">
        <v>7</v>
      </c>
      <c r="I35" s="4" t="s">
        <v>2112</v>
      </c>
      <c r="P35" s="4" t="s">
        <v>203</v>
      </c>
      <c r="Q35" s="4" t="s">
        <v>202</v>
      </c>
      <c r="R35" s="7" t="s">
        <v>698</v>
      </c>
      <c r="S35" s="4" t="s">
        <v>697</v>
      </c>
      <c r="AE35" s="19"/>
      <c r="AF35" s="19"/>
      <c r="AG35" s="19"/>
      <c r="AH35" s="19"/>
      <c r="AI35" s="20"/>
      <c r="AJ35" s="20"/>
      <c r="AK35" s="19"/>
      <c r="AL35" s="24"/>
      <c r="AM35" s="23"/>
      <c r="BI35" s="22" t="s">
        <v>385</v>
      </c>
      <c r="BJ35" s="22" t="s">
        <v>386</v>
      </c>
      <c r="BK35" s="21" t="s">
        <v>2216</v>
      </c>
    </row>
    <row r="36" spans="1:63">
      <c r="A36" s="4" t="s">
        <v>2215</v>
      </c>
      <c r="B36" s="4" t="s">
        <v>2214</v>
      </c>
      <c r="C36" s="4" t="s">
        <v>7</v>
      </c>
      <c r="D36" s="4" t="s">
        <v>2112</v>
      </c>
      <c r="F36" s="4" t="s">
        <v>2213</v>
      </c>
      <c r="G36" s="4" t="s">
        <v>2118</v>
      </c>
      <c r="H36" s="4" t="s">
        <v>7</v>
      </c>
      <c r="I36" s="4" t="s">
        <v>2112</v>
      </c>
      <c r="P36" s="4" t="s">
        <v>194</v>
      </c>
      <c r="Q36" s="4" t="s">
        <v>2212</v>
      </c>
      <c r="R36" s="7" t="s">
        <v>942</v>
      </c>
      <c r="S36" s="4" t="s">
        <v>941</v>
      </c>
      <c r="AE36" s="19"/>
      <c r="AF36" s="19"/>
      <c r="AG36" s="19"/>
      <c r="AH36" s="19"/>
      <c r="AI36" s="20"/>
      <c r="AJ36" s="20"/>
      <c r="AK36" s="19"/>
      <c r="AL36" s="19"/>
      <c r="AM36" s="19"/>
      <c r="BI36" s="13" t="s">
        <v>1802</v>
      </c>
      <c r="BJ36" s="12" t="s">
        <v>1803</v>
      </c>
      <c r="BK36" s="12" t="s">
        <v>2180</v>
      </c>
    </row>
    <row r="37" spans="1:63">
      <c r="A37" s="4" t="s">
        <v>2211</v>
      </c>
      <c r="B37" s="4" t="s">
        <v>2150</v>
      </c>
      <c r="C37" s="4" t="s">
        <v>7</v>
      </c>
      <c r="D37" s="4" t="s">
        <v>2112</v>
      </c>
      <c r="F37" s="4" t="s">
        <v>2210</v>
      </c>
      <c r="G37" s="4" t="s">
        <v>917</v>
      </c>
      <c r="H37" s="4" t="s">
        <v>7</v>
      </c>
      <c r="I37" s="4" t="s">
        <v>2112</v>
      </c>
      <c r="P37" s="4" t="s">
        <v>192</v>
      </c>
      <c r="Q37" s="4" t="s">
        <v>191</v>
      </c>
      <c r="R37" s="7" t="s">
        <v>694</v>
      </c>
      <c r="S37" s="4" t="s">
        <v>693</v>
      </c>
      <c r="BI37" s="13" t="s">
        <v>1656</v>
      </c>
      <c r="BJ37" s="12" t="s">
        <v>1657</v>
      </c>
      <c r="BK37" s="12" t="s">
        <v>2180</v>
      </c>
    </row>
    <row r="38" spans="1:63">
      <c r="A38" s="4" t="s">
        <v>2209</v>
      </c>
      <c r="B38" s="4" t="s">
        <v>2208</v>
      </c>
      <c r="C38" s="4" t="s">
        <v>7</v>
      </c>
      <c r="D38" s="4" t="s">
        <v>2112</v>
      </c>
      <c r="F38" s="4" t="s">
        <v>2207</v>
      </c>
      <c r="G38" s="4" t="s">
        <v>2206</v>
      </c>
      <c r="H38" s="4" t="s">
        <v>7</v>
      </c>
      <c r="I38" s="4" t="s">
        <v>2112</v>
      </c>
      <c r="P38" s="4" t="s">
        <v>184</v>
      </c>
      <c r="Q38" s="4" t="s">
        <v>183</v>
      </c>
      <c r="R38" s="7" t="s">
        <v>686</v>
      </c>
      <c r="S38" s="4" t="s">
        <v>685</v>
      </c>
      <c r="BI38" s="13" t="s">
        <v>1565</v>
      </c>
      <c r="BJ38" s="12" t="s">
        <v>1566</v>
      </c>
      <c r="BK38" s="12" t="s">
        <v>2180</v>
      </c>
    </row>
    <row r="39" spans="1:63">
      <c r="A39" s="4" t="s">
        <v>2205</v>
      </c>
      <c r="B39" s="4" t="s">
        <v>2204</v>
      </c>
      <c r="C39" s="4" t="s">
        <v>7</v>
      </c>
      <c r="D39" s="4" t="s">
        <v>2112</v>
      </c>
      <c r="F39" s="4" t="s">
        <v>2203</v>
      </c>
      <c r="G39" s="4" t="s">
        <v>873</v>
      </c>
      <c r="H39" s="4" t="s">
        <v>7</v>
      </c>
      <c r="I39" s="4" t="s">
        <v>2112</v>
      </c>
      <c r="P39" s="4" t="s">
        <v>182</v>
      </c>
      <c r="Q39" s="4" t="s">
        <v>181</v>
      </c>
      <c r="R39" s="7" t="s">
        <v>675</v>
      </c>
      <c r="S39" s="4" t="s">
        <v>674</v>
      </c>
      <c r="AE39" s="18" t="s">
        <v>2202</v>
      </c>
      <c r="BI39" s="13" t="s">
        <v>1561</v>
      </c>
      <c r="BJ39" s="12" t="s">
        <v>1562</v>
      </c>
      <c r="BK39" s="12" t="s">
        <v>2180</v>
      </c>
    </row>
    <row r="40" spans="1:63">
      <c r="A40" s="4" t="s">
        <v>2201</v>
      </c>
      <c r="B40" s="4" t="s">
        <v>2200</v>
      </c>
      <c r="C40" s="4" t="s">
        <v>7</v>
      </c>
      <c r="D40" s="4" t="s">
        <v>2112</v>
      </c>
      <c r="F40" s="4" t="s">
        <v>2199</v>
      </c>
      <c r="G40" s="4" t="s">
        <v>2198</v>
      </c>
      <c r="H40" s="4" t="s">
        <v>7</v>
      </c>
      <c r="I40" s="4" t="s">
        <v>2112</v>
      </c>
      <c r="P40" s="4" t="s">
        <v>180</v>
      </c>
      <c r="Q40" s="4" t="s">
        <v>179</v>
      </c>
      <c r="R40" s="7" t="s">
        <v>934</v>
      </c>
      <c r="S40" s="4" t="s">
        <v>933</v>
      </c>
      <c r="AE40" s="15" t="s">
        <v>2197</v>
      </c>
      <c r="AF40" s="17" t="s">
        <v>2194</v>
      </c>
      <c r="AG40" s="17"/>
      <c r="AH40" s="17"/>
      <c r="AI40" s="17" t="s">
        <v>2193</v>
      </c>
      <c r="AJ40" s="17"/>
      <c r="AK40" s="17"/>
      <c r="AO40" s="15" t="s">
        <v>2196</v>
      </c>
      <c r="AP40" s="17" t="s">
        <v>2194</v>
      </c>
      <c r="AQ40" s="17"/>
      <c r="AR40" s="17"/>
      <c r="AS40" s="17" t="s">
        <v>2193</v>
      </c>
      <c r="AT40" s="17"/>
      <c r="AU40" s="17"/>
      <c r="AY40" s="15" t="s">
        <v>2195</v>
      </c>
      <c r="AZ40" s="17" t="s">
        <v>2194</v>
      </c>
      <c r="BA40" s="17"/>
      <c r="BB40" s="17"/>
      <c r="BC40" s="17" t="s">
        <v>2193</v>
      </c>
      <c r="BD40" s="17"/>
      <c r="BE40" s="17"/>
      <c r="BI40" s="13" t="s">
        <v>1458</v>
      </c>
      <c r="BJ40" s="12" t="s">
        <v>1459</v>
      </c>
      <c r="BK40" s="12" t="s">
        <v>2180</v>
      </c>
    </row>
    <row r="41" spans="1:63">
      <c r="A41" s="4" t="s">
        <v>2192</v>
      </c>
      <c r="B41" s="4" t="s">
        <v>2191</v>
      </c>
      <c r="C41" s="4" t="s">
        <v>7</v>
      </c>
      <c r="D41" s="4" t="s">
        <v>2112</v>
      </c>
      <c r="F41" s="4" t="s">
        <v>2190</v>
      </c>
      <c r="G41" s="4" t="s">
        <v>2189</v>
      </c>
      <c r="H41" s="4" t="s">
        <v>1233</v>
      </c>
      <c r="I41" s="4" t="s">
        <v>323</v>
      </c>
      <c r="P41" s="4" t="s">
        <v>178</v>
      </c>
      <c r="Q41" s="4" t="s">
        <v>177</v>
      </c>
      <c r="R41" s="7" t="s">
        <v>671</v>
      </c>
      <c r="S41" s="4" t="s">
        <v>670</v>
      </c>
      <c r="AE41" s="16" t="s">
        <v>2186</v>
      </c>
      <c r="AF41" s="16" t="s">
        <v>2188</v>
      </c>
      <c r="AG41" s="16" t="s">
        <v>2184</v>
      </c>
      <c r="AH41" s="16" t="s">
        <v>2183</v>
      </c>
      <c r="AI41" s="16" t="s">
        <v>2188</v>
      </c>
      <c r="AJ41" s="16" t="s">
        <v>2184</v>
      </c>
      <c r="AK41" s="16" t="s">
        <v>2183</v>
      </c>
      <c r="AL41" s="14" t="s">
        <v>2182</v>
      </c>
      <c r="AM41" s="14" t="s">
        <v>2181</v>
      </c>
      <c r="AO41" s="15" t="s">
        <v>2186</v>
      </c>
      <c r="AP41" s="14" t="s">
        <v>2187</v>
      </c>
      <c r="AQ41" s="14" t="s">
        <v>2184</v>
      </c>
      <c r="AR41" s="14" t="s">
        <v>2183</v>
      </c>
      <c r="AS41" s="14" t="s">
        <v>2187</v>
      </c>
      <c r="AT41" s="14" t="s">
        <v>2184</v>
      </c>
      <c r="AU41" s="14" t="s">
        <v>2183</v>
      </c>
      <c r="AV41" s="14" t="s">
        <v>2182</v>
      </c>
      <c r="AW41" s="14" t="s">
        <v>2181</v>
      </c>
      <c r="AY41" s="15" t="s">
        <v>2186</v>
      </c>
      <c r="AZ41" s="14" t="s">
        <v>2185</v>
      </c>
      <c r="BA41" s="14" t="s">
        <v>2184</v>
      </c>
      <c r="BB41" s="14" t="s">
        <v>2183</v>
      </c>
      <c r="BC41" s="14" t="s">
        <v>2185</v>
      </c>
      <c r="BD41" s="14" t="s">
        <v>2184</v>
      </c>
      <c r="BE41" s="14" t="s">
        <v>2183</v>
      </c>
      <c r="BF41" s="14" t="s">
        <v>2182</v>
      </c>
      <c r="BG41" s="14" t="s">
        <v>2181</v>
      </c>
      <c r="BI41" s="13" t="s">
        <v>1137</v>
      </c>
      <c r="BJ41" s="12" t="s">
        <v>1138</v>
      </c>
      <c r="BK41" s="12" t="s">
        <v>2180</v>
      </c>
    </row>
    <row r="42" spans="1:63">
      <c r="A42" s="4" t="s">
        <v>2179</v>
      </c>
      <c r="B42" s="4" t="s">
        <v>230</v>
      </c>
      <c r="C42" s="4" t="s">
        <v>7</v>
      </c>
      <c r="D42" s="4" t="s">
        <v>2112</v>
      </c>
      <c r="F42" s="4" t="s">
        <v>2178</v>
      </c>
      <c r="G42" s="4" t="s">
        <v>2177</v>
      </c>
      <c r="H42" s="4" t="s">
        <v>7</v>
      </c>
      <c r="I42" s="4" t="s">
        <v>323</v>
      </c>
      <c r="P42" s="4" t="s">
        <v>176</v>
      </c>
      <c r="Q42" s="4" t="s">
        <v>175</v>
      </c>
      <c r="R42" s="7" t="s">
        <v>667</v>
      </c>
      <c r="S42" s="4" t="s">
        <v>666</v>
      </c>
      <c r="AE42" s="4" t="s">
        <v>51</v>
      </c>
      <c r="AF42" s="4">
        <f>AC7</f>
        <v>26</v>
      </c>
      <c r="AG42" s="4">
        <f>Z7-AC7</f>
        <v>150</v>
      </c>
      <c r="AH42" s="4">
        <f>AF42+AG42</f>
        <v>176</v>
      </c>
      <c r="AI42" s="10">
        <f>(Z7/$Z$29)*$AC$29</f>
        <v>18.035809523809526</v>
      </c>
      <c r="AJ42" s="10">
        <f>Z7-AI42</f>
        <v>157.96419047619048</v>
      </c>
      <c r="AK42" s="4">
        <f>AI42+AJ42</f>
        <v>176</v>
      </c>
      <c r="AL42" s="9">
        <f>_xlfn.CHISQ.TEST(AF42:AG42,AI42:AJ42)</f>
        <v>4.7762137430324467E-2</v>
      </c>
      <c r="AM42" s="8" t="s">
        <v>2088</v>
      </c>
      <c r="AO42" s="4" t="s">
        <v>51</v>
      </c>
      <c r="AP42" s="4">
        <f>AA7</f>
        <v>14</v>
      </c>
      <c r="AQ42" s="4">
        <f>Z7-AA7</f>
        <v>162</v>
      </c>
      <c r="AR42" s="4">
        <f>AP42+AQ42</f>
        <v>176</v>
      </c>
      <c r="AS42" s="10">
        <f>(Z7/$Z$29)*$AA$29</f>
        <v>9.7219047619047618</v>
      </c>
      <c r="AT42" s="10">
        <f>Z7-AS42</f>
        <v>166.27809523809523</v>
      </c>
      <c r="AU42" s="4">
        <f>AS42+AT42</f>
        <v>176</v>
      </c>
      <c r="AV42" s="4">
        <f>_xlfn.CHISQ.TEST(AP42:AQ42,AS42:AT42)</f>
        <v>0.15806592319072235</v>
      </c>
      <c r="AW42" s="11"/>
      <c r="AY42" s="4" t="s">
        <v>51</v>
      </c>
      <c r="AZ42" s="10">
        <f>AB7</f>
        <v>12</v>
      </c>
      <c r="BA42" s="10">
        <f>Z7-AB7</f>
        <v>164</v>
      </c>
      <c r="BB42" s="4">
        <f>AZ42+BA42</f>
        <v>176</v>
      </c>
      <c r="BC42" s="10">
        <f>(Z7/$Z$29)*$AB$29</f>
        <v>8.3139047619047624</v>
      </c>
      <c r="BD42" s="10">
        <f>Z7-BC42</f>
        <v>167.68609523809525</v>
      </c>
      <c r="BE42" s="4">
        <f>BC42+BD42</f>
        <v>176</v>
      </c>
      <c r="BF42" s="4">
        <f>_xlfn.CHISQ.TEST(AZ42:BA42,BC42:BD42)</f>
        <v>0.19029733356613029</v>
      </c>
      <c r="BG42" s="8"/>
    </row>
    <row r="43" spans="1:63">
      <c r="A43" s="4" t="s">
        <v>2176</v>
      </c>
      <c r="B43" s="4" t="s">
        <v>2175</v>
      </c>
      <c r="C43" s="4" t="s">
        <v>7</v>
      </c>
      <c r="D43" s="4" t="s">
        <v>2112</v>
      </c>
      <c r="F43" s="4" t="s">
        <v>2174</v>
      </c>
      <c r="G43" s="4" t="s">
        <v>2173</v>
      </c>
      <c r="H43" s="4" t="s">
        <v>7</v>
      </c>
      <c r="I43" s="4" t="s">
        <v>323</v>
      </c>
      <c r="P43" s="4" t="s">
        <v>174</v>
      </c>
      <c r="Q43" s="4" t="s">
        <v>173</v>
      </c>
      <c r="R43" s="7" t="s">
        <v>926</v>
      </c>
      <c r="S43" s="4" t="s">
        <v>925</v>
      </c>
      <c r="AE43" s="4" t="s">
        <v>699</v>
      </c>
      <c r="AF43" s="4">
        <f>AC8</f>
        <v>0</v>
      </c>
      <c r="AG43" s="4">
        <f>Z8-AC8</f>
        <v>8</v>
      </c>
      <c r="AH43" s="4">
        <f>AF43+AG43</f>
        <v>8</v>
      </c>
      <c r="AI43" s="10">
        <f>(Z8/$Z$29)*$AC$29</f>
        <v>0.81980952380952388</v>
      </c>
      <c r="AJ43" s="10">
        <f>Z8-AI43</f>
        <v>7.180190476190476</v>
      </c>
      <c r="AK43" s="4">
        <f>AI43+AJ43</f>
        <v>8</v>
      </c>
      <c r="AL43" s="4">
        <f>_xlfn.CHISQ.TEST(AF43:AG43,AI43:AJ43)</f>
        <v>0.33921058360413892</v>
      </c>
      <c r="AM43" s="8"/>
      <c r="AO43" s="4" t="s">
        <v>699</v>
      </c>
      <c r="AP43" s="4">
        <f>AA8</f>
        <v>0</v>
      </c>
      <c r="AQ43" s="4">
        <f>Z8-AA8</f>
        <v>8</v>
      </c>
      <c r="AR43" s="4">
        <f>AP43+AQ43</f>
        <v>8</v>
      </c>
      <c r="AS43" s="10">
        <f>(Z8/$Z$29)*$AA$29</f>
        <v>0.44190476190476191</v>
      </c>
      <c r="AT43" s="10">
        <f>Z8-AS43</f>
        <v>7.5580952380952384</v>
      </c>
      <c r="AU43" s="4">
        <f>AS43+AT43</f>
        <v>8</v>
      </c>
      <c r="AV43" s="4">
        <f>_xlfn.CHISQ.TEST(AP43:AQ43,AS43:AT43)</f>
        <v>0.49402782202348505</v>
      </c>
      <c r="AW43" s="8"/>
      <c r="AY43" s="4" t="s">
        <v>699</v>
      </c>
      <c r="AZ43" s="10">
        <f>AB8</f>
        <v>0</v>
      </c>
      <c r="BA43" s="10">
        <f>Z8-AB8</f>
        <v>8</v>
      </c>
      <c r="BB43" s="4">
        <f>AZ43+BA43</f>
        <v>8</v>
      </c>
      <c r="BC43" s="10">
        <f>(Z8/$Z$29)*$AB$29</f>
        <v>0.37790476190476191</v>
      </c>
      <c r="BD43" s="10">
        <f>Z8-BC43</f>
        <v>7.6220952380952385</v>
      </c>
      <c r="BE43" s="4">
        <f>BC43+BD43</f>
        <v>8</v>
      </c>
      <c r="BF43" s="4">
        <f>_xlfn.CHISQ.TEST(AZ43:BA43,BC43:BD43)</f>
        <v>0.52882892446361185</v>
      </c>
      <c r="BG43" s="11"/>
    </row>
    <row r="44" spans="1:63">
      <c r="A44" s="4" t="s">
        <v>2172</v>
      </c>
      <c r="B44" s="4" t="s">
        <v>2171</v>
      </c>
      <c r="C44" s="4" t="s">
        <v>7</v>
      </c>
      <c r="D44" s="4" t="s">
        <v>2112</v>
      </c>
      <c r="F44" s="4" t="s">
        <v>2170</v>
      </c>
      <c r="G44" s="6" t="s">
        <v>2169</v>
      </c>
      <c r="H44" s="4" t="s">
        <v>699</v>
      </c>
      <c r="I44" s="4" t="s">
        <v>323</v>
      </c>
      <c r="P44" s="4" t="s">
        <v>172</v>
      </c>
      <c r="Q44" s="4" t="s">
        <v>2168</v>
      </c>
      <c r="R44" s="7" t="s">
        <v>652</v>
      </c>
      <c r="S44" s="4" t="s">
        <v>651</v>
      </c>
      <c r="AE44" s="4" t="s">
        <v>82</v>
      </c>
      <c r="AF44" s="4">
        <f>AC9</f>
        <v>6</v>
      </c>
      <c r="AG44" s="4">
        <f>Z9-AC9</f>
        <v>81</v>
      </c>
      <c r="AH44" s="4">
        <f>AF44+AG44</f>
        <v>87</v>
      </c>
      <c r="AI44" s="10">
        <f>(Z9/$Z$29)*$AC$29</f>
        <v>8.9154285714285706</v>
      </c>
      <c r="AJ44" s="10">
        <f>Z9-AI44</f>
        <v>78.084571428571422</v>
      </c>
      <c r="AK44" s="4">
        <f>AI44+AJ44</f>
        <v>87</v>
      </c>
      <c r="AL44" s="4">
        <f>_xlfn.CHISQ.TEST(AF44:AG44,AI44:AJ44)</f>
        <v>0.30270821238493723</v>
      </c>
      <c r="AM44" s="8"/>
      <c r="AO44" s="4" t="s">
        <v>82</v>
      </c>
      <c r="AP44" s="4">
        <f>AA9</f>
        <v>4</v>
      </c>
      <c r="AQ44" s="4">
        <f>Z9-AA9</f>
        <v>83</v>
      </c>
      <c r="AR44" s="4">
        <f>AP44+AQ44</f>
        <v>87</v>
      </c>
      <c r="AS44" s="10">
        <f>(Z9/$Z$29)*$AA$29</f>
        <v>4.8057142857142852</v>
      </c>
      <c r="AT44" s="10">
        <f>Z9-AS44</f>
        <v>82.194285714285712</v>
      </c>
      <c r="AU44" s="4">
        <f>AS44+AT44</f>
        <v>87</v>
      </c>
      <c r="AV44" s="4">
        <f>_xlfn.CHISQ.TEST(AP44:AQ44,AS44:AT44)</f>
        <v>0.70533417245514807</v>
      </c>
      <c r="AW44" s="8"/>
      <c r="AY44" s="4" t="s">
        <v>82</v>
      </c>
      <c r="AZ44" s="10">
        <f>AB9</f>
        <v>2</v>
      </c>
      <c r="BA44" s="10">
        <f>Z9-AB9</f>
        <v>85</v>
      </c>
      <c r="BB44" s="4">
        <f>AZ44+BA44</f>
        <v>87</v>
      </c>
      <c r="BC44" s="10">
        <f>(Z9/$Z$29)*$AB$29</f>
        <v>4.1097142857142854</v>
      </c>
      <c r="BD44" s="10">
        <f>Z9-BC44</f>
        <v>82.89028571428571</v>
      </c>
      <c r="BE44" s="4">
        <f>BC44+BD44</f>
        <v>87</v>
      </c>
      <c r="BF44" s="4">
        <f>_xlfn.CHISQ.TEST(AZ44:BA44,BC44:BD44)</f>
        <v>0.28634771237578227</v>
      </c>
      <c r="BG44" s="8"/>
    </row>
    <row r="45" spans="1:63">
      <c r="A45" s="4" t="s">
        <v>2167</v>
      </c>
      <c r="B45" s="4" t="s">
        <v>2166</v>
      </c>
      <c r="C45" s="4" t="s">
        <v>7</v>
      </c>
      <c r="D45" s="4" t="s">
        <v>2112</v>
      </c>
      <c r="F45" s="4" t="s">
        <v>2165</v>
      </c>
      <c r="G45" s="4" t="s">
        <v>2164</v>
      </c>
      <c r="H45" s="4" t="s">
        <v>844</v>
      </c>
      <c r="I45" s="4" t="s">
        <v>323</v>
      </c>
      <c r="P45" s="4" t="s">
        <v>168</v>
      </c>
      <c r="Q45" s="4" t="s">
        <v>167</v>
      </c>
      <c r="R45" s="7" t="s">
        <v>640</v>
      </c>
      <c r="S45" s="4" t="s">
        <v>639</v>
      </c>
      <c r="AE45" s="4" t="s">
        <v>345</v>
      </c>
      <c r="AF45" s="4">
        <f>AC10</f>
        <v>2</v>
      </c>
      <c r="AG45" s="4">
        <f>Z10-AC10</f>
        <v>41</v>
      </c>
      <c r="AH45" s="4">
        <f>AF45+AG45</f>
        <v>43</v>
      </c>
      <c r="AI45" s="10">
        <f>(Z10/$Z$29)*$AC$29</f>
        <v>4.4064761904761909</v>
      </c>
      <c r="AJ45" s="10">
        <f>Z10-AI45</f>
        <v>38.593523809523809</v>
      </c>
      <c r="AK45" s="4">
        <f>AI45+AJ45</f>
        <v>43</v>
      </c>
      <c r="AL45" s="4">
        <f>_xlfn.CHISQ.TEST(AF45:AG45,AI45:AJ45)</f>
        <v>0.22624949780374617</v>
      </c>
      <c r="AM45" s="8"/>
      <c r="AO45" s="4" t="s">
        <v>345</v>
      </c>
      <c r="AP45" s="4">
        <f>AA10</f>
        <v>0</v>
      </c>
      <c r="AQ45" s="4">
        <f>Z10-AA10</f>
        <v>43</v>
      </c>
      <c r="AR45" s="4">
        <f>AP45+AQ45</f>
        <v>43</v>
      </c>
      <c r="AS45" s="10">
        <f>(Z10/$Z$29)*$AA$29</f>
        <v>2.3752380952380951</v>
      </c>
      <c r="AT45" s="10">
        <f>Z10-AS45</f>
        <v>40.624761904761904</v>
      </c>
      <c r="AU45" s="4">
        <f>AS45+AT45</f>
        <v>43</v>
      </c>
      <c r="AV45" s="4">
        <f>_xlfn.CHISQ.TEST(AP45:AQ45,AS45:AT45)</f>
        <v>0.11283111104504993</v>
      </c>
      <c r="AW45" s="8"/>
      <c r="AY45" s="4" t="s">
        <v>345</v>
      </c>
      <c r="AZ45" s="10">
        <f>AB10</f>
        <v>2</v>
      </c>
      <c r="BA45" s="10">
        <f>Z10-AB10</f>
        <v>41</v>
      </c>
      <c r="BB45" s="4">
        <f>AZ45+BA45</f>
        <v>43</v>
      </c>
      <c r="BC45" s="10">
        <f>(Z10/$Z$29)*$AB$29</f>
        <v>2.0312380952380953</v>
      </c>
      <c r="BD45" s="10">
        <f>Z10-BC45</f>
        <v>40.968761904761905</v>
      </c>
      <c r="BE45" s="4">
        <f>BC45+BD45</f>
        <v>43</v>
      </c>
      <c r="BF45" s="4">
        <f>_xlfn.CHISQ.TEST(AZ45:BA45,BC45:BD45)</f>
        <v>0.98208505406418678</v>
      </c>
      <c r="BG45" s="8"/>
    </row>
    <row r="46" spans="1:63">
      <c r="A46" s="4" t="s">
        <v>2163</v>
      </c>
      <c r="B46" s="4" t="s">
        <v>2118</v>
      </c>
      <c r="C46" s="4" t="s">
        <v>7</v>
      </c>
      <c r="D46" s="4" t="s">
        <v>2112</v>
      </c>
      <c r="F46" s="4" t="s">
        <v>2162</v>
      </c>
      <c r="G46" s="4" t="s">
        <v>2161</v>
      </c>
      <c r="H46" s="4" t="s">
        <v>7</v>
      </c>
      <c r="I46" s="4" t="s">
        <v>323</v>
      </c>
      <c r="P46" s="4" t="s">
        <v>164</v>
      </c>
      <c r="Q46" s="4" t="s">
        <v>163</v>
      </c>
      <c r="R46" s="7" t="s">
        <v>922</v>
      </c>
      <c r="S46" s="4" t="s">
        <v>921</v>
      </c>
      <c r="AE46" s="4" t="s">
        <v>354</v>
      </c>
      <c r="AF46" s="4">
        <f>AC11</f>
        <v>0</v>
      </c>
      <c r="AG46" s="4">
        <f>Z11-AC11</f>
        <v>27</v>
      </c>
      <c r="AH46" s="4">
        <f>AF46+AG46</f>
        <v>27</v>
      </c>
      <c r="AI46" s="10">
        <f>(Z11/$Z$29)*$AC$29</f>
        <v>2.7668571428571429</v>
      </c>
      <c r="AJ46" s="10">
        <f>Z11-AI46</f>
        <v>24.233142857142859</v>
      </c>
      <c r="AK46" s="4">
        <f>AI46+AJ46</f>
        <v>27</v>
      </c>
      <c r="AL46" s="4">
        <f>_xlfn.CHISQ.TEST(AF46:AG46,AI46:AJ46)</f>
        <v>7.9125786365141518E-2</v>
      </c>
      <c r="AM46" s="8"/>
      <c r="AO46" s="4" t="s">
        <v>354</v>
      </c>
      <c r="AP46" s="4">
        <f>AA11</f>
        <v>0</v>
      </c>
      <c r="AQ46" s="4">
        <f>Z11-AA11</f>
        <v>27</v>
      </c>
      <c r="AR46" s="4">
        <f>AP46+AQ46</f>
        <v>27</v>
      </c>
      <c r="AS46" s="10">
        <f>(Z11/$Z$29)*$AA$29</f>
        <v>1.4914285714285713</v>
      </c>
      <c r="AT46" s="10">
        <f>Z11-AS46</f>
        <v>25.508571428571429</v>
      </c>
      <c r="AU46" s="4">
        <f>AS46+AT46</f>
        <v>27</v>
      </c>
      <c r="AV46" s="4">
        <f>_xlfn.CHISQ.TEST(AP46:AQ46,AS46:AT46)</f>
        <v>0.20895828088689669</v>
      </c>
      <c r="AW46" s="8"/>
      <c r="AY46" s="4" t="s">
        <v>354</v>
      </c>
      <c r="AZ46" s="10">
        <f>AB11</f>
        <v>0</v>
      </c>
      <c r="BA46" s="10">
        <f>Z11-AB11</f>
        <v>27</v>
      </c>
      <c r="BB46" s="4">
        <f>AZ46+BA46</f>
        <v>27</v>
      </c>
      <c r="BC46" s="10">
        <f>(Z11/$Z$29)*$AB$29</f>
        <v>1.2754285714285714</v>
      </c>
      <c r="BD46" s="10">
        <f>Z11-BC46</f>
        <v>25.72457142857143</v>
      </c>
      <c r="BE46" s="4">
        <f>BC46+BD46</f>
        <v>27</v>
      </c>
      <c r="BF46" s="4">
        <f>_xlfn.CHISQ.TEST(AZ46:BA46,BC46:BD46)</f>
        <v>0.24726961764810398</v>
      </c>
      <c r="BG46" s="8"/>
    </row>
    <row r="47" spans="1:63">
      <c r="A47" s="4" t="s">
        <v>2160</v>
      </c>
      <c r="B47" s="4" t="s">
        <v>2122</v>
      </c>
      <c r="C47" s="4" t="s">
        <v>7</v>
      </c>
      <c r="D47" s="4" t="s">
        <v>2112</v>
      </c>
      <c r="F47" s="4" t="s">
        <v>2159</v>
      </c>
      <c r="G47" s="4" t="s">
        <v>2158</v>
      </c>
      <c r="H47" s="4" t="s">
        <v>7</v>
      </c>
      <c r="I47" s="4" t="s">
        <v>323</v>
      </c>
      <c r="P47" s="4" t="s">
        <v>310</v>
      </c>
      <c r="Q47" s="4" t="s">
        <v>309</v>
      </c>
      <c r="R47" s="7" t="s">
        <v>636</v>
      </c>
      <c r="S47" s="4" t="s">
        <v>635</v>
      </c>
      <c r="AE47" s="4" t="s">
        <v>1</v>
      </c>
      <c r="AF47" s="4">
        <f>AC12</f>
        <v>1</v>
      </c>
      <c r="AG47" s="4">
        <f>Z12-AC12</f>
        <v>23</v>
      </c>
      <c r="AH47" s="4">
        <f>AF47+AG47</f>
        <v>24</v>
      </c>
      <c r="AI47" s="10">
        <f>(Z12/$Z$29)*$AC$29</f>
        <v>2.4594285714285715</v>
      </c>
      <c r="AJ47" s="10">
        <f>Z12-AI47</f>
        <v>21.540571428571429</v>
      </c>
      <c r="AK47" s="4">
        <f>AI47+AJ47</f>
        <v>24</v>
      </c>
      <c r="AL47" s="4">
        <f>_xlfn.CHISQ.TEST(AF47:AG47,AI47:AJ47)</f>
        <v>0.32595362961815166</v>
      </c>
      <c r="AM47" s="8"/>
      <c r="AO47" s="4" t="s">
        <v>1</v>
      </c>
      <c r="AP47" s="4">
        <f>AA12</f>
        <v>1</v>
      </c>
      <c r="AQ47" s="4">
        <f>Z12-AA12</f>
        <v>23</v>
      </c>
      <c r="AR47" s="4">
        <f>AP47+AQ47</f>
        <v>24</v>
      </c>
      <c r="AS47" s="10">
        <f>(Z12/$Z$29)*$AA$29</f>
        <v>1.3257142857142858</v>
      </c>
      <c r="AT47" s="10">
        <f>Z12-AS47</f>
        <v>22.674285714285713</v>
      </c>
      <c r="AU47" s="4">
        <f>AS47+AT47</f>
        <v>24</v>
      </c>
      <c r="AV47" s="4">
        <f>_xlfn.CHISQ.TEST(AP47:AQ47,AS47:AT47)</f>
        <v>0.77102176751237961</v>
      </c>
      <c r="AW47" s="8"/>
      <c r="AY47" s="4" t="s">
        <v>1</v>
      </c>
      <c r="AZ47" s="10">
        <f>AB12</f>
        <v>0</v>
      </c>
      <c r="BA47" s="10">
        <f>Z12-AB12</f>
        <v>24</v>
      </c>
      <c r="BB47" s="4">
        <f>AZ47+BA47</f>
        <v>24</v>
      </c>
      <c r="BC47" s="10">
        <f>(Z12/$Z$29)*$AB$29</f>
        <v>1.1337142857142859</v>
      </c>
      <c r="BD47" s="10">
        <f>Z12-BC47</f>
        <v>22.866285714285713</v>
      </c>
      <c r="BE47" s="4">
        <f>BC47+BD47</f>
        <v>24</v>
      </c>
      <c r="BF47" s="4">
        <f>_xlfn.CHISQ.TEST(AZ47:BA47,BC47:BD47)</f>
        <v>0.27534488079233216</v>
      </c>
      <c r="BG47" s="8"/>
    </row>
    <row r="48" spans="1:63">
      <c r="A48" s="4" t="s">
        <v>2157</v>
      </c>
      <c r="B48" s="4" t="s">
        <v>2156</v>
      </c>
      <c r="C48" s="4" t="s">
        <v>7</v>
      </c>
      <c r="D48" s="4" t="s">
        <v>2112</v>
      </c>
      <c r="F48" s="4" t="s">
        <v>2155</v>
      </c>
      <c r="G48" s="4" t="s">
        <v>2154</v>
      </c>
      <c r="H48" s="4" t="s">
        <v>34</v>
      </c>
      <c r="I48" s="4" t="s">
        <v>323</v>
      </c>
      <c r="P48" s="4" t="s">
        <v>162</v>
      </c>
      <c r="Q48" s="4" t="s">
        <v>161</v>
      </c>
      <c r="R48" s="7" t="s">
        <v>918</v>
      </c>
      <c r="S48" s="4" t="s">
        <v>917</v>
      </c>
      <c r="AE48" s="4" t="s">
        <v>232</v>
      </c>
      <c r="AF48" s="4">
        <f>AC13</f>
        <v>1</v>
      </c>
      <c r="AG48" s="4">
        <f>Z13-AC13</f>
        <v>25</v>
      </c>
      <c r="AH48" s="4">
        <f>AF48+AG48</f>
        <v>26</v>
      </c>
      <c r="AI48" s="10">
        <f>(Z13/$Z$29)*$AC$29</f>
        <v>2.6643809523809523</v>
      </c>
      <c r="AJ48" s="10">
        <f>Z13-AI48</f>
        <v>23.335619047619048</v>
      </c>
      <c r="AK48" s="4">
        <f>AI48+AJ48</f>
        <v>26</v>
      </c>
      <c r="AL48" s="4">
        <f>_xlfn.CHISQ.TEST(AF48:AG48,AI48:AJ48)</f>
        <v>0.2817950505617941</v>
      </c>
      <c r="AM48" s="8"/>
      <c r="AO48" s="4" t="s">
        <v>232</v>
      </c>
      <c r="AP48" s="4">
        <f>AA13</f>
        <v>1</v>
      </c>
      <c r="AQ48" s="4">
        <f>Z13-AA13</f>
        <v>25</v>
      </c>
      <c r="AR48" s="4">
        <f>AP48+AQ48</f>
        <v>26</v>
      </c>
      <c r="AS48" s="10">
        <f>(Z13/$Z$29)*$AA$29</f>
        <v>1.436190476190476</v>
      </c>
      <c r="AT48" s="10">
        <f>Z13-AS48</f>
        <v>24.563809523809525</v>
      </c>
      <c r="AU48" s="4">
        <f>AS48+AT48</f>
        <v>26</v>
      </c>
      <c r="AV48" s="4">
        <f>_xlfn.CHISQ.TEST(AP48:AQ48,AS48:AT48)</f>
        <v>0.70805984147981404</v>
      </c>
      <c r="AW48" s="8"/>
      <c r="AY48" s="4" t="s">
        <v>232</v>
      </c>
      <c r="AZ48" s="10">
        <f>AB13</f>
        <v>0</v>
      </c>
      <c r="BA48" s="10">
        <f>Z13-AB13</f>
        <v>26</v>
      </c>
      <c r="BB48" s="4">
        <f>AZ48+BA48</f>
        <v>26</v>
      </c>
      <c r="BC48" s="10">
        <f>(Z13/$Z$29)*$AB$29</f>
        <v>1.2281904761904761</v>
      </c>
      <c r="BD48" s="10">
        <f>Z13-BC48</f>
        <v>24.771809523809523</v>
      </c>
      <c r="BE48" s="4">
        <f>BC48+BD48</f>
        <v>26</v>
      </c>
      <c r="BF48" s="4">
        <f>_xlfn.CHISQ.TEST(AZ48:BA48,BC48:BD48)</f>
        <v>0.25621675886975664</v>
      </c>
      <c r="BG48" s="8"/>
    </row>
    <row r="49" spans="1:59">
      <c r="A49" s="4" t="s">
        <v>2153</v>
      </c>
      <c r="B49" s="4" t="s">
        <v>2118</v>
      </c>
      <c r="C49" s="4" t="s">
        <v>7</v>
      </c>
      <c r="D49" s="4" t="s">
        <v>2112</v>
      </c>
      <c r="F49" s="4" t="s">
        <v>2152</v>
      </c>
      <c r="G49" s="4" t="s">
        <v>1614</v>
      </c>
      <c r="H49" s="4" t="s">
        <v>7</v>
      </c>
      <c r="I49" s="4" t="s">
        <v>323</v>
      </c>
      <c r="P49" s="4" t="s">
        <v>158</v>
      </c>
      <c r="Q49" s="4" t="s">
        <v>157</v>
      </c>
      <c r="R49" s="7" t="s">
        <v>628</v>
      </c>
      <c r="S49" s="4" t="s">
        <v>627</v>
      </c>
      <c r="AE49" s="4" t="s">
        <v>31</v>
      </c>
      <c r="AF49" s="4">
        <f>AC14</f>
        <v>24</v>
      </c>
      <c r="AG49" s="4">
        <f>Z14-AC14</f>
        <v>251</v>
      </c>
      <c r="AH49" s="4">
        <f>AF49+AG49</f>
        <v>275</v>
      </c>
      <c r="AI49" s="10">
        <f>(Z14/$Z$29)*$AC$29</f>
        <v>28.18095238095238</v>
      </c>
      <c r="AJ49" s="10">
        <f>Z14-AI49</f>
        <v>246.81904761904761</v>
      </c>
      <c r="AK49" s="4">
        <f>AI49+AJ49</f>
        <v>275</v>
      </c>
      <c r="AL49" s="4">
        <f>_xlfn.CHISQ.TEST(AF49:AG49,AI49:AJ49)</f>
        <v>0.40578620888356015</v>
      </c>
      <c r="AM49" s="8"/>
      <c r="AO49" s="4" t="s">
        <v>31</v>
      </c>
      <c r="AP49" s="4">
        <f>AA14</f>
        <v>17</v>
      </c>
      <c r="AQ49" s="4">
        <f>Z14-AA14</f>
        <v>258</v>
      </c>
      <c r="AR49" s="4">
        <f>AP49+AQ49</f>
        <v>275</v>
      </c>
      <c r="AS49" s="10">
        <f>(Z14/$Z$29)*$AA$29</f>
        <v>15.190476190476192</v>
      </c>
      <c r="AT49" s="10">
        <f>Z14-AS49</f>
        <v>259.8095238095238</v>
      </c>
      <c r="AU49" s="4">
        <f>AS49+AT49</f>
        <v>275</v>
      </c>
      <c r="AV49" s="4">
        <f>_xlfn.CHISQ.TEST(AP49:AQ49,AS49:AT49)</f>
        <v>0.63289335625039889</v>
      </c>
      <c r="AW49" s="8"/>
      <c r="AY49" s="4" t="s">
        <v>31</v>
      </c>
      <c r="AZ49" s="10">
        <f>AB14</f>
        <v>7</v>
      </c>
      <c r="BA49" s="10">
        <f>Z14-AB14</f>
        <v>268</v>
      </c>
      <c r="BB49" s="4">
        <f>AZ49+BA49</f>
        <v>275</v>
      </c>
      <c r="BC49" s="10">
        <f>(Z14/$Z$29)*$AB$29</f>
        <v>12.990476190476191</v>
      </c>
      <c r="BD49" s="10">
        <f>Z14-BC49</f>
        <v>262.00952380952378</v>
      </c>
      <c r="BE49" s="4">
        <f>BC49+BD49</f>
        <v>275</v>
      </c>
      <c r="BF49" s="4">
        <f>_xlfn.CHISQ.TEST(AZ49:BA49,BC49:BD49)</f>
        <v>8.8610657632744713E-2</v>
      </c>
      <c r="BG49" s="8"/>
    </row>
    <row r="50" spans="1:59">
      <c r="A50" s="4" t="s">
        <v>2151</v>
      </c>
      <c r="B50" s="4" t="s">
        <v>2150</v>
      </c>
      <c r="C50" s="4" t="s">
        <v>7</v>
      </c>
      <c r="D50" s="4" t="s">
        <v>2112</v>
      </c>
      <c r="F50" s="4" t="s">
        <v>2149</v>
      </c>
      <c r="G50" s="4" t="s">
        <v>2148</v>
      </c>
      <c r="H50" s="4" t="s">
        <v>34</v>
      </c>
      <c r="I50" s="4" t="s">
        <v>323</v>
      </c>
      <c r="P50" s="4" t="s">
        <v>306</v>
      </c>
      <c r="Q50" s="4" t="s">
        <v>2147</v>
      </c>
      <c r="R50" s="7" t="s">
        <v>616</v>
      </c>
      <c r="S50" s="4" t="s">
        <v>615</v>
      </c>
      <c r="AE50" s="4" t="s">
        <v>2146</v>
      </c>
      <c r="AF50" s="4">
        <f>AC15</f>
        <v>0</v>
      </c>
      <c r="AG50" s="4">
        <f>Z15-AC15</f>
        <v>30</v>
      </c>
      <c r="AH50" s="4">
        <f>AF50+AG50</f>
        <v>30</v>
      </c>
      <c r="AI50" s="10">
        <f>(Z15/$Z$29)*$AC$29</f>
        <v>3.0742857142857143</v>
      </c>
      <c r="AJ50" s="10">
        <f>Z15-AI50</f>
        <v>26.925714285714285</v>
      </c>
      <c r="AK50" s="4">
        <f>AI50+AJ50</f>
        <v>30</v>
      </c>
      <c r="AL50" s="4">
        <f>_xlfn.CHISQ.TEST(AF50:AG50,AI50:AJ50)</f>
        <v>6.4204689250316735E-2</v>
      </c>
      <c r="AM50" s="8"/>
      <c r="AO50" s="4" t="s">
        <v>2146</v>
      </c>
      <c r="AP50" s="4">
        <f>AA15</f>
        <v>0</v>
      </c>
      <c r="AQ50" s="4">
        <f>Z15-AA15</f>
        <v>30</v>
      </c>
      <c r="AR50" s="4">
        <f>AP50+AQ50</f>
        <v>30</v>
      </c>
      <c r="AS50" s="10">
        <f>(Z15/$Z$29)*$AA$29</f>
        <v>1.6571428571428573</v>
      </c>
      <c r="AT50" s="10">
        <f>Z15-AS50</f>
        <v>28.342857142857142</v>
      </c>
      <c r="AU50" s="4">
        <f>AS50+AT50</f>
        <v>30</v>
      </c>
      <c r="AV50" s="4">
        <f>_xlfn.CHISQ.TEST(AP50:AQ50,AS50:AT50)</f>
        <v>0.18537062332440987</v>
      </c>
      <c r="AW50" s="8"/>
      <c r="AY50" s="4" t="s">
        <v>2146</v>
      </c>
      <c r="AZ50" s="10">
        <f>AB15</f>
        <v>0</v>
      </c>
      <c r="BA50" s="10">
        <f>Z15-AB15</f>
        <v>30</v>
      </c>
      <c r="BB50" s="4">
        <f>AZ50+BA50</f>
        <v>30</v>
      </c>
      <c r="BC50" s="10">
        <f>(Z15/$Z$29)*$AB$29</f>
        <v>1.417142857142857</v>
      </c>
      <c r="BD50" s="10">
        <f>Z15-BC50</f>
        <v>28.582857142857144</v>
      </c>
      <c r="BE50" s="4">
        <f>BC50+BD50</f>
        <v>30</v>
      </c>
      <c r="BF50" s="4">
        <f>_xlfn.CHISQ.TEST(AZ50:BA50,BC50:BD50)</f>
        <v>0.2226195197297717</v>
      </c>
      <c r="BG50" s="8"/>
    </row>
    <row r="51" spans="1:59">
      <c r="A51" s="4" t="s">
        <v>2145</v>
      </c>
      <c r="B51" s="4" t="s">
        <v>2122</v>
      </c>
      <c r="C51" s="4" t="s">
        <v>7</v>
      </c>
      <c r="D51" s="4" t="s">
        <v>2112</v>
      </c>
      <c r="F51" s="4" t="s">
        <v>2144</v>
      </c>
      <c r="G51" s="4" t="s">
        <v>2143</v>
      </c>
      <c r="H51" s="4" t="s">
        <v>7</v>
      </c>
      <c r="I51" s="4" t="s">
        <v>323</v>
      </c>
      <c r="P51" s="4" t="s">
        <v>154</v>
      </c>
      <c r="Q51" s="4" t="s">
        <v>153</v>
      </c>
      <c r="R51" s="7" t="s">
        <v>612</v>
      </c>
      <c r="S51" s="4" t="s">
        <v>611</v>
      </c>
      <c r="AE51" s="4" t="s">
        <v>2142</v>
      </c>
      <c r="AF51" s="4">
        <f>AC16</f>
        <v>0</v>
      </c>
      <c r="AG51" s="4">
        <f>Z16-AC16</f>
        <v>6</v>
      </c>
      <c r="AH51" s="4">
        <f>AF51+AG51</f>
        <v>6</v>
      </c>
      <c r="AI51" s="10">
        <f>(Z16/$Z$29)*$AC$29</f>
        <v>0.61485714285714288</v>
      </c>
      <c r="AJ51" s="10">
        <f>Z16-AI51</f>
        <v>5.3851428571428572</v>
      </c>
      <c r="AK51" s="4">
        <f>AI51+AJ51</f>
        <v>6</v>
      </c>
      <c r="AL51" s="4">
        <f>_xlfn.CHISQ.TEST(AF51:AG51,AI51:AJ51)</f>
        <v>0.40784995530924145</v>
      </c>
      <c r="AM51" s="8"/>
      <c r="AO51" s="4" t="s">
        <v>2142</v>
      </c>
      <c r="AP51" s="4">
        <f>AA16</f>
        <v>0</v>
      </c>
      <c r="AQ51" s="4">
        <f>Z16-AA16</f>
        <v>6</v>
      </c>
      <c r="AR51" s="4">
        <f>AP51+AQ51</f>
        <v>6</v>
      </c>
      <c r="AS51" s="10">
        <f>(Z16/$Z$29)*$AA$29</f>
        <v>0.33142857142857146</v>
      </c>
      <c r="AT51" s="10">
        <f>Z16-AS51</f>
        <v>5.6685714285714282</v>
      </c>
      <c r="AU51" s="4">
        <f>AS51+AT51</f>
        <v>6</v>
      </c>
      <c r="AV51" s="4">
        <f>_xlfn.CHISQ.TEST(AP51:AQ51,AS51:AT51)</f>
        <v>0.55365697203274944</v>
      </c>
      <c r="AW51" s="8"/>
      <c r="AY51" s="4" t="s">
        <v>2142</v>
      </c>
      <c r="AZ51" s="10">
        <f>AB16</f>
        <v>0</v>
      </c>
      <c r="BA51" s="10">
        <f>Z16-AB16</f>
        <v>6</v>
      </c>
      <c r="BB51" s="4">
        <f>AZ51+BA51</f>
        <v>6</v>
      </c>
      <c r="BC51" s="10">
        <f>(Z16/$Z$29)*$AB$29</f>
        <v>0.28342857142857147</v>
      </c>
      <c r="BD51" s="10">
        <f>Z16-BC51</f>
        <v>5.7165714285714282</v>
      </c>
      <c r="BE51" s="4">
        <f>BC51+BD51</f>
        <v>6</v>
      </c>
      <c r="BF51" s="4">
        <f>_xlfn.CHISQ.TEST(AZ51:BA51,BC51:BD51)</f>
        <v>0.58546592919653895</v>
      </c>
      <c r="BG51" s="8"/>
    </row>
    <row r="52" spans="1:59">
      <c r="A52" s="4" t="s">
        <v>2141</v>
      </c>
      <c r="B52" s="4" t="s">
        <v>2140</v>
      </c>
      <c r="C52" s="4" t="s">
        <v>7</v>
      </c>
      <c r="D52" s="4" t="s">
        <v>2112</v>
      </c>
      <c r="F52" s="4" t="s">
        <v>2139</v>
      </c>
      <c r="G52" s="4" t="s">
        <v>1687</v>
      </c>
      <c r="H52" s="4" t="s">
        <v>7</v>
      </c>
      <c r="I52" s="4" t="s">
        <v>323</v>
      </c>
      <c r="P52" s="4" t="s">
        <v>152</v>
      </c>
      <c r="Q52" s="4" t="s">
        <v>151</v>
      </c>
      <c r="R52" s="7" t="s">
        <v>604</v>
      </c>
      <c r="S52" s="4" t="s">
        <v>603</v>
      </c>
      <c r="AE52" s="4" t="s">
        <v>2138</v>
      </c>
      <c r="AF52" s="4">
        <f>AC17</f>
        <v>0</v>
      </c>
      <c r="AG52" s="4">
        <f>Z17-AC17</f>
        <v>0</v>
      </c>
      <c r="AH52" s="4">
        <f>AF52+AG52</f>
        <v>0</v>
      </c>
      <c r="AI52" s="10">
        <f>(Z17/$Z$29)*$AC$29</f>
        <v>0</v>
      </c>
      <c r="AJ52" s="10">
        <f>Z17-AI52</f>
        <v>0</v>
      </c>
      <c r="AK52" s="4">
        <f>AI52+AJ52</f>
        <v>0</v>
      </c>
      <c r="AL52" s="8" t="s">
        <v>2137</v>
      </c>
      <c r="AM52" s="8"/>
      <c r="AO52" s="4" t="s">
        <v>2138</v>
      </c>
      <c r="AP52" s="4">
        <f>AA17</f>
        <v>0</v>
      </c>
      <c r="AQ52" s="4">
        <f>Z17-AA17</f>
        <v>0</v>
      </c>
      <c r="AR52" s="4">
        <f>AP52+AQ52</f>
        <v>0</v>
      </c>
      <c r="AS52" s="10">
        <f>(Z17/$Z$29)*$AA$29</f>
        <v>0</v>
      </c>
      <c r="AT52" s="10">
        <f>Z17-AS52</f>
        <v>0</v>
      </c>
      <c r="AU52" s="4">
        <f>AS52+AT52</f>
        <v>0</v>
      </c>
      <c r="AV52" s="8" t="s">
        <v>2137</v>
      </c>
      <c r="AW52" s="8"/>
      <c r="AY52" s="4" t="s">
        <v>2138</v>
      </c>
      <c r="AZ52" s="10">
        <f>AB17</f>
        <v>0</v>
      </c>
      <c r="BA52" s="10">
        <f>Z17-AB17</f>
        <v>0</v>
      </c>
      <c r="BB52" s="4">
        <f>AZ52+BA52</f>
        <v>0</v>
      </c>
      <c r="BC52" s="10">
        <f>(Z17/$Z$29)*$AB$29</f>
        <v>0</v>
      </c>
      <c r="BD52" s="10">
        <f>Z17-BC52</f>
        <v>0</v>
      </c>
      <c r="BE52" s="4">
        <f>BC52+BD52</f>
        <v>0</v>
      </c>
      <c r="BF52" s="8" t="s">
        <v>2137</v>
      </c>
      <c r="BG52" s="8"/>
    </row>
    <row r="53" spans="1:59">
      <c r="A53" s="4" t="s">
        <v>2136</v>
      </c>
      <c r="B53" s="4" t="s">
        <v>2135</v>
      </c>
      <c r="C53" s="4" t="s">
        <v>7</v>
      </c>
      <c r="D53" s="4" t="s">
        <v>2112</v>
      </c>
      <c r="F53" s="4" t="s">
        <v>2134</v>
      </c>
      <c r="G53" s="4" t="s">
        <v>2133</v>
      </c>
      <c r="H53" s="4" t="s">
        <v>7</v>
      </c>
      <c r="I53" s="4" t="s">
        <v>323</v>
      </c>
      <c r="P53" s="4" t="s">
        <v>150</v>
      </c>
      <c r="Q53" s="4" t="s">
        <v>149</v>
      </c>
      <c r="R53" s="7" t="s">
        <v>589</v>
      </c>
      <c r="S53" s="4" t="s">
        <v>588</v>
      </c>
      <c r="AE53" s="4" t="s">
        <v>436</v>
      </c>
      <c r="AF53" s="4">
        <f>AC18</f>
        <v>3</v>
      </c>
      <c r="AG53" s="4">
        <f>Z18-AC18</f>
        <v>90</v>
      </c>
      <c r="AH53" s="4">
        <f>AF53+AG53</f>
        <v>93</v>
      </c>
      <c r="AI53" s="10">
        <f>(Z18/$Z$29)*$AC$29</f>
        <v>9.5302857142857142</v>
      </c>
      <c r="AJ53" s="10">
        <f>Z18-AI53</f>
        <v>83.469714285714289</v>
      </c>
      <c r="AK53" s="4">
        <f>AI53+AJ53</f>
        <v>93</v>
      </c>
      <c r="AL53" s="9">
        <f>_xlfn.CHISQ.TEST(AF53:AG53,AI53:AJ53)</f>
        <v>2.5559962178435307E-2</v>
      </c>
      <c r="AM53" s="8" t="s">
        <v>2128</v>
      </c>
      <c r="AO53" s="4" t="s">
        <v>436</v>
      </c>
      <c r="AP53" s="4">
        <f>AA18</f>
        <v>0</v>
      </c>
      <c r="AQ53" s="4">
        <f>Z18-AA18</f>
        <v>93</v>
      </c>
      <c r="AR53" s="4">
        <f>AP53+AQ53</f>
        <v>93</v>
      </c>
      <c r="AS53" s="10">
        <f>(Z18/$Z$29)*$AA$29</f>
        <v>5.137142857142857</v>
      </c>
      <c r="AT53" s="10">
        <f>Z18-AS53</f>
        <v>87.862857142857138</v>
      </c>
      <c r="AU53" s="4">
        <f>AS53+AT53</f>
        <v>93</v>
      </c>
      <c r="AV53" s="9">
        <f>_xlfn.CHISQ.TEST(AP53:AQ53,AS53:AT53)</f>
        <v>1.9708859198498234E-2</v>
      </c>
      <c r="AW53" s="8" t="s">
        <v>2128</v>
      </c>
      <c r="AY53" s="4" t="s">
        <v>436</v>
      </c>
      <c r="AZ53" s="10">
        <f>AB18</f>
        <v>3</v>
      </c>
      <c r="BA53" s="10">
        <f>Z18-AB18</f>
        <v>90</v>
      </c>
      <c r="BB53" s="4">
        <f>AZ53+BA53</f>
        <v>93</v>
      </c>
      <c r="BC53" s="10">
        <f>(Z18/$Z$29)*$AB$29</f>
        <v>4.3931428571428572</v>
      </c>
      <c r="BD53" s="10">
        <f>Z18-BC53</f>
        <v>88.606857142857137</v>
      </c>
      <c r="BE53" s="4">
        <f>BC53+BD53</f>
        <v>93</v>
      </c>
      <c r="BF53" s="4">
        <f>_xlfn.CHISQ.TEST(AZ53:BA53,BC53:BD53)</f>
        <v>0.49590255982149967</v>
      </c>
      <c r="BG53" s="8"/>
    </row>
    <row r="54" spans="1:59">
      <c r="A54" s="4" t="s">
        <v>2132</v>
      </c>
      <c r="B54" s="4" t="s">
        <v>2131</v>
      </c>
      <c r="C54" s="4" t="s">
        <v>7</v>
      </c>
      <c r="D54" s="4" t="s">
        <v>2112</v>
      </c>
      <c r="F54" s="4" t="s">
        <v>2130</v>
      </c>
      <c r="G54" s="4" t="s">
        <v>2129</v>
      </c>
      <c r="H54" s="4" t="s">
        <v>31</v>
      </c>
      <c r="I54" s="4" t="s">
        <v>323</v>
      </c>
      <c r="P54" s="4" t="s">
        <v>148</v>
      </c>
      <c r="Q54" s="4" t="s">
        <v>147</v>
      </c>
      <c r="R54" s="7" t="s">
        <v>585</v>
      </c>
      <c r="S54" s="4" t="s">
        <v>584</v>
      </c>
      <c r="AE54" s="4" t="s">
        <v>34</v>
      </c>
      <c r="AF54" s="4">
        <f>AC19</f>
        <v>36</v>
      </c>
      <c r="AG54" s="4">
        <f>Z19-AC19</f>
        <v>524</v>
      </c>
      <c r="AH54" s="4">
        <f>AF54+AG54</f>
        <v>560</v>
      </c>
      <c r="AI54" s="10">
        <f>(Z19/$Z$29)*$AC$29</f>
        <v>57.38666666666667</v>
      </c>
      <c r="AJ54" s="10">
        <f>Z19-AI54</f>
        <v>502.61333333333334</v>
      </c>
      <c r="AK54" s="4">
        <f>AI54+AJ54</f>
        <v>560</v>
      </c>
      <c r="AL54" s="9">
        <f>_xlfn.CHISQ.TEST(AF54:AG54,AI54:AJ54)</f>
        <v>2.8825905246262582E-3</v>
      </c>
      <c r="AM54" s="8" t="s">
        <v>2128</v>
      </c>
      <c r="AO54" s="4" t="s">
        <v>34</v>
      </c>
      <c r="AP54" s="4">
        <f>AA19</f>
        <v>17</v>
      </c>
      <c r="AQ54" s="4">
        <f>Z19-AA19</f>
        <v>543</v>
      </c>
      <c r="AR54" s="4">
        <f>AP54+AQ54</f>
        <v>560</v>
      </c>
      <c r="AS54" s="10">
        <f>(Z19/$Z$29)*$AA$29</f>
        <v>30.933333333333334</v>
      </c>
      <c r="AT54" s="10">
        <f>Z19-AS54</f>
        <v>529.06666666666672</v>
      </c>
      <c r="AU54" s="4">
        <f>AS54+AT54</f>
        <v>560</v>
      </c>
      <c r="AV54" s="9">
        <f>_xlfn.CHISQ.TEST(AP54:AQ54,AS54:AT54)</f>
        <v>9.9548978593427904E-3</v>
      </c>
      <c r="AW54" s="8" t="s">
        <v>2128</v>
      </c>
      <c r="AY54" s="4" t="s">
        <v>34</v>
      </c>
      <c r="AZ54" s="10">
        <f>AB19</f>
        <v>19</v>
      </c>
      <c r="BA54" s="10">
        <f>Z19-AB19</f>
        <v>541</v>
      </c>
      <c r="BB54" s="4">
        <f>AZ54+BA54</f>
        <v>560</v>
      </c>
      <c r="BC54" s="10">
        <f>(Z19/$Z$29)*$AB$29</f>
        <v>26.453333333333337</v>
      </c>
      <c r="BD54" s="10">
        <f>Z19-BC54</f>
        <v>533.54666666666662</v>
      </c>
      <c r="BE54" s="4">
        <f>BC54+BD54</f>
        <v>560</v>
      </c>
      <c r="BF54" s="4">
        <f>_xlfn.CHISQ.TEST(AZ54:BA54,BC54:BD54)</f>
        <v>0.13764193808385741</v>
      </c>
      <c r="BG54" s="8"/>
    </row>
    <row r="55" spans="1:59">
      <c r="A55" s="4" t="s">
        <v>2127</v>
      </c>
      <c r="B55" s="4" t="s">
        <v>2126</v>
      </c>
      <c r="C55" s="4" t="s">
        <v>7</v>
      </c>
      <c r="D55" s="4" t="s">
        <v>2112</v>
      </c>
      <c r="F55" s="4" t="s">
        <v>2125</v>
      </c>
      <c r="G55" s="4" t="s">
        <v>2124</v>
      </c>
      <c r="H55" s="4" t="s">
        <v>7</v>
      </c>
      <c r="I55" s="4" t="s">
        <v>323</v>
      </c>
      <c r="P55" s="4" t="s">
        <v>144</v>
      </c>
      <c r="Q55" s="4" t="s">
        <v>143</v>
      </c>
      <c r="R55" s="7" t="s">
        <v>581</v>
      </c>
      <c r="S55" s="4" t="s">
        <v>580</v>
      </c>
      <c r="AE55" s="4" t="s">
        <v>4</v>
      </c>
      <c r="AF55" s="4">
        <f>AC20</f>
        <v>45</v>
      </c>
      <c r="AG55" s="4">
        <f>Z20-AC20</f>
        <v>104</v>
      </c>
      <c r="AH55" s="4">
        <f>AF55+AG55</f>
        <v>149</v>
      </c>
      <c r="AI55" s="10">
        <f>(Z20/$Z$29)*$AC$29</f>
        <v>15.268952380952381</v>
      </c>
      <c r="AJ55" s="10">
        <f>Z20-AI55</f>
        <v>133.73104761904762</v>
      </c>
      <c r="AK55" s="4">
        <f>AI55+AJ55</f>
        <v>149</v>
      </c>
      <c r="AL55" s="9">
        <f>_xlfn.CHISQ.TEST(AF55:AG55,AI55:AJ55)</f>
        <v>9.6492400894888719E-16</v>
      </c>
      <c r="AM55" s="8" t="s">
        <v>2088</v>
      </c>
      <c r="AO55" s="4" t="s">
        <v>4</v>
      </c>
      <c r="AP55" s="4">
        <f>AA20</f>
        <v>30</v>
      </c>
      <c r="AQ55" s="4">
        <f>Z20-AA20</f>
        <v>119</v>
      </c>
      <c r="AR55" s="4">
        <f>AP55+AQ55</f>
        <v>149</v>
      </c>
      <c r="AS55" s="10">
        <f>(Z20/$Z$29)*$AA$29</f>
        <v>8.2304761904761907</v>
      </c>
      <c r="AT55" s="10">
        <f>Z20-AS55</f>
        <v>140.7695238095238</v>
      </c>
      <c r="AU55" s="4">
        <f>AS55+AT55</f>
        <v>149</v>
      </c>
      <c r="AV55" s="9">
        <f>_xlfn.CHISQ.TEST(AP55:AQ55,AS55:AT55)</f>
        <v>5.8639780142026374E-15</v>
      </c>
      <c r="AW55" s="8" t="s">
        <v>2088</v>
      </c>
      <c r="AY55" s="4" t="s">
        <v>4</v>
      </c>
      <c r="AZ55" s="10">
        <f>AB20</f>
        <v>15</v>
      </c>
      <c r="BA55" s="10">
        <f>Z20-AB20</f>
        <v>134</v>
      </c>
      <c r="BB55" s="4">
        <f>AZ55+BA55</f>
        <v>149</v>
      </c>
      <c r="BC55" s="10">
        <f>(Z20/$Z$29)*$AB$29</f>
        <v>7.0384761904761906</v>
      </c>
      <c r="BD55" s="10">
        <f>Z20-BC55</f>
        <v>141.96152380952381</v>
      </c>
      <c r="BE55" s="4">
        <f>BC55+BD55</f>
        <v>149</v>
      </c>
      <c r="BF55" s="9">
        <f>_xlfn.CHISQ.TEST(AZ55:BA55,BC55:BD55)</f>
        <v>2.1090483770473617E-3</v>
      </c>
      <c r="BG55" s="8" t="s">
        <v>2088</v>
      </c>
    </row>
    <row r="56" spans="1:59">
      <c r="A56" s="4" t="s">
        <v>2123</v>
      </c>
      <c r="B56" s="4" t="s">
        <v>2122</v>
      </c>
      <c r="C56" s="4" t="s">
        <v>7</v>
      </c>
      <c r="D56" s="4" t="s">
        <v>2112</v>
      </c>
      <c r="F56" s="4" t="s">
        <v>2121</v>
      </c>
      <c r="G56" s="4" t="s">
        <v>2120</v>
      </c>
      <c r="H56" s="4" t="s">
        <v>201</v>
      </c>
      <c r="I56" s="4" t="s">
        <v>323</v>
      </c>
      <c r="P56" s="4" t="s">
        <v>140</v>
      </c>
      <c r="Q56" s="4" t="s">
        <v>139</v>
      </c>
      <c r="R56" s="7" t="s">
        <v>906</v>
      </c>
      <c r="S56" s="4" t="s">
        <v>905</v>
      </c>
      <c r="AE56" s="4" t="s">
        <v>324</v>
      </c>
      <c r="AF56" s="4">
        <f>AC21</f>
        <v>0</v>
      </c>
      <c r="AG56" s="4">
        <f>Z21-AC21</f>
        <v>5</v>
      </c>
      <c r="AH56" s="4">
        <f>AF56+AG56</f>
        <v>5</v>
      </c>
      <c r="AI56" s="10">
        <f>(Z21/$Z$29)*$AC$29</f>
        <v>0.51238095238095238</v>
      </c>
      <c r="AJ56" s="10">
        <f>Z21-AI56</f>
        <v>4.4876190476190478</v>
      </c>
      <c r="AK56" s="4">
        <f>AI56+AJ56</f>
        <v>5</v>
      </c>
      <c r="AL56" s="4">
        <f>_xlfn.CHISQ.TEST(AF56:AG56,AI56:AJ56)</f>
        <v>0.44990830754933619</v>
      </c>
      <c r="AM56" s="8"/>
      <c r="AO56" s="4" t="s">
        <v>324</v>
      </c>
      <c r="AP56" s="4">
        <f>AA21</f>
        <v>0</v>
      </c>
      <c r="AQ56" s="4">
        <f>Z21-AA21</f>
        <v>5</v>
      </c>
      <c r="AR56" s="4">
        <f>AP56+AQ56</f>
        <v>5</v>
      </c>
      <c r="AS56" s="10">
        <f>(Z21/$Z$29)*$AA$29</f>
        <v>0.27619047619047621</v>
      </c>
      <c r="AT56" s="10">
        <f>Z21-AS56</f>
        <v>4.7238095238095239</v>
      </c>
      <c r="AU56" s="4">
        <f>AS56+AT56</f>
        <v>5</v>
      </c>
      <c r="AV56" s="4">
        <f>_xlfn.CHISQ.TEST(AP56:AQ56,AS56:AT56)</f>
        <v>0.58872571339008117</v>
      </c>
      <c r="AW56" s="8"/>
      <c r="AY56" s="4" t="s">
        <v>324</v>
      </c>
      <c r="AZ56" s="10">
        <f>AB21</f>
        <v>0</v>
      </c>
      <c r="BA56" s="10">
        <f>Z21-AB21</f>
        <v>5</v>
      </c>
      <c r="BB56" s="4">
        <f>AZ56+BA56</f>
        <v>5</v>
      </c>
      <c r="BC56" s="10">
        <f>(Z21/$Z$29)*$AB$29</f>
        <v>0.2361904761904762</v>
      </c>
      <c r="BD56" s="10">
        <f>Z21-BC56</f>
        <v>4.7638095238095239</v>
      </c>
      <c r="BE56" s="4">
        <f>BC56+BD56</f>
        <v>5</v>
      </c>
      <c r="BF56" s="4">
        <f>_xlfn.CHISQ.TEST(AZ56:BA56,BC56:BD56)</f>
        <v>0.61855705455670462</v>
      </c>
      <c r="BG56" s="8"/>
    </row>
    <row r="57" spans="1:59">
      <c r="A57" s="4" t="s">
        <v>2119</v>
      </c>
      <c r="B57" s="4" t="s">
        <v>2118</v>
      </c>
      <c r="C57" s="4" t="s">
        <v>7</v>
      </c>
      <c r="D57" s="4" t="s">
        <v>2112</v>
      </c>
      <c r="F57" s="4" t="s">
        <v>2117</v>
      </c>
      <c r="G57" s="4" t="s">
        <v>2116</v>
      </c>
      <c r="H57" s="4" t="s">
        <v>4</v>
      </c>
      <c r="I57" s="4" t="s">
        <v>323</v>
      </c>
      <c r="P57" s="4" t="s">
        <v>136</v>
      </c>
      <c r="Q57" s="4" t="s">
        <v>135</v>
      </c>
      <c r="R57" s="7" t="s">
        <v>577</v>
      </c>
      <c r="S57" s="4" t="s">
        <v>576</v>
      </c>
      <c r="AE57" s="4" t="s">
        <v>2115</v>
      </c>
      <c r="AF57" s="4">
        <f>AC22</f>
        <v>0</v>
      </c>
      <c r="AG57" s="4">
        <f>Z22-AC22</f>
        <v>9</v>
      </c>
      <c r="AH57" s="4">
        <f>AF57+AG57</f>
        <v>9</v>
      </c>
      <c r="AI57" s="10">
        <f>(Z22/$Z$29)*$AC$29</f>
        <v>0.92228571428571426</v>
      </c>
      <c r="AJ57" s="10">
        <f>Z22-AI57</f>
        <v>8.0777142857142863</v>
      </c>
      <c r="AK57" s="4">
        <f>AI57+AJ57</f>
        <v>9</v>
      </c>
      <c r="AL57" s="4">
        <f>_xlfn.CHISQ.TEST(AF57:AG57,AI57:AJ57)</f>
        <v>0.31072558408859402</v>
      </c>
      <c r="AM57" s="8"/>
      <c r="AO57" s="4" t="s">
        <v>2115</v>
      </c>
      <c r="AP57" s="4">
        <f>AA22</f>
        <v>0</v>
      </c>
      <c r="AQ57" s="4">
        <f>Z22-AA22</f>
        <v>9</v>
      </c>
      <c r="AR57" s="4">
        <f>AP57+AQ57</f>
        <v>9</v>
      </c>
      <c r="AS57" s="10">
        <f>(Z22/$Z$29)*$AA$29</f>
        <v>0.49714285714285711</v>
      </c>
      <c r="AT57" s="10">
        <f>Z22-AS57</f>
        <v>8.5028571428571436</v>
      </c>
      <c r="AU57" s="4">
        <f>AS57+AT57</f>
        <v>9</v>
      </c>
      <c r="AV57" s="4">
        <f>_xlfn.CHISQ.TEST(AP57:AQ57,AS57:AT57)</f>
        <v>0.46820476342078737</v>
      </c>
      <c r="AW57" s="8"/>
      <c r="AY57" s="4" t="s">
        <v>2115</v>
      </c>
      <c r="AZ57" s="10">
        <f>AB22</f>
        <v>0</v>
      </c>
      <c r="BA57" s="10">
        <f>Z22-AB22</f>
        <v>9</v>
      </c>
      <c r="BB57" s="4">
        <f>AZ57+BA57</f>
        <v>9</v>
      </c>
      <c r="BC57" s="10">
        <f>(Z22/$Z$29)*$AB$29</f>
        <v>0.4251428571428571</v>
      </c>
      <c r="BD57" s="10">
        <f>Z22-BC57</f>
        <v>8.5748571428571427</v>
      </c>
      <c r="BE57" s="4">
        <f>BC57+BD57</f>
        <v>9</v>
      </c>
      <c r="BF57" s="4">
        <f>_xlfn.CHISQ.TEST(AZ57:BA57,BC57:BD57)</f>
        <v>0.50413478152432889</v>
      </c>
      <c r="BG57" s="8"/>
    </row>
    <row r="58" spans="1:59">
      <c r="A58" s="4" t="s">
        <v>2114</v>
      </c>
      <c r="B58" s="4" t="s">
        <v>2113</v>
      </c>
      <c r="C58" s="4" t="s">
        <v>7</v>
      </c>
      <c r="D58" s="4" t="s">
        <v>2112</v>
      </c>
      <c r="F58" s="4" t="s">
        <v>2111</v>
      </c>
      <c r="G58" s="4" t="s">
        <v>2110</v>
      </c>
      <c r="H58" s="4" t="s">
        <v>7</v>
      </c>
      <c r="I58" s="4" t="s">
        <v>323</v>
      </c>
      <c r="P58" s="4" t="s">
        <v>134</v>
      </c>
      <c r="Q58" s="4" t="s">
        <v>133</v>
      </c>
      <c r="R58" s="7" t="s">
        <v>573</v>
      </c>
      <c r="S58" s="4" t="s">
        <v>572</v>
      </c>
      <c r="AE58" s="4" t="s">
        <v>201</v>
      </c>
      <c r="AF58" s="4">
        <f>AC23</f>
        <v>3</v>
      </c>
      <c r="AG58" s="4">
        <f>Z23-AC23</f>
        <v>43</v>
      </c>
      <c r="AH58" s="4">
        <f>AF58+AG58</f>
        <v>46</v>
      </c>
      <c r="AI58" s="10">
        <f>(Z23/$Z$29)*$AC$29</f>
        <v>4.7139047619047618</v>
      </c>
      <c r="AJ58" s="10">
        <f>Z23-AI58</f>
        <v>41.286095238095236</v>
      </c>
      <c r="AK58" s="4">
        <f>AI58+AJ58</f>
        <v>46</v>
      </c>
      <c r="AL58" s="4">
        <f>_xlfn.CHISQ.TEST(AF58:AG58,AI58:AJ58)</f>
        <v>0.40470594292077339</v>
      </c>
      <c r="AM58" s="8"/>
      <c r="AO58" s="4" t="s">
        <v>201</v>
      </c>
      <c r="AP58" s="4">
        <f>AA23</f>
        <v>2</v>
      </c>
      <c r="AQ58" s="4">
        <f>Z23-AA23</f>
        <v>44</v>
      </c>
      <c r="AR58" s="4">
        <f>AP58+AQ58</f>
        <v>46</v>
      </c>
      <c r="AS58" s="10">
        <f>(Z23/$Z$29)*$AA$29</f>
        <v>2.5409523809523811</v>
      </c>
      <c r="AT58" s="10">
        <f>Z23-AS58</f>
        <v>43.459047619047617</v>
      </c>
      <c r="AU58" s="4">
        <f>AS58+AT58</f>
        <v>46</v>
      </c>
      <c r="AV58" s="4">
        <f>_xlfn.CHISQ.TEST(AP58:AQ58,AS58:AT58)</f>
        <v>0.72698422052178435</v>
      </c>
      <c r="AW58" s="8"/>
      <c r="AY58" s="4" t="s">
        <v>201</v>
      </c>
      <c r="AZ58" s="10">
        <f>AB23</f>
        <v>1</v>
      </c>
      <c r="BA58" s="10">
        <f>Z23-AB23</f>
        <v>45</v>
      </c>
      <c r="BB58" s="4">
        <f>AZ58+BA58</f>
        <v>46</v>
      </c>
      <c r="BC58" s="10">
        <f>(Z23/$Z$29)*$AB$29</f>
        <v>2.1729523809523812</v>
      </c>
      <c r="BD58" s="10">
        <f>Z23-BC58</f>
        <v>43.827047619047619</v>
      </c>
      <c r="BE58" s="4">
        <f>BC58+BD58</f>
        <v>46</v>
      </c>
      <c r="BF58" s="4">
        <f>_xlfn.CHISQ.TEST(AZ58:BA58,BC58:BD58)</f>
        <v>0.4149590049519491</v>
      </c>
      <c r="BG58" s="8"/>
    </row>
    <row r="59" spans="1:59">
      <c r="A59" s="4" t="s">
        <v>2109</v>
      </c>
      <c r="B59" s="4" t="s">
        <v>2108</v>
      </c>
      <c r="C59" s="4" t="s">
        <v>31</v>
      </c>
      <c r="D59" s="4" t="s">
        <v>323</v>
      </c>
      <c r="F59" s="4" t="s">
        <v>2107</v>
      </c>
      <c r="G59" s="4" t="s">
        <v>2106</v>
      </c>
      <c r="H59" s="4" t="s">
        <v>7</v>
      </c>
      <c r="I59" s="4" t="s">
        <v>323</v>
      </c>
      <c r="P59" s="4" t="s">
        <v>130</v>
      </c>
      <c r="Q59" s="4" t="s">
        <v>129</v>
      </c>
      <c r="R59" s="7" t="s">
        <v>553</v>
      </c>
      <c r="S59" s="4" t="s">
        <v>552</v>
      </c>
      <c r="AE59" s="4" t="s">
        <v>1233</v>
      </c>
      <c r="AF59" s="4">
        <f>AC24</f>
        <v>0</v>
      </c>
      <c r="AG59" s="4">
        <f>Z24-AC24</f>
        <v>19</v>
      </c>
      <c r="AH59" s="4">
        <f>AF59+AG59</f>
        <v>19</v>
      </c>
      <c r="AI59" s="10">
        <f>(Z24/$Z$29)*$AC$29</f>
        <v>1.9470476190476189</v>
      </c>
      <c r="AJ59" s="10">
        <f>Z24-AI59</f>
        <v>17.05295238095238</v>
      </c>
      <c r="AK59" s="4">
        <f>AI59+AJ59</f>
        <v>19</v>
      </c>
      <c r="AL59" s="4">
        <f>_xlfn.CHISQ.TEST(AF59:AG59,AI59:AJ59)</f>
        <v>0.1407852869051921</v>
      </c>
      <c r="AM59" s="8"/>
      <c r="AO59" s="4" t="s">
        <v>1233</v>
      </c>
      <c r="AP59" s="4">
        <f>AA24</f>
        <v>0</v>
      </c>
      <c r="AQ59" s="4">
        <f>Z24-AA24</f>
        <v>19</v>
      </c>
      <c r="AR59" s="4">
        <f>AP59+AQ59</f>
        <v>19</v>
      </c>
      <c r="AS59" s="10">
        <f>(Z24/$Z$29)*$AA$29</f>
        <v>1.0495238095238095</v>
      </c>
      <c r="AT59" s="10">
        <f>Z24-AS59</f>
        <v>17.950476190476191</v>
      </c>
      <c r="AU59" s="4">
        <f>AS59+AT59</f>
        <v>19</v>
      </c>
      <c r="AV59" s="4">
        <f>_xlfn.CHISQ.TEST(AP59:AQ59,AS59:AT59)</f>
        <v>0.29188919467240954</v>
      </c>
      <c r="AW59" s="8"/>
      <c r="AY59" s="4" t="s">
        <v>1233</v>
      </c>
      <c r="AZ59" s="10">
        <f>AB24</f>
        <v>0</v>
      </c>
      <c r="BA59" s="10">
        <f>Z24-AB24</f>
        <v>19</v>
      </c>
      <c r="BB59" s="4">
        <f>AZ59+BA59</f>
        <v>19</v>
      </c>
      <c r="BC59" s="10">
        <f>(Z24/$Z$29)*$AB$29</f>
        <v>0.8975238095238095</v>
      </c>
      <c r="BD59" s="10">
        <f>Z24-BC59</f>
        <v>18.102476190476189</v>
      </c>
      <c r="BE59" s="4">
        <f>BC59+BD59</f>
        <v>19</v>
      </c>
      <c r="BF59" s="4">
        <f>_xlfn.CHISQ.TEST(AZ59:BA59,BC59:BD59)</f>
        <v>0.33175807136584246</v>
      </c>
      <c r="BG59" s="8"/>
    </row>
    <row r="60" spans="1:59">
      <c r="A60" s="4" t="s">
        <v>2105</v>
      </c>
      <c r="B60" s="4" t="s">
        <v>2104</v>
      </c>
      <c r="C60" s="4" t="s">
        <v>31</v>
      </c>
      <c r="D60" s="4" t="s">
        <v>323</v>
      </c>
      <c r="F60" s="4" t="s">
        <v>2103</v>
      </c>
      <c r="G60" s="4" t="s">
        <v>2102</v>
      </c>
      <c r="H60" s="4" t="s">
        <v>7</v>
      </c>
      <c r="I60" s="4" t="s">
        <v>323</v>
      </c>
      <c r="P60" s="4" t="s">
        <v>128</v>
      </c>
      <c r="Q60" s="4" t="s">
        <v>127</v>
      </c>
      <c r="R60" s="7" t="s">
        <v>549</v>
      </c>
      <c r="S60" s="4" t="s">
        <v>548</v>
      </c>
      <c r="AE60" s="4" t="s">
        <v>844</v>
      </c>
      <c r="AF60" s="4">
        <f>AC25</f>
        <v>1</v>
      </c>
      <c r="AG60" s="4">
        <f>Z25-AC25</f>
        <v>3</v>
      </c>
      <c r="AH60" s="4">
        <f>AF60+AG60</f>
        <v>4</v>
      </c>
      <c r="AI60" s="10">
        <f>(Z25/$Z$29)*$AC$29</f>
        <v>0.40990476190476194</v>
      </c>
      <c r="AJ60" s="10">
        <f>Z25-AI60</f>
        <v>3.590095238095238</v>
      </c>
      <c r="AK60" s="4">
        <f>AI60+AJ60</f>
        <v>4</v>
      </c>
      <c r="AL60" s="4">
        <f>_xlfn.CHISQ.TEST(AF60:AG60,AI60:AJ60)</f>
        <v>0.33061476828920588</v>
      </c>
      <c r="AM60" s="8"/>
      <c r="AO60" s="4" t="s">
        <v>844</v>
      </c>
      <c r="AP60" s="4">
        <f>AA25</f>
        <v>0</v>
      </c>
      <c r="AQ60" s="4">
        <f>Z25-AA25</f>
        <v>4</v>
      </c>
      <c r="AR60" s="4">
        <f>AP60+AQ60</f>
        <v>4</v>
      </c>
      <c r="AS60" s="10">
        <f>(Z25/$Z$29)*$AA$29</f>
        <v>0.22095238095238096</v>
      </c>
      <c r="AT60" s="10">
        <f>Z25-AS60</f>
        <v>3.7790476190476192</v>
      </c>
      <c r="AU60" s="4">
        <f>AS60+AT60</f>
        <v>4</v>
      </c>
      <c r="AV60" s="4">
        <f>_xlfn.CHISQ.TEST(AP60:AQ60,AS60:AT60)</f>
        <v>0.62866830128494045</v>
      </c>
      <c r="AW60" s="8"/>
      <c r="AY60" s="4" t="s">
        <v>844</v>
      </c>
      <c r="AZ60" s="10">
        <f>AB25</f>
        <v>1</v>
      </c>
      <c r="BA60" s="10">
        <f>Z25-AB25</f>
        <v>3</v>
      </c>
      <c r="BB60" s="4">
        <f>AZ60+BA60</f>
        <v>4</v>
      </c>
      <c r="BC60" s="10">
        <f>(Z25/$Z$29)*$AB$29</f>
        <v>0.18895238095238095</v>
      </c>
      <c r="BD60" s="10">
        <f>Z25-BC60</f>
        <v>3.8110476190476192</v>
      </c>
      <c r="BE60" s="4">
        <f>BC60+BD60</f>
        <v>4</v>
      </c>
      <c r="BF60" s="4">
        <f>_xlfn.CHISQ.TEST(AZ60:BA60,BC60:BD60)</f>
        <v>5.5938280164923478E-2</v>
      </c>
      <c r="BG60" s="8"/>
    </row>
    <row r="61" spans="1:59">
      <c r="A61" s="4" t="s">
        <v>2101</v>
      </c>
      <c r="B61" s="4" t="s">
        <v>2100</v>
      </c>
      <c r="C61" s="4" t="s">
        <v>31</v>
      </c>
      <c r="D61" s="4" t="s">
        <v>323</v>
      </c>
      <c r="F61" s="4" t="s">
        <v>2099</v>
      </c>
      <c r="G61" s="4" t="s">
        <v>2098</v>
      </c>
      <c r="H61" s="4" t="s">
        <v>34</v>
      </c>
      <c r="I61" s="4" t="s">
        <v>323</v>
      </c>
      <c r="P61" s="4" t="s">
        <v>126</v>
      </c>
      <c r="Q61" s="4" t="s">
        <v>125</v>
      </c>
      <c r="R61" s="7" t="s">
        <v>898</v>
      </c>
      <c r="S61" s="4" t="s">
        <v>897</v>
      </c>
      <c r="AE61" s="4" t="s">
        <v>12</v>
      </c>
      <c r="AF61" s="4">
        <f>AC26</f>
        <v>4</v>
      </c>
      <c r="AG61" s="4">
        <f>Z26-AC26</f>
        <v>26</v>
      </c>
      <c r="AH61" s="4">
        <f>AF61+AG61</f>
        <v>30</v>
      </c>
      <c r="AI61" s="10">
        <f>(Z26/$Z$29)*$AC$29</f>
        <v>3.0742857142857143</v>
      </c>
      <c r="AJ61" s="10">
        <f>Z26-AI61</f>
        <v>26.925714285714285</v>
      </c>
      <c r="AK61" s="4">
        <f>AI61+AJ61</f>
        <v>30</v>
      </c>
      <c r="AL61" s="4">
        <f>_xlfn.CHISQ.TEST(AF61:AG61,AI61:AJ61)</f>
        <v>0.57732876956247448</v>
      </c>
      <c r="AM61" s="8"/>
      <c r="AO61" s="4" t="s">
        <v>12</v>
      </c>
      <c r="AP61" s="4">
        <f>AA26</f>
        <v>4</v>
      </c>
      <c r="AQ61" s="4">
        <f>Z26-AA26</f>
        <v>26</v>
      </c>
      <c r="AR61" s="4">
        <f>AP61+AQ61</f>
        <v>30</v>
      </c>
      <c r="AS61" s="10">
        <f>(Z26/$Z$29)*$AA$29</f>
        <v>1.6571428571428573</v>
      </c>
      <c r="AT61" s="10">
        <f>Z26-AS61</f>
        <v>28.342857142857142</v>
      </c>
      <c r="AU61" s="4">
        <f>AS61+AT61</f>
        <v>30</v>
      </c>
      <c r="AV61" s="4">
        <f>_xlfn.CHISQ.TEST(AP61:AQ61,AS61:AT61)</f>
        <v>6.1147700378546735E-2</v>
      </c>
      <c r="AW61" s="8"/>
      <c r="AY61" s="4" t="s">
        <v>12</v>
      </c>
      <c r="AZ61" s="10">
        <f>AB26</f>
        <v>0</v>
      </c>
      <c r="BA61" s="10">
        <f>Z26-AB26</f>
        <v>30</v>
      </c>
      <c r="BB61" s="4">
        <f>AZ61+BA61</f>
        <v>30</v>
      </c>
      <c r="BC61" s="10">
        <f>(Z26/$Z$29)*$AB$29</f>
        <v>1.417142857142857</v>
      </c>
      <c r="BD61" s="10">
        <f>Z26-BC61</f>
        <v>28.582857142857144</v>
      </c>
      <c r="BE61" s="4">
        <f>BC61+BD61</f>
        <v>30</v>
      </c>
      <c r="BF61" s="4">
        <f>_xlfn.CHISQ.TEST(AZ61:BA61,BC61:BD61)</f>
        <v>0.2226195197297717</v>
      </c>
      <c r="BG61" s="8"/>
    </row>
    <row r="62" spans="1:59">
      <c r="A62" s="4" t="s">
        <v>2097</v>
      </c>
      <c r="B62" s="4" t="s">
        <v>2096</v>
      </c>
      <c r="C62" s="4" t="s">
        <v>7</v>
      </c>
      <c r="D62" s="4" t="s">
        <v>323</v>
      </c>
      <c r="F62" s="4" t="s">
        <v>2095</v>
      </c>
      <c r="G62" s="4" t="s">
        <v>2094</v>
      </c>
      <c r="H62" s="4" t="s">
        <v>7</v>
      </c>
      <c r="I62" s="4" t="s">
        <v>323</v>
      </c>
      <c r="P62" s="4" t="s">
        <v>122</v>
      </c>
      <c r="Q62" s="4" t="s">
        <v>121</v>
      </c>
      <c r="R62" s="7" t="s">
        <v>541</v>
      </c>
      <c r="S62" s="4" t="s">
        <v>2093</v>
      </c>
      <c r="AE62" s="4" t="s">
        <v>2092</v>
      </c>
      <c r="AF62" s="4">
        <f>AC27</f>
        <v>0</v>
      </c>
      <c r="AG62" s="4">
        <f>Z27-AC27</f>
        <v>1</v>
      </c>
      <c r="AH62" s="4">
        <f>AF62+AG62</f>
        <v>1</v>
      </c>
      <c r="AI62" s="10">
        <f>(Z27/$Z$29)*$AC$29</f>
        <v>0.10247619047619048</v>
      </c>
      <c r="AJ62" s="10">
        <f>Z27-AI62</f>
        <v>0.8975238095238095</v>
      </c>
      <c r="AK62" s="4">
        <f>AI62+AJ62</f>
        <v>1</v>
      </c>
      <c r="AL62" s="4">
        <f>_xlfn.CHISQ.TEST(AF62:AG62,AI62:AJ62)</f>
        <v>0.73543836862560363</v>
      </c>
      <c r="AM62" s="8"/>
      <c r="AO62" s="4" t="s">
        <v>2092</v>
      </c>
      <c r="AP62" s="4">
        <f>AA27</f>
        <v>0</v>
      </c>
      <c r="AQ62" s="4">
        <f>Z27-AA27</f>
        <v>1</v>
      </c>
      <c r="AR62" s="4">
        <f>AP62+AQ62</f>
        <v>1</v>
      </c>
      <c r="AS62" s="10">
        <f>(Z27/$Z$29)*$AA$29</f>
        <v>5.5238095238095239E-2</v>
      </c>
      <c r="AT62" s="10">
        <f>Z27-AS62</f>
        <v>0.9447619047619048</v>
      </c>
      <c r="AU62" s="4">
        <f>AS62+AT62</f>
        <v>1</v>
      </c>
      <c r="AV62" s="4">
        <f>_xlfn.CHISQ.TEST(AP62:AQ62,AS62:AT62)</f>
        <v>0.80893433463531395</v>
      </c>
      <c r="AW62" s="8"/>
      <c r="AY62" s="4" t="s">
        <v>2092</v>
      </c>
      <c r="AZ62" s="10">
        <f>AB27</f>
        <v>0</v>
      </c>
      <c r="BA62" s="10">
        <f>Z27-AB27</f>
        <v>1</v>
      </c>
      <c r="BB62" s="4">
        <f>AZ62+BA62</f>
        <v>1</v>
      </c>
      <c r="BC62" s="10">
        <f>(Z27/$Z$29)*$AB$29</f>
        <v>4.7238095238095239E-2</v>
      </c>
      <c r="BD62" s="10">
        <f>Z27-BC62</f>
        <v>0.95276190476190481</v>
      </c>
      <c r="BE62" s="4">
        <f>BC62+BD62</f>
        <v>1</v>
      </c>
      <c r="BF62" s="4">
        <f>_xlfn.CHISQ.TEST(AZ62:BA62,BC62:BD62)</f>
        <v>0.82379542948244555</v>
      </c>
      <c r="BG62" s="8"/>
    </row>
    <row r="63" spans="1:59">
      <c r="A63" s="4" t="s">
        <v>2091</v>
      </c>
      <c r="B63" s="4" t="s">
        <v>2090</v>
      </c>
      <c r="C63" s="4" t="s">
        <v>7</v>
      </c>
      <c r="D63" s="4" t="s">
        <v>323</v>
      </c>
      <c r="F63" s="4" t="s">
        <v>2089</v>
      </c>
      <c r="G63" s="4" t="s">
        <v>1931</v>
      </c>
      <c r="H63" s="4" t="s">
        <v>7</v>
      </c>
      <c r="I63" s="4" t="s">
        <v>323</v>
      </c>
      <c r="P63" s="4" t="s">
        <v>120</v>
      </c>
      <c r="Q63" s="4" t="s">
        <v>119</v>
      </c>
      <c r="R63" s="7" t="s">
        <v>890</v>
      </c>
      <c r="S63" s="4" t="s">
        <v>889</v>
      </c>
      <c r="AE63" s="4" t="s">
        <v>7</v>
      </c>
      <c r="AF63" s="4">
        <f>AC28</f>
        <v>117</v>
      </c>
      <c r="AG63" s="4">
        <f>Z28-AC28</f>
        <v>890</v>
      </c>
      <c r="AH63" s="4">
        <f>AF63+AG63</f>
        <v>1007</v>
      </c>
      <c r="AI63" s="10">
        <f>(Z28/$Z$29)*$AC$29</f>
        <v>103.19352380952381</v>
      </c>
      <c r="AJ63" s="10">
        <f>Z28-AI63</f>
        <v>903.80647619047613</v>
      </c>
      <c r="AK63" s="4">
        <f>AI63+AJ63</f>
        <v>1007</v>
      </c>
      <c r="AL63" s="4">
        <f>_xlfn.CHISQ.TEST(AF63:AG63,AI63:AJ63)</f>
        <v>0.15139846690229877</v>
      </c>
      <c r="AM63" s="8"/>
      <c r="AO63" s="4" t="s">
        <v>7</v>
      </c>
      <c r="AP63" s="4">
        <f>AA28</f>
        <v>55</v>
      </c>
      <c r="AQ63" s="4">
        <f>Z28-AA28</f>
        <v>952</v>
      </c>
      <c r="AR63" s="4">
        <f>AP63+AQ63</f>
        <v>1007</v>
      </c>
      <c r="AS63" s="10">
        <f>(Z28/$Z$29)*$AA$29</f>
        <v>55.624761904761904</v>
      </c>
      <c r="AT63" s="10">
        <f>Z28-AS63</f>
        <v>951.37523809523805</v>
      </c>
      <c r="AU63" s="4">
        <f>AS63+AT63</f>
        <v>1007</v>
      </c>
      <c r="AV63" s="4">
        <f>_xlfn.CHISQ.TEST(AP63:AQ63,AS63:AT63)</f>
        <v>0.93132131302079535</v>
      </c>
      <c r="AW63" s="11"/>
      <c r="AY63" s="4" t="s">
        <v>7</v>
      </c>
      <c r="AZ63" s="10">
        <f>AB28</f>
        <v>62</v>
      </c>
      <c r="BA63" s="10">
        <f>Z28-AB28</f>
        <v>945</v>
      </c>
      <c r="BB63" s="4">
        <f>AZ63+BA63</f>
        <v>1007</v>
      </c>
      <c r="BC63" s="10">
        <f>(Z28/$Z$29)*$AB$29</f>
        <v>47.568761904761907</v>
      </c>
      <c r="BD63" s="10">
        <f>Z28-BC63</f>
        <v>959.43123809523809</v>
      </c>
      <c r="BE63" s="4">
        <f>BC63+BD63</f>
        <v>1007</v>
      </c>
      <c r="BF63" s="9">
        <f>_xlfn.CHISQ.TEST(AZ63:BA63,BC63:BD63)</f>
        <v>3.2062287890481184E-2</v>
      </c>
      <c r="BG63" s="8" t="s">
        <v>2088</v>
      </c>
    </row>
    <row r="64" spans="1:59">
      <c r="A64" s="4" t="s">
        <v>2087</v>
      </c>
      <c r="B64" s="4" t="s">
        <v>1331</v>
      </c>
      <c r="C64" s="4" t="s">
        <v>7</v>
      </c>
      <c r="D64" s="4" t="s">
        <v>323</v>
      </c>
      <c r="F64" s="4" t="s">
        <v>2086</v>
      </c>
      <c r="G64" s="6" t="s">
        <v>2085</v>
      </c>
      <c r="H64" s="4" t="s">
        <v>699</v>
      </c>
      <c r="I64" s="4" t="s">
        <v>323</v>
      </c>
      <c r="P64" s="4" t="s">
        <v>118</v>
      </c>
      <c r="Q64" s="4" t="s">
        <v>117</v>
      </c>
      <c r="R64" s="7" t="s">
        <v>537</v>
      </c>
      <c r="S64" s="4" t="s">
        <v>536</v>
      </c>
    </row>
    <row r="65" spans="1:19">
      <c r="A65" s="4" t="s">
        <v>2084</v>
      </c>
      <c r="B65" s="4" t="s">
        <v>2083</v>
      </c>
      <c r="C65" s="4" t="s">
        <v>7</v>
      </c>
      <c r="D65" s="4" t="s">
        <v>323</v>
      </c>
      <c r="F65" s="4" t="s">
        <v>2082</v>
      </c>
      <c r="G65" s="4" t="s">
        <v>2081</v>
      </c>
      <c r="H65" s="4" t="s">
        <v>34</v>
      </c>
      <c r="I65" s="4" t="s">
        <v>323</v>
      </c>
      <c r="P65" s="4" t="s">
        <v>116</v>
      </c>
      <c r="Q65" s="4" t="s">
        <v>115</v>
      </c>
      <c r="R65" s="7" t="s">
        <v>533</v>
      </c>
      <c r="S65" s="4" t="s">
        <v>532</v>
      </c>
    </row>
    <row r="66" spans="1:19">
      <c r="A66" s="4" t="s">
        <v>2080</v>
      </c>
      <c r="B66" s="4" t="s">
        <v>2079</v>
      </c>
      <c r="C66" s="4" t="s">
        <v>345</v>
      </c>
      <c r="D66" s="4" t="s">
        <v>323</v>
      </c>
      <c r="F66" s="4" t="s">
        <v>2078</v>
      </c>
      <c r="G66" s="4" t="s">
        <v>2077</v>
      </c>
      <c r="H66" s="4" t="s">
        <v>51</v>
      </c>
      <c r="I66" s="4" t="s">
        <v>323</v>
      </c>
      <c r="P66" s="4" t="s">
        <v>110</v>
      </c>
      <c r="Q66" s="4" t="s">
        <v>109</v>
      </c>
      <c r="R66" s="7" t="s">
        <v>882</v>
      </c>
      <c r="S66" s="4" t="s">
        <v>2076</v>
      </c>
    </row>
    <row r="67" spans="1:19">
      <c r="A67" s="4" t="s">
        <v>2075</v>
      </c>
      <c r="B67" s="4" t="s">
        <v>2074</v>
      </c>
      <c r="C67" s="4" t="s">
        <v>7</v>
      </c>
      <c r="D67" s="4" t="s">
        <v>323</v>
      </c>
      <c r="F67" s="4" t="s">
        <v>2073</v>
      </c>
      <c r="G67" s="4" t="s">
        <v>1814</v>
      </c>
      <c r="H67" s="4" t="s">
        <v>7</v>
      </c>
      <c r="I67" s="4" t="s">
        <v>323</v>
      </c>
      <c r="P67" s="4" t="s">
        <v>108</v>
      </c>
      <c r="Q67" s="4" t="s">
        <v>107</v>
      </c>
      <c r="R67" s="7" t="s">
        <v>525</v>
      </c>
      <c r="S67" s="4" t="s">
        <v>524</v>
      </c>
    </row>
    <row r="68" spans="1:19">
      <c r="A68" s="4" t="s">
        <v>2072</v>
      </c>
      <c r="B68" s="4" t="s">
        <v>2071</v>
      </c>
      <c r="C68" s="4" t="s">
        <v>12</v>
      </c>
      <c r="D68" s="4" t="s">
        <v>323</v>
      </c>
      <c r="F68" s="4" t="s">
        <v>2070</v>
      </c>
      <c r="G68" s="4" t="s">
        <v>2069</v>
      </c>
      <c r="H68" s="4" t="s">
        <v>82</v>
      </c>
      <c r="I68" s="4" t="s">
        <v>323</v>
      </c>
      <c r="P68" s="4" t="s">
        <v>302</v>
      </c>
      <c r="Q68" s="4" t="s">
        <v>301</v>
      </c>
      <c r="R68" s="7" t="s">
        <v>521</v>
      </c>
      <c r="S68" s="4" t="s">
        <v>520</v>
      </c>
    </row>
    <row r="69" spans="1:19">
      <c r="A69" s="4" t="s">
        <v>2068</v>
      </c>
      <c r="B69" s="4" t="s">
        <v>2067</v>
      </c>
      <c r="C69" s="4" t="s">
        <v>12</v>
      </c>
      <c r="D69" s="4" t="s">
        <v>323</v>
      </c>
      <c r="F69" s="4" t="s">
        <v>2066</v>
      </c>
      <c r="G69" s="4" t="s">
        <v>2065</v>
      </c>
      <c r="H69" s="4" t="s">
        <v>31</v>
      </c>
      <c r="I69" s="4" t="s">
        <v>323</v>
      </c>
      <c r="P69" s="4" t="s">
        <v>106</v>
      </c>
      <c r="Q69" s="4" t="s">
        <v>105</v>
      </c>
      <c r="R69" s="7" t="s">
        <v>517</v>
      </c>
      <c r="S69" s="4" t="s">
        <v>516</v>
      </c>
    </row>
    <row r="70" spans="1:19">
      <c r="A70" s="4" t="s">
        <v>2064</v>
      </c>
      <c r="B70" s="4" t="s">
        <v>2063</v>
      </c>
      <c r="C70" s="4" t="s">
        <v>7</v>
      </c>
      <c r="D70" s="4" t="s">
        <v>323</v>
      </c>
      <c r="F70" s="4" t="s">
        <v>2062</v>
      </c>
      <c r="G70" s="4" t="s">
        <v>2061</v>
      </c>
      <c r="H70" s="4" t="s">
        <v>31</v>
      </c>
      <c r="I70" s="4" t="s">
        <v>323</v>
      </c>
      <c r="P70" s="4" t="s">
        <v>104</v>
      </c>
      <c r="Q70" s="4" t="s">
        <v>103</v>
      </c>
      <c r="R70" s="7" t="s">
        <v>886</v>
      </c>
      <c r="S70" s="4" t="s">
        <v>885</v>
      </c>
    </row>
    <row r="71" spans="1:19">
      <c r="A71" s="4" t="s">
        <v>2060</v>
      </c>
      <c r="B71" s="4" t="s">
        <v>2059</v>
      </c>
      <c r="C71" s="4" t="s">
        <v>7</v>
      </c>
      <c r="D71" s="4" t="s">
        <v>323</v>
      </c>
      <c r="F71" s="4" t="s">
        <v>2058</v>
      </c>
      <c r="G71" s="4" t="s">
        <v>2057</v>
      </c>
      <c r="H71" s="4" t="s">
        <v>201</v>
      </c>
      <c r="I71" s="4" t="s">
        <v>323</v>
      </c>
      <c r="P71" s="4" t="s">
        <v>94</v>
      </c>
      <c r="Q71" s="4" t="s">
        <v>93</v>
      </c>
    </row>
    <row r="72" spans="1:19">
      <c r="A72" s="4" t="s">
        <v>2056</v>
      </c>
      <c r="B72" s="4" t="s">
        <v>2055</v>
      </c>
      <c r="C72" s="4" t="s">
        <v>354</v>
      </c>
      <c r="D72" s="4" t="s">
        <v>323</v>
      </c>
      <c r="F72" s="4" t="s">
        <v>2054</v>
      </c>
      <c r="G72" s="4" t="s">
        <v>2053</v>
      </c>
      <c r="H72" s="4" t="s">
        <v>844</v>
      </c>
      <c r="I72" s="4" t="s">
        <v>323</v>
      </c>
      <c r="P72" s="4" t="s">
        <v>298</v>
      </c>
      <c r="Q72" s="4" t="s">
        <v>297</v>
      </c>
    </row>
    <row r="73" spans="1:19">
      <c r="A73" s="4" t="s">
        <v>2052</v>
      </c>
      <c r="B73" s="4" t="s">
        <v>2051</v>
      </c>
      <c r="C73" s="4" t="s">
        <v>7</v>
      </c>
      <c r="D73" s="4" t="s">
        <v>323</v>
      </c>
      <c r="F73" s="4" t="s">
        <v>2050</v>
      </c>
      <c r="G73" s="4" t="s">
        <v>2049</v>
      </c>
      <c r="H73" s="4" t="s">
        <v>7</v>
      </c>
      <c r="I73" s="4" t="s">
        <v>323</v>
      </c>
      <c r="P73" s="4" t="s">
        <v>90</v>
      </c>
      <c r="Q73" s="4" t="s">
        <v>89</v>
      </c>
    </row>
    <row r="74" spans="1:19">
      <c r="A74" s="4" t="s">
        <v>2048</v>
      </c>
      <c r="B74" s="4" t="s">
        <v>2047</v>
      </c>
      <c r="C74" s="4" t="s">
        <v>7</v>
      </c>
      <c r="D74" s="4" t="s">
        <v>323</v>
      </c>
      <c r="F74" s="4" t="s">
        <v>2046</v>
      </c>
      <c r="G74" s="4" t="s">
        <v>2045</v>
      </c>
      <c r="H74" s="4" t="s">
        <v>7</v>
      </c>
      <c r="I74" s="4" t="s">
        <v>323</v>
      </c>
      <c r="P74" s="4" t="s">
        <v>88</v>
      </c>
      <c r="Q74" s="4" t="s">
        <v>87</v>
      </c>
    </row>
    <row r="75" spans="1:19">
      <c r="A75" s="4" t="s">
        <v>2044</v>
      </c>
      <c r="B75" s="4" t="s">
        <v>2043</v>
      </c>
      <c r="C75" s="4" t="s">
        <v>7</v>
      </c>
      <c r="D75" s="4" t="s">
        <v>323</v>
      </c>
      <c r="F75" s="4" t="s">
        <v>2042</v>
      </c>
      <c r="G75" s="4" t="s">
        <v>2041</v>
      </c>
      <c r="H75" s="4" t="s">
        <v>436</v>
      </c>
      <c r="I75" s="4" t="s">
        <v>323</v>
      </c>
      <c r="P75" s="4" t="s">
        <v>86</v>
      </c>
      <c r="Q75" s="4" t="s">
        <v>85</v>
      </c>
    </row>
    <row r="76" spans="1:19">
      <c r="A76" s="5" t="s">
        <v>2040</v>
      </c>
      <c r="B76" s="5" t="s">
        <v>2039</v>
      </c>
      <c r="C76" s="5" t="s">
        <v>51</v>
      </c>
      <c r="D76" s="4" t="s">
        <v>323</v>
      </c>
      <c r="F76" s="4" t="s">
        <v>2038</v>
      </c>
      <c r="G76" s="4" t="s">
        <v>2037</v>
      </c>
      <c r="H76" s="4" t="s">
        <v>7</v>
      </c>
      <c r="I76" s="4" t="s">
        <v>323</v>
      </c>
      <c r="P76" s="4" t="s">
        <v>296</v>
      </c>
      <c r="Q76" s="4" t="s">
        <v>295</v>
      </c>
    </row>
    <row r="77" spans="1:19">
      <c r="A77" s="4" t="s">
        <v>2036</v>
      </c>
      <c r="B77" s="4" t="s">
        <v>2035</v>
      </c>
      <c r="C77" s="4" t="s">
        <v>7</v>
      </c>
      <c r="D77" s="4" t="s">
        <v>323</v>
      </c>
      <c r="F77" s="4" t="s">
        <v>2034</v>
      </c>
      <c r="G77" s="4" t="s">
        <v>2033</v>
      </c>
      <c r="H77" s="4" t="s">
        <v>82</v>
      </c>
      <c r="I77" s="4" t="s">
        <v>323</v>
      </c>
      <c r="P77" s="4" t="s">
        <v>84</v>
      </c>
      <c r="Q77" s="4" t="s">
        <v>83</v>
      </c>
    </row>
    <row r="78" spans="1:19">
      <c r="A78" s="4" t="s">
        <v>2032</v>
      </c>
      <c r="B78" s="4" t="s">
        <v>2031</v>
      </c>
      <c r="C78" s="4" t="s">
        <v>51</v>
      </c>
      <c r="D78" s="4" t="s">
        <v>323</v>
      </c>
      <c r="F78" s="4" t="s">
        <v>2030</v>
      </c>
      <c r="G78" s="4" t="s">
        <v>2029</v>
      </c>
      <c r="H78" s="4" t="s">
        <v>1</v>
      </c>
      <c r="I78" s="4" t="s">
        <v>323</v>
      </c>
      <c r="P78" s="4" t="s">
        <v>292</v>
      </c>
      <c r="Q78" s="4" t="s">
        <v>291</v>
      </c>
    </row>
    <row r="79" spans="1:19">
      <c r="A79" s="4" t="s">
        <v>2028</v>
      </c>
      <c r="B79" s="4" t="s">
        <v>2027</v>
      </c>
      <c r="C79" s="4" t="s">
        <v>7</v>
      </c>
      <c r="D79" s="4" t="s">
        <v>323</v>
      </c>
      <c r="F79" s="4" t="s">
        <v>2026</v>
      </c>
      <c r="G79" s="4" t="s">
        <v>2025</v>
      </c>
      <c r="H79" s="4" t="s">
        <v>7</v>
      </c>
      <c r="I79" s="4" t="s">
        <v>323</v>
      </c>
      <c r="P79" s="4" t="s">
        <v>79</v>
      </c>
      <c r="Q79" s="4" t="s">
        <v>78</v>
      </c>
    </row>
    <row r="80" spans="1:19">
      <c r="A80" s="4" t="s">
        <v>2024</v>
      </c>
      <c r="B80" s="4" t="s">
        <v>2023</v>
      </c>
      <c r="C80" s="4" t="s">
        <v>51</v>
      </c>
      <c r="D80" s="4" t="s">
        <v>323</v>
      </c>
      <c r="F80" s="4" t="s">
        <v>2022</v>
      </c>
      <c r="G80" s="4" t="s">
        <v>2021</v>
      </c>
      <c r="H80" s="4" t="s">
        <v>7</v>
      </c>
      <c r="I80" s="4" t="s">
        <v>323</v>
      </c>
      <c r="P80" s="4" t="s">
        <v>77</v>
      </c>
      <c r="Q80" s="4" t="s">
        <v>76</v>
      </c>
    </row>
    <row r="81" spans="1:17">
      <c r="A81" s="4" t="s">
        <v>2020</v>
      </c>
      <c r="B81" s="4" t="s">
        <v>2019</v>
      </c>
      <c r="C81" s="4" t="s">
        <v>12</v>
      </c>
      <c r="D81" s="4" t="s">
        <v>323</v>
      </c>
      <c r="F81" s="4" t="s">
        <v>2018</v>
      </c>
      <c r="G81" s="4" t="s">
        <v>2017</v>
      </c>
      <c r="H81" s="4" t="s">
        <v>7</v>
      </c>
      <c r="I81" s="4" t="s">
        <v>323</v>
      </c>
      <c r="P81" s="4" t="s">
        <v>73</v>
      </c>
      <c r="Q81" s="4" t="s">
        <v>2016</v>
      </c>
    </row>
    <row r="82" spans="1:17">
      <c r="A82" s="4" t="s">
        <v>2015</v>
      </c>
      <c r="B82" s="4" t="s">
        <v>2014</v>
      </c>
      <c r="C82" s="4" t="s">
        <v>12</v>
      </c>
      <c r="D82" s="4" t="s">
        <v>323</v>
      </c>
      <c r="F82" s="4" t="s">
        <v>2013</v>
      </c>
      <c r="G82" s="4" t="s">
        <v>2012</v>
      </c>
      <c r="H82" s="4" t="s">
        <v>7</v>
      </c>
      <c r="I82" s="4" t="s">
        <v>323</v>
      </c>
      <c r="P82" s="4" t="s">
        <v>71</v>
      </c>
      <c r="Q82" s="4" t="s">
        <v>70</v>
      </c>
    </row>
    <row r="83" spans="1:17">
      <c r="A83" s="4" t="s">
        <v>2011</v>
      </c>
      <c r="B83" s="4" t="s">
        <v>2010</v>
      </c>
      <c r="C83" s="4" t="s">
        <v>7</v>
      </c>
      <c r="D83" s="4" t="s">
        <v>323</v>
      </c>
      <c r="F83" s="4" t="s">
        <v>2009</v>
      </c>
      <c r="G83" s="4" t="s">
        <v>2008</v>
      </c>
      <c r="H83" s="4" t="s">
        <v>7</v>
      </c>
      <c r="I83" s="4" t="s">
        <v>323</v>
      </c>
      <c r="P83" s="4" t="s">
        <v>69</v>
      </c>
      <c r="Q83" s="4" t="s">
        <v>2007</v>
      </c>
    </row>
    <row r="84" spans="1:17">
      <c r="A84" s="4" t="s">
        <v>2006</v>
      </c>
      <c r="B84" s="4" t="s">
        <v>2005</v>
      </c>
      <c r="C84" s="4" t="s">
        <v>7</v>
      </c>
      <c r="D84" s="4" t="s">
        <v>323</v>
      </c>
      <c r="F84" s="4" t="s">
        <v>2004</v>
      </c>
      <c r="G84" s="4" t="s">
        <v>2003</v>
      </c>
      <c r="H84" s="4" t="s">
        <v>34</v>
      </c>
      <c r="I84" s="4" t="s">
        <v>323</v>
      </c>
      <c r="P84" s="4" t="s">
        <v>67</v>
      </c>
      <c r="Q84" s="4" t="s">
        <v>66</v>
      </c>
    </row>
    <row r="85" spans="1:17">
      <c r="A85" s="4" t="s">
        <v>2002</v>
      </c>
      <c r="B85" s="4" t="s">
        <v>2001</v>
      </c>
      <c r="C85" s="4" t="s">
        <v>7</v>
      </c>
      <c r="D85" s="4" t="s">
        <v>323</v>
      </c>
      <c r="F85" s="4" t="s">
        <v>2000</v>
      </c>
      <c r="G85" s="4" t="s">
        <v>1999</v>
      </c>
      <c r="H85" s="4" t="s">
        <v>7</v>
      </c>
      <c r="I85" s="4" t="s">
        <v>323</v>
      </c>
      <c r="P85" s="4" t="s">
        <v>65</v>
      </c>
      <c r="Q85" s="4" t="s">
        <v>64</v>
      </c>
    </row>
    <row r="86" spans="1:17">
      <c r="A86" s="4" t="s">
        <v>1998</v>
      </c>
      <c r="B86" s="4" t="s">
        <v>1997</v>
      </c>
      <c r="C86" s="4" t="s">
        <v>345</v>
      </c>
      <c r="D86" s="4" t="s">
        <v>323</v>
      </c>
      <c r="F86" s="4" t="s">
        <v>1996</v>
      </c>
      <c r="G86" s="6" t="s">
        <v>1995</v>
      </c>
      <c r="H86" s="4" t="s">
        <v>699</v>
      </c>
      <c r="I86" s="4" t="s">
        <v>323</v>
      </c>
      <c r="P86" s="4" t="s">
        <v>287</v>
      </c>
      <c r="Q86" s="4" t="s">
        <v>286</v>
      </c>
    </row>
    <row r="87" spans="1:17">
      <c r="A87" s="4" t="s">
        <v>1994</v>
      </c>
      <c r="B87" s="4" t="s">
        <v>1993</v>
      </c>
      <c r="C87" s="4" t="s">
        <v>436</v>
      </c>
      <c r="D87" s="4" t="s">
        <v>323</v>
      </c>
      <c r="F87" s="4" t="s">
        <v>1992</v>
      </c>
      <c r="G87" s="4" t="s">
        <v>1991</v>
      </c>
      <c r="H87" s="4" t="s">
        <v>51</v>
      </c>
      <c r="I87" s="4" t="s">
        <v>323</v>
      </c>
      <c r="P87" s="4" t="s">
        <v>63</v>
      </c>
      <c r="Q87" s="4" t="s">
        <v>62</v>
      </c>
    </row>
    <row r="88" spans="1:17">
      <c r="A88" s="4" t="s">
        <v>1990</v>
      </c>
      <c r="B88" s="4" t="s">
        <v>1989</v>
      </c>
      <c r="C88" s="4" t="s">
        <v>7</v>
      </c>
      <c r="D88" s="4" t="s">
        <v>323</v>
      </c>
      <c r="F88" s="4" t="s">
        <v>1988</v>
      </c>
      <c r="G88" s="6" t="s">
        <v>1987</v>
      </c>
      <c r="H88" s="4" t="s">
        <v>699</v>
      </c>
      <c r="I88" s="4" t="s">
        <v>323</v>
      </c>
      <c r="P88" s="4" t="s">
        <v>61</v>
      </c>
      <c r="Q88" s="4" t="s">
        <v>60</v>
      </c>
    </row>
    <row r="89" spans="1:17">
      <c r="A89" s="4" t="s">
        <v>1986</v>
      </c>
      <c r="B89" s="4" t="s">
        <v>1985</v>
      </c>
      <c r="C89" s="4" t="s">
        <v>51</v>
      </c>
      <c r="D89" s="4" t="s">
        <v>323</v>
      </c>
      <c r="F89" s="4" t="s">
        <v>1984</v>
      </c>
      <c r="G89" s="4" t="s">
        <v>1983</v>
      </c>
      <c r="H89" s="4" t="s">
        <v>31</v>
      </c>
      <c r="I89" s="4" t="s">
        <v>323</v>
      </c>
      <c r="P89" s="4" t="s">
        <v>59</v>
      </c>
      <c r="Q89" s="4" t="s">
        <v>58</v>
      </c>
    </row>
    <row r="90" spans="1:17">
      <c r="A90" s="4" t="s">
        <v>1982</v>
      </c>
      <c r="B90" s="4" t="s">
        <v>1981</v>
      </c>
      <c r="C90" s="4" t="s">
        <v>7</v>
      </c>
      <c r="D90" s="4" t="s">
        <v>323</v>
      </c>
      <c r="F90" s="4" t="s">
        <v>1980</v>
      </c>
      <c r="G90" s="4" t="s">
        <v>1979</v>
      </c>
      <c r="H90" s="4" t="s">
        <v>7</v>
      </c>
      <c r="I90" s="4" t="s">
        <v>323</v>
      </c>
      <c r="P90" s="4" t="s">
        <v>57</v>
      </c>
      <c r="Q90" s="4" t="s">
        <v>56</v>
      </c>
    </row>
    <row r="91" spans="1:17">
      <c r="A91" s="4" t="s">
        <v>1978</v>
      </c>
      <c r="B91" s="4" t="s">
        <v>1977</v>
      </c>
      <c r="C91" s="4" t="s">
        <v>7</v>
      </c>
      <c r="D91" s="4" t="s">
        <v>323</v>
      </c>
      <c r="F91" s="5" t="s">
        <v>1976</v>
      </c>
      <c r="G91" s="4" t="s">
        <v>1975</v>
      </c>
      <c r="H91" s="4" t="s">
        <v>7</v>
      </c>
      <c r="I91" s="4" t="s">
        <v>323</v>
      </c>
      <c r="P91" s="4" t="s">
        <v>53</v>
      </c>
      <c r="Q91" s="4" t="s">
        <v>52</v>
      </c>
    </row>
    <row r="92" spans="1:17">
      <c r="A92" s="4" t="s">
        <v>1974</v>
      </c>
      <c r="B92" s="4" t="s">
        <v>1973</v>
      </c>
      <c r="C92" s="4" t="s">
        <v>34</v>
      </c>
      <c r="D92" s="4" t="s">
        <v>323</v>
      </c>
      <c r="F92" s="4" t="s">
        <v>1972</v>
      </c>
      <c r="G92" s="4" t="s">
        <v>1971</v>
      </c>
      <c r="H92" s="4" t="s">
        <v>7</v>
      </c>
      <c r="I92" s="4" t="s">
        <v>323</v>
      </c>
      <c r="P92" s="4" t="s">
        <v>50</v>
      </c>
      <c r="Q92" s="4" t="s">
        <v>49</v>
      </c>
    </row>
    <row r="93" spans="1:17">
      <c r="A93" s="4" t="s">
        <v>1970</v>
      </c>
      <c r="B93" s="4" t="s">
        <v>1969</v>
      </c>
      <c r="C93" s="4" t="s">
        <v>7</v>
      </c>
      <c r="D93" s="4" t="s">
        <v>323</v>
      </c>
      <c r="F93" s="4" t="s">
        <v>1968</v>
      </c>
      <c r="G93" s="4" t="s">
        <v>1967</v>
      </c>
      <c r="H93" s="4" t="s">
        <v>31</v>
      </c>
      <c r="I93" s="4" t="s">
        <v>323</v>
      </c>
      <c r="P93" s="4" t="s">
        <v>40</v>
      </c>
      <c r="Q93" s="4" t="s">
        <v>39</v>
      </c>
    </row>
    <row r="94" spans="1:17">
      <c r="A94" s="4" t="s">
        <v>1966</v>
      </c>
      <c r="B94" s="4" t="s">
        <v>1965</v>
      </c>
      <c r="C94" s="4" t="s">
        <v>7</v>
      </c>
      <c r="D94" s="4" t="s">
        <v>323</v>
      </c>
      <c r="F94" s="4" t="s">
        <v>1964</v>
      </c>
      <c r="G94" s="4" t="s">
        <v>1963</v>
      </c>
      <c r="H94" s="4" t="s">
        <v>7</v>
      </c>
      <c r="I94" s="4" t="s">
        <v>323</v>
      </c>
      <c r="P94" s="4" t="s">
        <v>38</v>
      </c>
      <c r="Q94" s="4" t="s">
        <v>37</v>
      </c>
    </row>
    <row r="95" spans="1:17">
      <c r="A95" s="4" t="s">
        <v>1962</v>
      </c>
      <c r="B95" s="4" t="s">
        <v>1961</v>
      </c>
      <c r="C95" s="4" t="s">
        <v>7</v>
      </c>
      <c r="D95" s="4" t="s">
        <v>323</v>
      </c>
      <c r="F95" s="4" t="s">
        <v>1960</v>
      </c>
      <c r="G95" s="4" t="s">
        <v>1959</v>
      </c>
      <c r="H95" s="4" t="s">
        <v>7</v>
      </c>
      <c r="I95" s="4" t="s">
        <v>323</v>
      </c>
      <c r="P95" s="4" t="s">
        <v>36</v>
      </c>
      <c r="Q95" s="4" t="s">
        <v>35</v>
      </c>
    </row>
    <row r="96" spans="1:17">
      <c r="A96" s="4" t="s">
        <v>1958</v>
      </c>
      <c r="B96" s="4" t="s">
        <v>1957</v>
      </c>
      <c r="C96" s="4" t="s">
        <v>201</v>
      </c>
      <c r="D96" s="4" t="s">
        <v>323</v>
      </c>
      <c r="F96" s="4" t="s">
        <v>1956</v>
      </c>
      <c r="G96" s="4" t="s">
        <v>1955</v>
      </c>
      <c r="H96" s="4" t="s">
        <v>34</v>
      </c>
      <c r="I96" s="4" t="s">
        <v>323</v>
      </c>
      <c r="P96" s="4" t="s">
        <v>285</v>
      </c>
      <c r="Q96" s="4" t="s">
        <v>284</v>
      </c>
    </row>
    <row r="97" spans="1:17">
      <c r="A97" s="4" t="s">
        <v>1954</v>
      </c>
      <c r="B97" s="4" t="s">
        <v>1953</v>
      </c>
      <c r="C97" s="4" t="s">
        <v>7</v>
      </c>
      <c r="D97" s="4" t="s">
        <v>323</v>
      </c>
      <c r="F97" s="4" t="s">
        <v>1952</v>
      </c>
      <c r="G97" s="4" t="s">
        <v>1951</v>
      </c>
      <c r="H97" s="4" t="s">
        <v>7</v>
      </c>
      <c r="I97" s="4" t="s">
        <v>323</v>
      </c>
      <c r="P97" s="4" t="s">
        <v>33</v>
      </c>
      <c r="Q97" s="4" t="s">
        <v>32</v>
      </c>
    </row>
    <row r="98" spans="1:17">
      <c r="A98" s="4" t="s">
        <v>1950</v>
      </c>
      <c r="B98" s="4" t="s">
        <v>1949</v>
      </c>
      <c r="C98" s="4" t="s">
        <v>7</v>
      </c>
      <c r="D98" s="4" t="s">
        <v>323</v>
      </c>
      <c r="F98" s="4" t="s">
        <v>1948</v>
      </c>
      <c r="G98" s="4" t="s">
        <v>1947</v>
      </c>
      <c r="H98" s="4" t="s">
        <v>7</v>
      </c>
      <c r="I98" s="4" t="s">
        <v>323</v>
      </c>
      <c r="P98" s="4" t="s">
        <v>283</v>
      </c>
      <c r="Q98" s="4" t="s">
        <v>282</v>
      </c>
    </row>
    <row r="99" spans="1:17">
      <c r="A99" s="4" t="s">
        <v>1946</v>
      </c>
      <c r="B99" s="4" t="s">
        <v>1945</v>
      </c>
      <c r="C99" s="4" t="s">
        <v>7</v>
      </c>
      <c r="D99" s="4" t="s">
        <v>323</v>
      </c>
      <c r="F99" s="4" t="s">
        <v>1944</v>
      </c>
      <c r="G99" s="4" t="s">
        <v>1943</v>
      </c>
      <c r="H99" s="4" t="s">
        <v>7</v>
      </c>
      <c r="I99" s="4" t="s">
        <v>323</v>
      </c>
      <c r="P99" s="4" t="s">
        <v>30</v>
      </c>
      <c r="Q99" s="4" t="s">
        <v>1942</v>
      </c>
    </row>
    <row r="100" spans="1:17">
      <c r="A100" s="4" t="s">
        <v>1941</v>
      </c>
      <c r="B100" s="4" t="s">
        <v>1940</v>
      </c>
      <c r="C100" s="4" t="s">
        <v>31</v>
      </c>
      <c r="D100" s="4" t="s">
        <v>323</v>
      </c>
      <c r="F100" s="4" t="s">
        <v>1939</v>
      </c>
      <c r="G100" s="4" t="s">
        <v>1938</v>
      </c>
      <c r="H100" s="4" t="s">
        <v>7</v>
      </c>
      <c r="I100" s="4" t="s">
        <v>323</v>
      </c>
      <c r="P100" s="4" t="s">
        <v>22</v>
      </c>
      <c r="Q100" s="4" t="s">
        <v>21</v>
      </c>
    </row>
    <row r="101" spans="1:17">
      <c r="A101" s="4" t="s">
        <v>1937</v>
      </c>
      <c r="B101" s="4" t="s">
        <v>1936</v>
      </c>
      <c r="C101" s="4" t="s">
        <v>7</v>
      </c>
      <c r="D101" s="4" t="s">
        <v>323</v>
      </c>
      <c r="F101" s="4" t="s">
        <v>1935</v>
      </c>
      <c r="G101" s="4" t="s">
        <v>1934</v>
      </c>
      <c r="H101" s="4" t="s">
        <v>34</v>
      </c>
      <c r="I101" s="4" t="s">
        <v>323</v>
      </c>
      <c r="P101" s="4" t="s">
        <v>20</v>
      </c>
      <c r="Q101" s="4" t="s">
        <v>1933</v>
      </c>
    </row>
    <row r="102" spans="1:17">
      <c r="A102" s="4" t="s">
        <v>1932</v>
      </c>
      <c r="B102" s="4" t="s">
        <v>1931</v>
      </c>
      <c r="C102" s="4" t="s">
        <v>7</v>
      </c>
      <c r="D102" s="4" t="s">
        <v>323</v>
      </c>
      <c r="F102" s="4" t="s">
        <v>1930</v>
      </c>
      <c r="G102" s="4" t="s">
        <v>1929</v>
      </c>
      <c r="H102" s="4" t="s">
        <v>34</v>
      </c>
      <c r="I102" s="4" t="s">
        <v>323</v>
      </c>
      <c r="P102" s="4" t="s">
        <v>14</v>
      </c>
      <c r="Q102" s="4" t="s">
        <v>1928</v>
      </c>
    </row>
    <row r="103" spans="1:17">
      <c r="A103" s="4" t="s">
        <v>1927</v>
      </c>
      <c r="B103" s="4" t="s">
        <v>1926</v>
      </c>
      <c r="C103" s="4" t="s">
        <v>7</v>
      </c>
      <c r="D103" s="4" t="s">
        <v>323</v>
      </c>
      <c r="F103" s="4" t="s">
        <v>1925</v>
      </c>
      <c r="G103" s="4" t="s">
        <v>1924</v>
      </c>
      <c r="H103" s="4" t="s">
        <v>844</v>
      </c>
      <c r="I103" s="4" t="s">
        <v>323</v>
      </c>
      <c r="P103" s="4" t="s">
        <v>11</v>
      </c>
      <c r="Q103" s="4" t="s">
        <v>1923</v>
      </c>
    </row>
    <row r="104" spans="1:17">
      <c r="A104" s="4" t="s">
        <v>1922</v>
      </c>
      <c r="B104" s="4" t="s">
        <v>1921</v>
      </c>
      <c r="C104" s="4" t="s">
        <v>7</v>
      </c>
      <c r="D104" s="4" t="s">
        <v>323</v>
      </c>
      <c r="F104" s="4" t="s">
        <v>1920</v>
      </c>
      <c r="G104" s="4" t="s">
        <v>1919</v>
      </c>
      <c r="H104" s="4" t="s">
        <v>324</v>
      </c>
      <c r="I104" s="4" t="s">
        <v>323</v>
      </c>
      <c r="P104" s="4" t="s">
        <v>9</v>
      </c>
      <c r="Q104" s="4" t="s">
        <v>1918</v>
      </c>
    </row>
    <row r="105" spans="1:17">
      <c r="A105" s="4" t="s">
        <v>1917</v>
      </c>
      <c r="B105" s="4" t="s">
        <v>1916</v>
      </c>
      <c r="C105" s="4" t="s">
        <v>7</v>
      </c>
      <c r="D105" s="4" t="s">
        <v>323</v>
      </c>
      <c r="F105" s="4" t="s">
        <v>1915</v>
      </c>
      <c r="G105" s="4" t="s">
        <v>17</v>
      </c>
      <c r="H105" s="4" t="s">
        <v>7</v>
      </c>
      <c r="I105" s="4" t="s">
        <v>323</v>
      </c>
      <c r="P105" s="4" t="s">
        <v>6</v>
      </c>
      <c r="Q105" s="4" t="s">
        <v>5</v>
      </c>
    </row>
    <row r="106" spans="1:17">
      <c r="A106" s="4" t="s">
        <v>1914</v>
      </c>
      <c r="B106" s="4" t="s">
        <v>1913</v>
      </c>
      <c r="C106" s="4" t="s">
        <v>51</v>
      </c>
      <c r="D106" s="4" t="s">
        <v>323</v>
      </c>
      <c r="F106" s="4" t="s">
        <v>1912</v>
      </c>
      <c r="G106" s="4" t="s">
        <v>1911</v>
      </c>
      <c r="H106" s="4" t="s">
        <v>34</v>
      </c>
      <c r="I106" s="4" t="s">
        <v>323</v>
      </c>
      <c r="P106" s="4" t="s">
        <v>279</v>
      </c>
      <c r="Q106" s="4" t="s">
        <v>278</v>
      </c>
    </row>
    <row r="107" spans="1:17">
      <c r="A107" s="4" t="s">
        <v>1910</v>
      </c>
      <c r="B107" s="4" t="s">
        <v>1909</v>
      </c>
      <c r="C107" s="4" t="s">
        <v>31</v>
      </c>
      <c r="D107" s="4" t="s">
        <v>323</v>
      </c>
      <c r="F107" s="4" t="s">
        <v>1908</v>
      </c>
      <c r="G107" s="4" t="s">
        <v>1907</v>
      </c>
      <c r="H107" s="4" t="s">
        <v>34</v>
      </c>
      <c r="I107" s="4" t="s">
        <v>323</v>
      </c>
    </row>
    <row r="108" spans="1:17">
      <c r="A108" s="4" t="s">
        <v>1906</v>
      </c>
      <c r="B108" s="4" t="s">
        <v>1905</v>
      </c>
      <c r="C108" s="4" t="s">
        <v>436</v>
      </c>
      <c r="D108" s="4" t="s">
        <v>323</v>
      </c>
      <c r="F108" s="4" t="s">
        <v>1904</v>
      </c>
      <c r="G108" s="4" t="s">
        <v>1903</v>
      </c>
      <c r="H108" s="4" t="s">
        <v>34</v>
      </c>
      <c r="I108" s="4" t="s">
        <v>323</v>
      </c>
    </row>
    <row r="109" spans="1:17">
      <c r="A109" s="4" t="s">
        <v>1902</v>
      </c>
      <c r="B109" s="4" t="s">
        <v>1901</v>
      </c>
      <c r="C109" s="4" t="s">
        <v>51</v>
      </c>
      <c r="D109" s="4" t="s">
        <v>323</v>
      </c>
      <c r="F109" s="4" t="s">
        <v>1900</v>
      </c>
      <c r="G109" s="4" t="s">
        <v>1899</v>
      </c>
      <c r="H109" s="4" t="s">
        <v>51</v>
      </c>
      <c r="I109" s="4" t="s">
        <v>323</v>
      </c>
    </row>
    <row r="110" spans="1:17">
      <c r="A110" s="4" t="s">
        <v>1898</v>
      </c>
      <c r="B110" s="4" t="s">
        <v>1897</v>
      </c>
      <c r="C110" s="4" t="s">
        <v>51</v>
      </c>
      <c r="D110" s="4" t="s">
        <v>323</v>
      </c>
      <c r="F110" s="4" t="s">
        <v>1896</v>
      </c>
      <c r="G110" s="4" t="s">
        <v>1895</v>
      </c>
      <c r="H110" s="4" t="s">
        <v>51</v>
      </c>
      <c r="I110" s="4" t="s">
        <v>323</v>
      </c>
    </row>
    <row r="111" spans="1:17">
      <c r="A111" s="4" t="s">
        <v>1894</v>
      </c>
      <c r="B111" s="4" t="s">
        <v>1893</v>
      </c>
      <c r="C111" s="4" t="s">
        <v>7</v>
      </c>
      <c r="D111" s="4" t="s">
        <v>323</v>
      </c>
      <c r="F111" s="4" t="s">
        <v>1892</v>
      </c>
      <c r="G111" s="4" t="s">
        <v>1891</v>
      </c>
      <c r="H111" s="4" t="s">
        <v>7</v>
      </c>
      <c r="I111" s="4" t="s">
        <v>323</v>
      </c>
    </row>
    <row r="112" spans="1:17">
      <c r="A112" s="4" t="s">
        <v>1890</v>
      </c>
      <c r="B112" s="4" t="s">
        <v>1889</v>
      </c>
      <c r="C112" s="4" t="s">
        <v>51</v>
      </c>
      <c r="D112" s="4" t="s">
        <v>323</v>
      </c>
      <c r="F112" s="4" t="s">
        <v>1888</v>
      </c>
      <c r="G112" s="4" t="s">
        <v>1887</v>
      </c>
      <c r="H112" s="4" t="s">
        <v>12</v>
      </c>
      <c r="I112" s="4" t="s">
        <v>323</v>
      </c>
    </row>
    <row r="113" spans="1:9">
      <c r="A113" s="4" t="s">
        <v>1886</v>
      </c>
      <c r="B113" s="4" t="s">
        <v>1885</v>
      </c>
      <c r="C113" s="4" t="s">
        <v>324</v>
      </c>
      <c r="D113" s="4" t="s">
        <v>323</v>
      </c>
      <c r="F113" s="4" t="s">
        <v>1884</v>
      </c>
      <c r="G113" s="4" t="s">
        <v>1883</v>
      </c>
      <c r="H113" s="4" t="s">
        <v>31</v>
      </c>
      <c r="I113" s="4" t="s">
        <v>323</v>
      </c>
    </row>
    <row r="114" spans="1:9">
      <c r="A114" s="4" t="s">
        <v>1882</v>
      </c>
      <c r="B114" s="4" t="s">
        <v>1881</v>
      </c>
      <c r="C114" s="4" t="s">
        <v>7</v>
      </c>
      <c r="D114" s="4" t="s">
        <v>323</v>
      </c>
      <c r="F114" s="4" t="s">
        <v>1880</v>
      </c>
      <c r="G114" s="4" t="s">
        <v>1879</v>
      </c>
      <c r="H114" s="4" t="s">
        <v>7</v>
      </c>
      <c r="I114" s="4" t="s">
        <v>323</v>
      </c>
    </row>
    <row r="115" spans="1:9">
      <c r="A115" s="4" t="s">
        <v>1878</v>
      </c>
      <c r="B115" s="4" t="s">
        <v>1877</v>
      </c>
      <c r="C115" s="4" t="s">
        <v>7</v>
      </c>
      <c r="D115" s="4" t="s">
        <v>323</v>
      </c>
      <c r="F115" s="4" t="s">
        <v>1876</v>
      </c>
      <c r="G115" s="4" t="s">
        <v>1875</v>
      </c>
      <c r="H115" s="4" t="s">
        <v>7</v>
      </c>
      <c r="I115" s="4" t="s">
        <v>323</v>
      </c>
    </row>
    <row r="116" spans="1:9">
      <c r="A116" s="4" t="s">
        <v>1874</v>
      </c>
      <c r="B116" s="4" t="s">
        <v>1873</v>
      </c>
      <c r="C116" s="4" t="s">
        <v>7</v>
      </c>
      <c r="D116" s="4" t="s">
        <v>323</v>
      </c>
      <c r="F116" s="4" t="s">
        <v>1872</v>
      </c>
      <c r="G116" s="4" t="s">
        <v>1871</v>
      </c>
      <c r="H116" s="4" t="s">
        <v>31</v>
      </c>
      <c r="I116" s="4" t="s">
        <v>323</v>
      </c>
    </row>
    <row r="117" spans="1:9">
      <c r="A117" s="4" t="s">
        <v>1870</v>
      </c>
      <c r="B117" s="4" t="s">
        <v>1869</v>
      </c>
      <c r="C117" s="4" t="s">
        <v>31</v>
      </c>
      <c r="D117" s="4" t="s">
        <v>323</v>
      </c>
      <c r="F117" s="4" t="s">
        <v>1868</v>
      </c>
      <c r="G117" s="4" t="s">
        <v>1867</v>
      </c>
      <c r="H117" s="4" t="s">
        <v>31</v>
      </c>
      <c r="I117" s="4" t="s">
        <v>323</v>
      </c>
    </row>
    <row r="118" spans="1:9">
      <c r="A118" s="4" t="s">
        <v>1866</v>
      </c>
      <c r="B118" s="4" t="s">
        <v>1865</v>
      </c>
      <c r="C118" s="4" t="s">
        <v>7</v>
      </c>
      <c r="D118" s="4" t="s">
        <v>323</v>
      </c>
      <c r="F118" s="4" t="s">
        <v>1864</v>
      </c>
      <c r="G118" s="4" t="s">
        <v>1863</v>
      </c>
      <c r="H118" s="4" t="s">
        <v>31</v>
      </c>
      <c r="I118" s="4" t="s">
        <v>323</v>
      </c>
    </row>
    <row r="119" spans="1:9">
      <c r="A119" s="4" t="s">
        <v>1862</v>
      </c>
      <c r="B119" s="4" t="s">
        <v>1861</v>
      </c>
      <c r="C119" s="4" t="s">
        <v>7</v>
      </c>
      <c r="D119" s="4" t="s">
        <v>323</v>
      </c>
      <c r="F119" s="4" t="s">
        <v>1860</v>
      </c>
      <c r="G119" s="4" t="s">
        <v>1859</v>
      </c>
      <c r="H119" s="4" t="s">
        <v>7</v>
      </c>
      <c r="I119" s="4" t="s">
        <v>323</v>
      </c>
    </row>
    <row r="120" spans="1:9">
      <c r="A120" s="4" t="s">
        <v>1858</v>
      </c>
      <c r="B120" s="4" t="s">
        <v>1857</v>
      </c>
      <c r="C120" s="4" t="s">
        <v>1</v>
      </c>
      <c r="D120" s="4" t="s">
        <v>323</v>
      </c>
      <c r="F120" s="4" t="s">
        <v>1856</v>
      </c>
      <c r="G120" s="4" t="s">
        <v>1855</v>
      </c>
      <c r="H120" s="4" t="s">
        <v>4</v>
      </c>
      <c r="I120" s="4" t="s">
        <v>323</v>
      </c>
    </row>
    <row r="121" spans="1:9">
      <c r="A121" s="4" t="s">
        <v>1854</v>
      </c>
      <c r="B121" s="4" t="s">
        <v>1853</v>
      </c>
      <c r="C121" s="4" t="s">
        <v>1</v>
      </c>
      <c r="D121" s="4" t="s">
        <v>323</v>
      </c>
      <c r="F121" s="4" t="s">
        <v>1852</v>
      </c>
      <c r="G121" s="4" t="s">
        <v>1851</v>
      </c>
      <c r="H121" s="4" t="s">
        <v>4</v>
      </c>
      <c r="I121" s="4" t="s">
        <v>323</v>
      </c>
    </row>
    <row r="122" spans="1:9">
      <c r="A122" s="4" t="s">
        <v>1850</v>
      </c>
      <c r="B122" s="4" t="s">
        <v>1849</v>
      </c>
      <c r="C122" s="4" t="s">
        <v>51</v>
      </c>
      <c r="D122" s="4" t="s">
        <v>323</v>
      </c>
      <c r="F122" s="4" t="s">
        <v>1848</v>
      </c>
      <c r="G122" s="4" t="s">
        <v>1847</v>
      </c>
      <c r="H122" s="4" t="s">
        <v>1233</v>
      </c>
      <c r="I122" s="4" t="s">
        <v>323</v>
      </c>
    </row>
    <row r="123" spans="1:9">
      <c r="A123" s="4" t="s">
        <v>1846</v>
      </c>
      <c r="B123" s="4" t="s">
        <v>1845</v>
      </c>
      <c r="C123" s="4" t="s">
        <v>7</v>
      </c>
      <c r="D123" s="4" t="s">
        <v>323</v>
      </c>
      <c r="F123" s="4" t="s">
        <v>1844</v>
      </c>
      <c r="G123" s="4" t="s">
        <v>1843</v>
      </c>
      <c r="H123" s="4" t="s">
        <v>7</v>
      </c>
      <c r="I123" s="4" t="s">
        <v>323</v>
      </c>
    </row>
    <row r="124" spans="1:9">
      <c r="A124" s="4" t="s">
        <v>1842</v>
      </c>
      <c r="B124" s="4" t="s">
        <v>1841</v>
      </c>
      <c r="C124" s="4" t="s">
        <v>51</v>
      </c>
      <c r="D124" s="4" t="s">
        <v>323</v>
      </c>
      <c r="F124" s="4" t="s">
        <v>1840</v>
      </c>
      <c r="G124" s="4" t="s">
        <v>1839</v>
      </c>
      <c r="H124" s="4" t="s">
        <v>7</v>
      </c>
      <c r="I124" s="4" t="s">
        <v>323</v>
      </c>
    </row>
    <row r="125" spans="1:9">
      <c r="A125" s="4" t="s">
        <v>1838</v>
      </c>
      <c r="B125" s="4" t="s">
        <v>439</v>
      </c>
      <c r="C125" s="4" t="s">
        <v>7</v>
      </c>
      <c r="D125" s="4" t="s">
        <v>323</v>
      </c>
      <c r="F125" s="4" t="s">
        <v>1837</v>
      </c>
      <c r="G125" s="4" t="s">
        <v>1836</v>
      </c>
      <c r="H125" s="4" t="s">
        <v>51</v>
      </c>
      <c r="I125" s="4" t="s">
        <v>323</v>
      </c>
    </row>
    <row r="126" spans="1:9">
      <c r="A126" s="4" t="s">
        <v>1835</v>
      </c>
      <c r="B126" s="4" t="s">
        <v>1834</v>
      </c>
      <c r="C126" s="4" t="s">
        <v>51</v>
      </c>
      <c r="D126" s="4" t="s">
        <v>323</v>
      </c>
      <c r="F126" s="4" t="s">
        <v>1833</v>
      </c>
      <c r="G126" s="4" t="s">
        <v>1832</v>
      </c>
      <c r="H126" s="4" t="s">
        <v>7</v>
      </c>
      <c r="I126" s="4" t="s">
        <v>323</v>
      </c>
    </row>
    <row r="127" spans="1:9">
      <c r="A127" s="4" t="s">
        <v>1831</v>
      </c>
      <c r="B127" s="4" t="s">
        <v>923</v>
      </c>
      <c r="C127" s="4" t="s">
        <v>7</v>
      </c>
      <c r="D127" s="4" t="s">
        <v>323</v>
      </c>
      <c r="F127" s="4" t="s">
        <v>1830</v>
      </c>
      <c r="G127" s="4" t="s">
        <v>66</v>
      </c>
      <c r="H127" s="4" t="s">
        <v>7</v>
      </c>
      <c r="I127" s="4" t="s">
        <v>323</v>
      </c>
    </row>
    <row r="128" spans="1:9">
      <c r="A128" s="4" t="s">
        <v>1829</v>
      </c>
      <c r="B128" s="4" t="s">
        <v>1828</v>
      </c>
      <c r="C128" s="4" t="s">
        <v>51</v>
      </c>
      <c r="D128" s="4" t="s">
        <v>323</v>
      </c>
      <c r="F128" s="4" t="s">
        <v>1827</v>
      </c>
      <c r="G128" s="4" t="s">
        <v>1826</v>
      </c>
      <c r="H128" s="4" t="s">
        <v>7</v>
      </c>
      <c r="I128" s="4" t="s">
        <v>323</v>
      </c>
    </row>
    <row r="129" spans="1:9">
      <c r="A129" s="4" t="s">
        <v>1825</v>
      </c>
      <c r="B129" s="4" t="s">
        <v>1824</v>
      </c>
      <c r="C129" s="4" t="s">
        <v>51</v>
      </c>
      <c r="D129" s="4" t="s">
        <v>323</v>
      </c>
      <c r="F129" s="4" t="s">
        <v>1823</v>
      </c>
      <c r="G129" s="4" t="s">
        <v>1822</v>
      </c>
      <c r="H129" s="4" t="s">
        <v>7</v>
      </c>
      <c r="I129" s="4" t="s">
        <v>323</v>
      </c>
    </row>
    <row r="130" spans="1:9">
      <c r="A130" s="4" t="s">
        <v>1821</v>
      </c>
      <c r="B130" s="4" t="s">
        <v>1820</v>
      </c>
      <c r="C130" s="4" t="s">
        <v>82</v>
      </c>
      <c r="D130" s="4" t="s">
        <v>323</v>
      </c>
      <c r="F130" s="4" t="s">
        <v>1819</v>
      </c>
      <c r="G130" s="4" t="s">
        <v>1818</v>
      </c>
      <c r="H130" s="4" t="s">
        <v>7</v>
      </c>
      <c r="I130" s="4" t="s">
        <v>323</v>
      </c>
    </row>
    <row r="131" spans="1:9">
      <c r="A131" s="4" t="s">
        <v>1817</v>
      </c>
      <c r="B131" s="4" t="s">
        <v>1816</v>
      </c>
      <c r="C131" s="4" t="s">
        <v>34</v>
      </c>
      <c r="D131" s="4" t="s">
        <v>323</v>
      </c>
      <c r="F131" s="4" t="s">
        <v>1815</v>
      </c>
      <c r="G131" s="4" t="s">
        <v>1814</v>
      </c>
      <c r="H131" s="4" t="s">
        <v>7</v>
      </c>
      <c r="I131" s="4" t="s">
        <v>323</v>
      </c>
    </row>
    <row r="132" spans="1:9">
      <c r="A132" s="4" t="s">
        <v>1813</v>
      </c>
      <c r="B132" s="4" t="s">
        <v>1812</v>
      </c>
      <c r="C132" s="4" t="s">
        <v>82</v>
      </c>
      <c r="D132" s="4" t="s">
        <v>323</v>
      </c>
      <c r="F132" s="4" t="s">
        <v>1811</v>
      </c>
      <c r="G132" s="4" t="s">
        <v>1810</v>
      </c>
      <c r="H132" s="4" t="s">
        <v>7</v>
      </c>
      <c r="I132" s="4" t="s">
        <v>323</v>
      </c>
    </row>
    <row r="133" spans="1:9">
      <c r="A133" s="4" t="s">
        <v>1809</v>
      </c>
      <c r="B133" s="4" t="s">
        <v>1808</v>
      </c>
      <c r="C133" s="4" t="s">
        <v>7</v>
      </c>
      <c r="D133" s="4" t="s">
        <v>323</v>
      </c>
      <c r="F133" s="4" t="s">
        <v>1807</v>
      </c>
      <c r="G133" s="4" t="s">
        <v>1806</v>
      </c>
      <c r="H133" s="4" t="s">
        <v>844</v>
      </c>
      <c r="I133" s="4" t="s">
        <v>323</v>
      </c>
    </row>
    <row r="134" spans="1:9">
      <c r="A134" s="4" t="s">
        <v>1805</v>
      </c>
      <c r="B134" s="4" t="s">
        <v>1804</v>
      </c>
      <c r="C134" s="4" t="s">
        <v>7</v>
      </c>
      <c r="D134" s="4" t="s">
        <v>323</v>
      </c>
      <c r="F134" s="4" t="s">
        <v>1803</v>
      </c>
      <c r="G134" s="4" t="s">
        <v>1802</v>
      </c>
      <c r="H134" s="4" t="s">
        <v>51</v>
      </c>
      <c r="I134" s="4" t="s">
        <v>323</v>
      </c>
    </row>
    <row r="135" spans="1:9">
      <c r="A135" s="4" t="s">
        <v>1801</v>
      </c>
      <c r="B135" s="4" t="s">
        <v>1800</v>
      </c>
      <c r="C135" s="4" t="s">
        <v>7</v>
      </c>
      <c r="D135" s="4" t="s">
        <v>323</v>
      </c>
      <c r="F135" s="4" t="s">
        <v>1799</v>
      </c>
      <c r="G135" s="4" t="s">
        <v>1798</v>
      </c>
      <c r="H135" s="4" t="s">
        <v>7</v>
      </c>
      <c r="I135" s="4" t="s">
        <v>323</v>
      </c>
    </row>
    <row r="136" spans="1:9">
      <c r="A136" s="4" t="s">
        <v>1797</v>
      </c>
      <c r="B136" s="4" t="s">
        <v>1796</v>
      </c>
      <c r="C136" s="4" t="s">
        <v>7</v>
      </c>
      <c r="D136" s="4" t="s">
        <v>323</v>
      </c>
      <c r="F136" s="4" t="s">
        <v>1795</v>
      </c>
      <c r="G136" s="4" t="s">
        <v>1794</v>
      </c>
      <c r="H136" s="4" t="s">
        <v>34</v>
      </c>
      <c r="I136" s="4" t="s">
        <v>323</v>
      </c>
    </row>
    <row r="137" spans="1:9">
      <c r="A137" s="4" t="s">
        <v>1793</v>
      </c>
      <c r="B137" s="4" t="s">
        <v>1792</v>
      </c>
      <c r="C137" s="4" t="s">
        <v>7</v>
      </c>
      <c r="D137" s="4" t="s">
        <v>323</v>
      </c>
      <c r="F137" s="4" t="s">
        <v>1791</v>
      </c>
      <c r="G137" s="4" t="s">
        <v>1790</v>
      </c>
      <c r="H137" s="4" t="s">
        <v>7</v>
      </c>
      <c r="I137" s="4" t="s">
        <v>323</v>
      </c>
    </row>
    <row r="138" spans="1:9">
      <c r="A138" s="4" t="s">
        <v>1789</v>
      </c>
      <c r="B138" s="4" t="s">
        <v>1788</v>
      </c>
      <c r="C138" s="4" t="s">
        <v>51</v>
      </c>
      <c r="D138" s="4" t="s">
        <v>323</v>
      </c>
      <c r="F138" s="4" t="s">
        <v>1787</v>
      </c>
      <c r="G138" s="4" t="s">
        <v>1786</v>
      </c>
      <c r="H138" s="4" t="s">
        <v>31</v>
      </c>
      <c r="I138" s="4" t="s">
        <v>323</v>
      </c>
    </row>
    <row r="139" spans="1:9">
      <c r="A139" s="4" t="s">
        <v>1785</v>
      </c>
      <c r="B139" s="4" t="s">
        <v>1784</v>
      </c>
      <c r="C139" s="4" t="s">
        <v>1</v>
      </c>
      <c r="D139" s="4" t="s">
        <v>323</v>
      </c>
      <c r="F139" s="4" t="s">
        <v>1783</v>
      </c>
      <c r="G139" s="4" t="s">
        <v>1782</v>
      </c>
      <c r="H139" s="4" t="s">
        <v>7</v>
      </c>
      <c r="I139" s="4" t="s">
        <v>323</v>
      </c>
    </row>
    <row r="140" spans="1:9">
      <c r="A140" s="4" t="s">
        <v>1781</v>
      </c>
      <c r="B140" s="4" t="s">
        <v>1780</v>
      </c>
      <c r="C140" s="4" t="s">
        <v>82</v>
      </c>
      <c r="D140" s="4" t="s">
        <v>323</v>
      </c>
      <c r="F140" s="4" t="s">
        <v>1779</v>
      </c>
      <c r="G140" s="4" t="s">
        <v>815</v>
      </c>
      <c r="H140" s="4" t="s">
        <v>7</v>
      </c>
      <c r="I140" s="4" t="s">
        <v>323</v>
      </c>
    </row>
    <row r="141" spans="1:9">
      <c r="A141" s="4" t="s">
        <v>1778</v>
      </c>
      <c r="B141" s="4" t="s">
        <v>1777</v>
      </c>
      <c r="C141" s="4" t="s">
        <v>7</v>
      </c>
      <c r="D141" s="4" t="s">
        <v>323</v>
      </c>
      <c r="F141" s="4" t="s">
        <v>1776</v>
      </c>
      <c r="G141" s="4" t="s">
        <v>1775</v>
      </c>
      <c r="H141" s="4" t="s">
        <v>34</v>
      </c>
      <c r="I141" s="4" t="s">
        <v>323</v>
      </c>
    </row>
    <row r="142" spans="1:9">
      <c r="A142" s="4" t="s">
        <v>1774</v>
      </c>
      <c r="B142" s="4" t="s">
        <v>1773</v>
      </c>
      <c r="C142" s="4" t="s">
        <v>7</v>
      </c>
      <c r="D142" s="4" t="s">
        <v>323</v>
      </c>
      <c r="F142" s="4" t="s">
        <v>1772</v>
      </c>
      <c r="G142" s="4" t="s">
        <v>1771</v>
      </c>
      <c r="H142" s="4" t="s">
        <v>51</v>
      </c>
      <c r="I142" s="4" t="s">
        <v>323</v>
      </c>
    </row>
    <row r="143" spans="1:9">
      <c r="A143" s="4" t="s">
        <v>1770</v>
      </c>
      <c r="B143" s="4" t="s">
        <v>1769</v>
      </c>
      <c r="C143" s="4" t="s">
        <v>436</v>
      </c>
      <c r="D143" s="4" t="s">
        <v>323</v>
      </c>
      <c r="F143" s="4" t="s">
        <v>1768</v>
      </c>
      <c r="G143" s="4" t="s">
        <v>1767</v>
      </c>
      <c r="H143" s="4" t="s">
        <v>7</v>
      </c>
      <c r="I143" s="4" t="s">
        <v>323</v>
      </c>
    </row>
    <row r="144" spans="1:9">
      <c r="A144" s="4" t="s">
        <v>1766</v>
      </c>
      <c r="B144" s="4" t="s">
        <v>1765</v>
      </c>
      <c r="C144" s="4" t="s">
        <v>436</v>
      </c>
      <c r="D144" s="4" t="s">
        <v>323</v>
      </c>
      <c r="F144" s="4" t="s">
        <v>1764</v>
      </c>
      <c r="G144" s="4" t="s">
        <v>1763</v>
      </c>
      <c r="H144" s="4" t="s">
        <v>7</v>
      </c>
      <c r="I144" s="4" t="s">
        <v>323</v>
      </c>
    </row>
    <row r="145" spans="1:9">
      <c r="A145" s="4" t="s">
        <v>1762</v>
      </c>
      <c r="B145" s="4" t="s">
        <v>1761</v>
      </c>
      <c r="C145" s="4" t="s">
        <v>34</v>
      </c>
      <c r="D145" s="4" t="s">
        <v>323</v>
      </c>
      <c r="F145" s="4" t="s">
        <v>1760</v>
      </c>
      <c r="G145" s="4" t="s">
        <v>1759</v>
      </c>
      <c r="H145" s="4" t="s">
        <v>7</v>
      </c>
      <c r="I145" s="4" t="s">
        <v>323</v>
      </c>
    </row>
    <row r="146" spans="1:9">
      <c r="A146" s="4" t="s">
        <v>1758</v>
      </c>
      <c r="B146" s="4" t="s">
        <v>1757</v>
      </c>
      <c r="C146" s="4" t="s">
        <v>31</v>
      </c>
      <c r="D146" s="4" t="s">
        <v>323</v>
      </c>
      <c r="F146" s="4" t="s">
        <v>1756</v>
      </c>
      <c r="G146" s="4" t="s">
        <v>1755</v>
      </c>
      <c r="H146" s="4" t="s">
        <v>7</v>
      </c>
      <c r="I146" s="4" t="s">
        <v>323</v>
      </c>
    </row>
    <row r="147" spans="1:9">
      <c r="A147" s="4" t="s">
        <v>1754</v>
      </c>
      <c r="B147" s="4" t="s">
        <v>538</v>
      </c>
      <c r="C147" s="4" t="s">
        <v>7</v>
      </c>
      <c r="D147" s="4" t="s">
        <v>323</v>
      </c>
      <c r="F147" s="4" t="s">
        <v>1753</v>
      </c>
      <c r="G147" s="4" t="s">
        <v>1752</v>
      </c>
      <c r="H147" s="4" t="s">
        <v>34</v>
      </c>
      <c r="I147" s="4" t="s">
        <v>323</v>
      </c>
    </row>
    <row r="148" spans="1:9">
      <c r="A148" s="4" t="s">
        <v>1751</v>
      </c>
      <c r="B148" s="4" t="s">
        <v>1075</v>
      </c>
      <c r="C148" s="4" t="s">
        <v>7</v>
      </c>
      <c r="D148" s="4" t="s">
        <v>323</v>
      </c>
      <c r="F148" s="4" t="s">
        <v>1750</v>
      </c>
      <c r="G148" s="4" t="s">
        <v>1749</v>
      </c>
      <c r="H148" s="4" t="s">
        <v>7</v>
      </c>
      <c r="I148" s="4" t="s">
        <v>323</v>
      </c>
    </row>
    <row r="149" spans="1:9">
      <c r="A149" s="4" t="s">
        <v>1748</v>
      </c>
      <c r="B149" s="4" t="s">
        <v>1747</v>
      </c>
      <c r="C149" s="4" t="s">
        <v>7</v>
      </c>
      <c r="D149" s="4" t="s">
        <v>323</v>
      </c>
      <c r="F149" s="4" t="s">
        <v>1746</v>
      </c>
      <c r="G149" s="4" t="s">
        <v>1745</v>
      </c>
      <c r="H149" s="4" t="s">
        <v>34</v>
      </c>
      <c r="I149" s="4" t="s">
        <v>323</v>
      </c>
    </row>
    <row r="150" spans="1:9">
      <c r="A150" s="4" t="s">
        <v>1744</v>
      </c>
      <c r="B150" s="4" t="s">
        <v>1743</v>
      </c>
      <c r="C150" s="4" t="s">
        <v>4</v>
      </c>
      <c r="D150" s="4" t="s">
        <v>323</v>
      </c>
      <c r="F150" s="4" t="s">
        <v>1742</v>
      </c>
      <c r="G150" s="4" t="s">
        <v>1741</v>
      </c>
      <c r="H150" s="4" t="s">
        <v>7</v>
      </c>
      <c r="I150" s="4" t="s">
        <v>323</v>
      </c>
    </row>
    <row r="151" spans="1:9">
      <c r="A151" s="4" t="s">
        <v>1740</v>
      </c>
      <c r="B151" s="4" t="s">
        <v>1739</v>
      </c>
      <c r="C151" s="4" t="s">
        <v>51</v>
      </c>
      <c r="D151" s="4" t="s">
        <v>323</v>
      </c>
      <c r="F151" s="4" t="s">
        <v>1738</v>
      </c>
      <c r="G151" s="4" t="s">
        <v>1737</v>
      </c>
      <c r="H151" s="4" t="s">
        <v>7</v>
      </c>
      <c r="I151" s="4" t="s">
        <v>323</v>
      </c>
    </row>
    <row r="152" spans="1:9">
      <c r="A152" s="4" t="s">
        <v>1736</v>
      </c>
      <c r="B152" s="4" t="s">
        <v>1735</v>
      </c>
      <c r="C152" s="4" t="s">
        <v>7</v>
      </c>
      <c r="D152" s="4" t="s">
        <v>323</v>
      </c>
      <c r="F152" s="4" t="s">
        <v>1734</v>
      </c>
      <c r="G152" s="4" t="s">
        <v>1733</v>
      </c>
      <c r="H152" s="4" t="s">
        <v>7</v>
      </c>
      <c r="I152" s="4" t="s">
        <v>323</v>
      </c>
    </row>
    <row r="153" spans="1:9">
      <c r="A153" s="4" t="s">
        <v>1732</v>
      </c>
      <c r="B153" s="4" t="s">
        <v>1731</v>
      </c>
      <c r="C153" s="4" t="s">
        <v>354</v>
      </c>
      <c r="D153" s="4" t="s">
        <v>323</v>
      </c>
      <c r="F153" s="4" t="s">
        <v>1730</v>
      </c>
      <c r="G153" s="4" t="s">
        <v>1729</v>
      </c>
      <c r="H153" s="4" t="s">
        <v>4</v>
      </c>
      <c r="I153" s="4" t="s">
        <v>323</v>
      </c>
    </row>
    <row r="154" spans="1:9">
      <c r="A154" s="4" t="s">
        <v>1728</v>
      </c>
      <c r="B154" s="4" t="s">
        <v>1727</v>
      </c>
      <c r="C154" s="4" t="s">
        <v>7</v>
      </c>
      <c r="D154" s="4" t="s">
        <v>323</v>
      </c>
      <c r="F154" s="4" t="s">
        <v>1726</v>
      </c>
      <c r="G154" s="4" t="s">
        <v>1725</v>
      </c>
      <c r="H154" s="4" t="s">
        <v>7</v>
      </c>
      <c r="I154" s="4" t="s">
        <v>323</v>
      </c>
    </row>
    <row r="155" spans="1:9">
      <c r="A155" s="4" t="s">
        <v>1724</v>
      </c>
      <c r="B155" s="4" t="s">
        <v>1723</v>
      </c>
      <c r="C155" s="4" t="s">
        <v>34</v>
      </c>
      <c r="D155" s="4" t="s">
        <v>323</v>
      </c>
      <c r="F155" s="4" t="s">
        <v>1722</v>
      </c>
      <c r="G155" s="4" t="s">
        <v>1721</v>
      </c>
      <c r="H155" s="4" t="s">
        <v>7</v>
      </c>
      <c r="I155" s="4" t="s">
        <v>323</v>
      </c>
    </row>
    <row r="156" spans="1:9">
      <c r="A156" s="5" t="s">
        <v>1720</v>
      </c>
      <c r="B156" s="6" t="s">
        <v>1719</v>
      </c>
      <c r="C156" s="4" t="s">
        <v>699</v>
      </c>
      <c r="D156" s="4" t="s">
        <v>323</v>
      </c>
      <c r="F156" s="4" t="s">
        <v>1718</v>
      </c>
      <c r="G156" s="4" t="s">
        <v>1717</v>
      </c>
      <c r="H156" s="4" t="s">
        <v>51</v>
      </c>
      <c r="I156" s="4" t="s">
        <v>323</v>
      </c>
    </row>
    <row r="157" spans="1:9">
      <c r="A157" s="4" t="s">
        <v>1716</v>
      </c>
      <c r="B157" s="4" t="s">
        <v>39</v>
      </c>
      <c r="C157" s="4" t="s">
        <v>7</v>
      </c>
      <c r="D157" s="4" t="s">
        <v>323</v>
      </c>
      <c r="F157" s="4" t="s">
        <v>1715</v>
      </c>
      <c r="G157" s="4" t="s">
        <v>933</v>
      </c>
      <c r="H157" s="4" t="s">
        <v>7</v>
      </c>
      <c r="I157" s="4" t="s">
        <v>323</v>
      </c>
    </row>
    <row r="158" spans="1:9">
      <c r="A158" s="4" t="s">
        <v>1714</v>
      </c>
      <c r="B158" s="4" t="s">
        <v>1713</v>
      </c>
      <c r="C158" s="4" t="s">
        <v>345</v>
      </c>
      <c r="D158" s="4" t="s">
        <v>323</v>
      </c>
      <c r="F158" s="4" t="s">
        <v>1712</v>
      </c>
      <c r="G158" s="4" t="s">
        <v>1711</v>
      </c>
      <c r="H158" s="4" t="s">
        <v>7</v>
      </c>
      <c r="I158" s="4" t="s">
        <v>323</v>
      </c>
    </row>
    <row r="159" spans="1:9">
      <c r="A159" s="4" t="s">
        <v>1710</v>
      </c>
      <c r="B159" s="4" t="s">
        <v>1709</v>
      </c>
      <c r="C159" s="4" t="s">
        <v>31</v>
      </c>
      <c r="D159" s="4" t="s">
        <v>323</v>
      </c>
      <c r="F159" s="4" t="s">
        <v>1708</v>
      </c>
      <c r="G159" s="4" t="s">
        <v>1707</v>
      </c>
      <c r="H159" s="4" t="s">
        <v>7</v>
      </c>
      <c r="I159" s="4" t="s">
        <v>323</v>
      </c>
    </row>
    <row r="160" spans="1:9">
      <c r="A160" s="4" t="s">
        <v>1706</v>
      </c>
      <c r="B160" s="4" t="s">
        <v>1705</v>
      </c>
      <c r="C160" s="4" t="s">
        <v>51</v>
      </c>
      <c r="D160" s="4" t="s">
        <v>323</v>
      </c>
      <c r="F160" s="4" t="s">
        <v>1704</v>
      </c>
      <c r="G160" s="4" t="s">
        <v>1703</v>
      </c>
      <c r="H160" s="4" t="s">
        <v>51</v>
      </c>
      <c r="I160" s="4" t="s">
        <v>323</v>
      </c>
    </row>
    <row r="161" spans="1:9">
      <c r="A161" s="4" t="s">
        <v>1702</v>
      </c>
      <c r="B161" s="4" t="s">
        <v>1701</v>
      </c>
      <c r="C161" s="4" t="s">
        <v>7</v>
      </c>
      <c r="D161" s="4" t="s">
        <v>323</v>
      </c>
      <c r="F161" s="4" t="s">
        <v>1700</v>
      </c>
      <c r="G161" s="4" t="s">
        <v>1699</v>
      </c>
      <c r="H161" s="4" t="s">
        <v>7</v>
      </c>
      <c r="I161" s="4" t="s">
        <v>323</v>
      </c>
    </row>
    <row r="162" spans="1:9">
      <c r="A162" s="4" t="s">
        <v>1698</v>
      </c>
      <c r="B162" s="4" t="s">
        <v>1697</v>
      </c>
      <c r="C162" s="4" t="s">
        <v>51</v>
      </c>
      <c r="D162" s="4" t="s">
        <v>323</v>
      </c>
      <c r="F162" s="4" t="s">
        <v>1696</v>
      </c>
      <c r="G162" s="4" t="s">
        <v>1695</v>
      </c>
      <c r="H162" s="4" t="s">
        <v>34</v>
      </c>
      <c r="I162" s="4" t="s">
        <v>323</v>
      </c>
    </row>
    <row r="163" spans="1:9">
      <c r="A163" s="4" t="s">
        <v>1694</v>
      </c>
      <c r="B163" s="4" t="s">
        <v>1693</v>
      </c>
      <c r="C163" s="4" t="s">
        <v>7</v>
      </c>
      <c r="D163" s="4" t="s">
        <v>323</v>
      </c>
      <c r="F163" s="4" t="s">
        <v>1692</v>
      </c>
      <c r="G163" s="4" t="s">
        <v>1691</v>
      </c>
      <c r="H163" s="4" t="s">
        <v>31</v>
      </c>
      <c r="I163" s="4" t="s">
        <v>323</v>
      </c>
    </row>
    <row r="164" spans="1:9">
      <c r="A164" s="4" t="s">
        <v>1690</v>
      </c>
      <c r="B164" s="4" t="s">
        <v>1689</v>
      </c>
      <c r="C164" s="4" t="s">
        <v>7</v>
      </c>
      <c r="D164" s="4" t="s">
        <v>323</v>
      </c>
      <c r="F164" s="4" t="s">
        <v>1688</v>
      </c>
      <c r="G164" s="4" t="s">
        <v>1687</v>
      </c>
      <c r="H164" s="4" t="s">
        <v>7</v>
      </c>
      <c r="I164" s="4" t="s">
        <v>323</v>
      </c>
    </row>
    <row r="165" spans="1:9">
      <c r="A165" s="4" t="s">
        <v>1686</v>
      </c>
      <c r="B165" s="4" t="s">
        <v>1685</v>
      </c>
      <c r="C165" s="4" t="s">
        <v>7</v>
      </c>
      <c r="D165" s="4" t="s">
        <v>323</v>
      </c>
      <c r="F165" s="4" t="s">
        <v>1684</v>
      </c>
      <c r="G165" s="4" t="s">
        <v>1683</v>
      </c>
      <c r="H165" s="4" t="s">
        <v>7</v>
      </c>
      <c r="I165" s="4" t="s">
        <v>323</v>
      </c>
    </row>
    <row r="166" spans="1:9">
      <c r="A166" s="4" t="s">
        <v>1682</v>
      </c>
      <c r="B166" s="4" t="s">
        <v>1681</v>
      </c>
      <c r="C166" s="4" t="s">
        <v>7</v>
      </c>
      <c r="D166" s="4" t="s">
        <v>323</v>
      </c>
      <c r="F166" s="4" t="s">
        <v>1680</v>
      </c>
      <c r="G166" s="4" t="s">
        <v>1679</v>
      </c>
      <c r="H166" s="4" t="s">
        <v>7</v>
      </c>
      <c r="I166" s="4" t="s">
        <v>323</v>
      </c>
    </row>
    <row r="167" spans="1:9">
      <c r="A167" s="4" t="s">
        <v>1678</v>
      </c>
      <c r="B167" s="4" t="s">
        <v>1677</v>
      </c>
      <c r="C167" s="4" t="s">
        <v>1</v>
      </c>
      <c r="D167" s="4" t="s">
        <v>323</v>
      </c>
      <c r="F167" s="4" t="s">
        <v>1676</v>
      </c>
      <c r="G167" s="4" t="s">
        <v>1675</v>
      </c>
      <c r="H167" s="4" t="s">
        <v>7</v>
      </c>
      <c r="I167" s="4" t="s">
        <v>323</v>
      </c>
    </row>
    <row r="168" spans="1:9">
      <c r="A168" s="4" t="s">
        <v>1674</v>
      </c>
      <c r="B168" s="4" t="s">
        <v>1673</v>
      </c>
      <c r="C168" s="4" t="s">
        <v>4</v>
      </c>
      <c r="D168" s="4" t="s">
        <v>323</v>
      </c>
      <c r="F168" s="4" t="s">
        <v>1672</v>
      </c>
      <c r="G168" s="4" t="s">
        <v>1671</v>
      </c>
      <c r="H168" s="4" t="s">
        <v>4</v>
      </c>
      <c r="I168" s="4" t="s">
        <v>323</v>
      </c>
    </row>
    <row r="169" spans="1:9">
      <c r="A169" s="4" t="s">
        <v>1670</v>
      </c>
      <c r="B169" s="4" t="s">
        <v>1669</v>
      </c>
      <c r="C169" s="4" t="s">
        <v>31</v>
      </c>
      <c r="D169" s="4" t="s">
        <v>323</v>
      </c>
      <c r="F169" s="4" t="s">
        <v>1668</v>
      </c>
      <c r="G169" s="4" t="s">
        <v>1667</v>
      </c>
      <c r="H169" s="4" t="s">
        <v>34</v>
      </c>
      <c r="I169" s="4" t="s">
        <v>323</v>
      </c>
    </row>
    <row r="170" spans="1:9">
      <c r="A170" s="4" t="s">
        <v>1666</v>
      </c>
      <c r="B170" s="4" t="s">
        <v>1665</v>
      </c>
      <c r="C170" s="4" t="s">
        <v>7</v>
      </c>
      <c r="D170" s="4" t="s">
        <v>323</v>
      </c>
      <c r="F170" s="4" t="s">
        <v>1664</v>
      </c>
      <c r="G170" s="4" t="s">
        <v>439</v>
      </c>
      <c r="H170" s="4" t="s">
        <v>7</v>
      </c>
      <c r="I170" s="4" t="s">
        <v>323</v>
      </c>
    </row>
    <row r="171" spans="1:9">
      <c r="A171" s="4" t="s">
        <v>1663</v>
      </c>
      <c r="B171" s="4" t="s">
        <v>1662</v>
      </c>
      <c r="C171" s="4" t="s">
        <v>51</v>
      </c>
      <c r="D171" s="4" t="s">
        <v>323</v>
      </c>
      <c r="F171" s="4" t="s">
        <v>1661</v>
      </c>
      <c r="G171" s="4" t="s">
        <v>1660</v>
      </c>
      <c r="H171" s="4" t="s">
        <v>7</v>
      </c>
      <c r="I171" s="4" t="s">
        <v>323</v>
      </c>
    </row>
    <row r="172" spans="1:9">
      <c r="A172" s="4" t="s">
        <v>1659</v>
      </c>
      <c r="B172" s="4" t="s">
        <v>1658</v>
      </c>
      <c r="C172" s="4" t="s">
        <v>51</v>
      </c>
      <c r="D172" s="4" t="s">
        <v>323</v>
      </c>
      <c r="F172" s="4" t="s">
        <v>1657</v>
      </c>
      <c r="G172" s="4" t="s">
        <v>1656</v>
      </c>
      <c r="H172" s="4" t="s">
        <v>51</v>
      </c>
      <c r="I172" s="4" t="s">
        <v>323</v>
      </c>
    </row>
    <row r="173" spans="1:9">
      <c r="A173" s="4" t="s">
        <v>1655</v>
      </c>
      <c r="B173" s="4" t="s">
        <v>37</v>
      </c>
      <c r="C173" s="4" t="s">
        <v>7</v>
      </c>
      <c r="D173" s="4" t="s">
        <v>323</v>
      </c>
      <c r="F173" s="4" t="s">
        <v>1654</v>
      </c>
      <c r="G173" s="4" t="s">
        <v>1653</v>
      </c>
      <c r="H173" s="4" t="s">
        <v>7</v>
      </c>
      <c r="I173" s="4" t="s">
        <v>323</v>
      </c>
    </row>
    <row r="174" spans="1:9">
      <c r="A174" s="4" t="s">
        <v>1652</v>
      </c>
      <c r="B174" s="4" t="s">
        <v>1651</v>
      </c>
      <c r="C174" s="4" t="s">
        <v>1</v>
      </c>
      <c r="D174" s="4" t="s">
        <v>323</v>
      </c>
      <c r="F174" s="4" t="s">
        <v>1650</v>
      </c>
      <c r="G174" s="4" t="s">
        <v>1649</v>
      </c>
      <c r="H174" s="4" t="s">
        <v>7</v>
      </c>
      <c r="I174" s="4" t="s">
        <v>323</v>
      </c>
    </row>
    <row r="175" spans="1:9">
      <c r="A175" s="4" t="s">
        <v>1648</v>
      </c>
      <c r="B175" s="4" t="s">
        <v>1647</v>
      </c>
      <c r="C175" s="4" t="s">
        <v>4</v>
      </c>
      <c r="D175" s="4" t="s">
        <v>323</v>
      </c>
      <c r="F175" s="4" t="s">
        <v>1646</v>
      </c>
      <c r="G175" s="6" t="s">
        <v>1645</v>
      </c>
      <c r="H175" s="4" t="s">
        <v>699</v>
      </c>
      <c r="I175" s="4" t="s">
        <v>323</v>
      </c>
    </row>
    <row r="176" spans="1:9">
      <c r="A176" s="4" t="s">
        <v>1644</v>
      </c>
      <c r="B176" s="4" t="s">
        <v>1643</v>
      </c>
      <c r="C176" s="4" t="s">
        <v>12</v>
      </c>
      <c r="D176" s="4" t="s">
        <v>323</v>
      </c>
      <c r="F176" s="4" t="s">
        <v>1642</v>
      </c>
      <c r="G176" s="4" t="s">
        <v>1641</v>
      </c>
      <c r="H176" s="4" t="s">
        <v>34</v>
      </c>
      <c r="I176" s="4" t="s">
        <v>323</v>
      </c>
    </row>
    <row r="177" spans="1:9">
      <c r="A177" s="4" t="s">
        <v>1640</v>
      </c>
      <c r="B177" s="4" t="s">
        <v>680</v>
      </c>
      <c r="C177" s="4" t="s">
        <v>7</v>
      </c>
      <c r="D177" s="4" t="s">
        <v>323</v>
      </c>
      <c r="F177" s="4" t="s">
        <v>1639</v>
      </c>
      <c r="G177" s="4" t="s">
        <v>1638</v>
      </c>
      <c r="H177" s="4" t="s">
        <v>7</v>
      </c>
      <c r="I177" s="4" t="s">
        <v>323</v>
      </c>
    </row>
    <row r="178" spans="1:9">
      <c r="A178" s="4" t="s">
        <v>1637</v>
      </c>
      <c r="B178" s="4" t="s">
        <v>1636</v>
      </c>
      <c r="C178" s="4" t="s">
        <v>7</v>
      </c>
      <c r="D178" s="4" t="s">
        <v>323</v>
      </c>
      <c r="F178" s="4" t="s">
        <v>1635</v>
      </c>
      <c r="G178" s="4" t="s">
        <v>1634</v>
      </c>
      <c r="H178" s="4" t="s">
        <v>51</v>
      </c>
      <c r="I178" s="4" t="s">
        <v>323</v>
      </c>
    </row>
    <row r="179" spans="1:9">
      <c r="A179" s="4" t="s">
        <v>1633</v>
      </c>
      <c r="B179" s="4" t="s">
        <v>838</v>
      </c>
      <c r="C179" s="4" t="s">
        <v>7</v>
      </c>
      <c r="D179" s="4" t="s">
        <v>323</v>
      </c>
      <c r="F179" s="4" t="s">
        <v>1632</v>
      </c>
      <c r="G179" s="4" t="s">
        <v>1631</v>
      </c>
      <c r="H179" s="4" t="s">
        <v>51</v>
      </c>
      <c r="I179" s="4" t="s">
        <v>323</v>
      </c>
    </row>
    <row r="180" spans="1:9">
      <c r="A180" s="4" t="s">
        <v>1630</v>
      </c>
      <c r="B180" s="4" t="s">
        <v>1629</v>
      </c>
      <c r="C180" s="4" t="s">
        <v>7</v>
      </c>
      <c r="D180" s="4" t="s">
        <v>323</v>
      </c>
      <c r="F180" s="4" t="s">
        <v>1628</v>
      </c>
      <c r="G180" s="4" t="s">
        <v>1627</v>
      </c>
      <c r="H180" s="4" t="s">
        <v>7</v>
      </c>
      <c r="I180" s="4" t="s">
        <v>323</v>
      </c>
    </row>
    <row r="181" spans="1:9">
      <c r="A181" s="4" t="s">
        <v>1626</v>
      </c>
      <c r="B181" s="4" t="s">
        <v>439</v>
      </c>
      <c r="C181" s="4" t="s">
        <v>7</v>
      </c>
      <c r="D181" s="4" t="s">
        <v>323</v>
      </c>
      <c r="F181" s="4" t="s">
        <v>1625</v>
      </c>
      <c r="G181" s="4" t="s">
        <v>1624</v>
      </c>
      <c r="H181" s="4" t="s">
        <v>7</v>
      </c>
      <c r="I181" s="4" t="s">
        <v>323</v>
      </c>
    </row>
    <row r="182" spans="1:9">
      <c r="A182" s="4" t="s">
        <v>1623</v>
      </c>
      <c r="B182" s="4" t="s">
        <v>1622</v>
      </c>
      <c r="C182" s="4" t="s">
        <v>7</v>
      </c>
      <c r="D182" s="4" t="s">
        <v>323</v>
      </c>
      <c r="F182" s="4" t="s">
        <v>1621</v>
      </c>
      <c r="G182" s="4" t="s">
        <v>1620</v>
      </c>
      <c r="H182" s="4" t="s">
        <v>51</v>
      </c>
      <c r="I182" s="4" t="s">
        <v>323</v>
      </c>
    </row>
    <row r="183" spans="1:9">
      <c r="A183" s="4" t="s">
        <v>1619</v>
      </c>
      <c r="B183" s="4" t="s">
        <v>1618</v>
      </c>
      <c r="C183" s="4" t="s">
        <v>7</v>
      </c>
      <c r="D183" s="4" t="s">
        <v>323</v>
      </c>
      <c r="F183" s="4" t="s">
        <v>1617</v>
      </c>
      <c r="G183" s="4" t="s">
        <v>1616</v>
      </c>
      <c r="H183" s="4" t="s">
        <v>345</v>
      </c>
      <c r="I183" s="4" t="s">
        <v>323</v>
      </c>
    </row>
    <row r="184" spans="1:9">
      <c r="A184" s="4" t="s">
        <v>1615</v>
      </c>
      <c r="B184" s="4" t="s">
        <v>1614</v>
      </c>
      <c r="C184" s="4" t="s">
        <v>7</v>
      </c>
      <c r="D184" s="4" t="s">
        <v>323</v>
      </c>
      <c r="F184" s="4" t="s">
        <v>1613</v>
      </c>
      <c r="G184" s="6" t="s">
        <v>1612</v>
      </c>
      <c r="H184" s="4" t="s">
        <v>699</v>
      </c>
      <c r="I184" s="4" t="s">
        <v>323</v>
      </c>
    </row>
    <row r="185" spans="1:9">
      <c r="A185" s="4" t="s">
        <v>1611</v>
      </c>
      <c r="B185" s="4" t="s">
        <v>1610</v>
      </c>
      <c r="C185" s="4" t="s">
        <v>7</v>
      </c>
      <c r="D185" s="4" t="s">
        <v>323</v>
      </c>
      <c r="F185" s="4" t="s">
        <v>1609</v>
      </c>
      <c r="G185" s="4" t="s">
        <v>1608</v>
      </c>
      <c r="H185" s="4" t="s">
        <v>7</v>
      </c>
      <c r="I185" s="4" t="s">
        <v>323</v>
      </c>
    </row>
    <row r="186" spans="1:9">
      <c r="A186" s="4" t="s">
        <v>1607</v>
      </c>
      <c r="B186" s="4" t="s">
        <v>1606</v>
      </c>
      <c r="C186" s="4" t="s">
        <v>7</v>
      </c>
      <c r="D186" s="4" t="s">
        <v>323</v>
      </c>
      <c r="F186" s="4" t="s">
        <v>1605</v>
      </c>
      <c r="G186" s="4" t="s">
        <v>1604</v>
      </c>
      <c r="H186" s="4" t="s">
        <v>7</v>
      </c>
      <c r="I186" s="4" t="s">
        <v>323</v>
      </c>
    </row>
    <row r="187" spans="1:9">
      <c r="A187" s="4" t="s">
        <v>1603</v>
      </c>
      <c r="B187" s="4" t="s">
        <v>1602</v>
      </c>
      <c r="C187" s="4" t="s">
        <v>7</v>
      </c>
      <c r="D187" s="4" t="s">
        <v>323</v>
      </c>
      <c r="F187" s="4" t="s">
        <v>1601</v>
      </c>
      <c r="G187" s="4" t="s">
        <v>1600</v>
      </c>
      <c r="H187" s="4" t="s">
        <v>34</v>
      </c>
      <c r="I187" s="4" t="s">
        <v>323</v>
      </c>
    </row>
    <row r="188" spans="1:9">
      <c r="A188" s="4" t="s">
        <v>1599</v>
      </c>
      <c r="B188" s="4" t="s">
        <v>204</v>
      </c>
      <c r="C188" s="4" t="s">
        <v>7</v>
      </c>
      <c r="D188" s="4" t="s">
        <v>323</v>
      </c>
      <c r="F188" s="4" t="s">
        <v>1598</v>
      </c>
      <c r="G188" s="4" t="s">
        <v>1597</v>
      </c>
      <c r="H188" s="4" t="s">
        <v>7</v>
      </c>
      <c r="I188" s="4" t="s">
        <v>323</v>
      </c>
    </row>
    <row r="189" spans="1:9">
      <c r="A189" s="4" t="s">
        <v>1596</v>
      </c>
      <c r="B189" s="4" t="s">
        <v>961</v>
      </c>
      <c r="C189" s="4" t="s">
        <v>7</v>
      </c>
      <c r="D189" s="4" t="s">
        <v>323</v>
      </c>
      <c r="F189" s="4" t="s">
        <v>1595</v>
      </c>
      <c r="G189" s="4" t="s">
        <v>516</v>
      </c>
      <c r="H189" s="4" t="s">
        <v>7</v>
      </c>
      <c r="I189" s="4" t="s">
        <v>323</v>
      </c>
    </row>
    <row r="190" spans="1:9">
      <c r="A190" s="4" t="s">
        <v>1594</v>
      </c>
      <c r="B190" s="4" t="s">
        <v>1593</v>
      </c>
      <c r="C190" s="4" t="s">
        <v>34</v>
      </c>
      <c r="D190" s="4" t="s">
        <v>323</v>
      </c>
      <c r="F190" s="4" t="s">
        <v>1592</v>
      </c>
      <c r="G190" s="4" t="s">
        <v>1591</v>
      </c>
      <c r="H190" s="4" t="s">
        <v>7</v>
      </c>
      <c r="I190" s="4" t="s">
        <v>323</v>
      </c>
    </row>
    <row r="191" spans="1:9">
      <c r="A191" s="4" t="s">
        <v>1590</v>
      </c>
      <c r="B191" s="4" t="s">
        <v>1589</v>
      </c>
      <c r="C191" s="4" t="s">
        <v>7</v>
      </c>
      <c r="D191" s="4" t="s">
        <v>323</v>
      </c>
      <c r="F191" s="4" t="s">
        <v>1588</v>
      </c>
      <c r="G191" s="4" t="s">
        <v>1587</v>
      </c>
      <c r="H191" s="4" t="s">
        <v>7</v>
      </c>
      <c r="I191" s="4" t="s">
        <v>323</v>
      </c>
    </row>
    <row r="192" spans="1:9">
      <c r="A192" s="4" t="s">
        <v>1586</v>
      </c>
      <c r="B192" s="4" t="s">
        <v>1585</v>
      </c>
      <c r="C192" s="4" t="s">
        <v>82</v>
      </c>
      <c r="D192" s="4" t="s">
        <v>323</v>
      </c>
      <c r="F192" s="4" t="s">
        <v>1584</v>
      </c>
      <c r="G192" s="4" t="s">
        <v>1583</v>
      </c>
      <c r="H192" s="4" t="s">
        <v>7</v>
      </c>
      <c r="I192" s="4" t="s">
        <v>323</v>
      </c>
    </row>
    <row r="193" spans="1:9">
      <c r="A193" s="4" t="s">
        <v>1582</v>
      </c>
      <c r="B193" s="4" t="s">
        <v>522</v>
      </c>
      <c r="C193" s="4" t="s">
        <v>7</v>
      </c>
      <c r="D193" s="4" t="s">
        <v>323</v>
      </c>
      <c r="F193" s="4" t="s">
        <v>1581</v>
      </c>
      <c r="G193" s="4" t="s">
        <v>1580</v>
      </c>
      <c r="H193" s="4" t="s">
        <v>7</v>
      </c>
      <c r="I193" s="4" t="s">
        <v>323</v>
      </c>
    </row>
    <row r="194" spans="1:9">
      <c r="A194" s="4" t="s">
        <v>1579</v>
      </c>
      <c r="B194" s="4" t="s">
        <v>1578</v>
      </c>
      <c r="C194" s="4" t="s">
        <v>7</v>
      </c>
      <c r="D194" s="4" t="s">
        <v>323</v>
      </c>
      <c r="F194" s="4" t="s">
        <v>1577</v>
      </c>
      <c r="G194" s="4" t="s">
        <v>1576</v>
      </c>
      <c r="H194" s="4" t="s">
        <v>51</v>
      </c>
      <c r="I194" s="4" t="s">
        <v>323</v>
      </c>
    </row>
    <row r="195" spans="1:9">
      <c r="A195" s="4" t="s">
        <v>1575</v>
      </c>
      <c r="B195" s="4" t="s">
        <v>1574</v>
      </c>
      <c r="C195" s="4" t="s">
        <v>7</v>
      </c>
      <c r="D195" s="4" t="s">
        <v>323</v>
      </c>
      <c r="F195" s="4" t="s">
        <v>1573</v>
      </c>
      <c r="G195" s="4" t="s">
        <v>1572</v>
      </c>
      <c r="H195" s="4" t="s">
        <v>7</v>
      </c>
      <c r="I195" s="4" t="s">
        <v>323</v>
      </c>
    </row>
    <row r="196" spans="1:9">
      <c r="A196" s="4" t="s">
        <v>1571</v>
      </c>
      <c r="B196" s="4" t="s">
        <v>735</v>
      </c>
      <c r="C196" s="4" t="s">
        <v>7</v>
      </c>
      <c r="D196" s="4" t="s">
        <v>323</v>
      </c>
      <c r="F196" s="4" t="s">
        <v>1570</v>
      </c>
      <c r="G196" s="4" t="s">
        <v>1569</v>
      </c>
      <c r="H196" s="4" t="s">
        <v>7</v>
      </c>
      <c r="I196" s="4" t="s">
        <v>323</v>
      </c>
    </row>
    <row r="197" spans="1:9">
      <c r="A197" s="4" t="s">
        <v>1568</v>
      </c>
      <c r="B197" s="4" t="s">
        <v>1567</v>
      </c>
      <c r="C197" s="4" t="s">
        <v>34</v>
      </c>
      <c r="D197" s="4" t="s">
        <v>323</v>
      </c>
      <c r="F197" s="4" t="s">
        <v>1566</v>
      </c>
      <c r="G197" s="4" t="s">
        <v>1565</v>
      </c>
      <c r="H197" s="4" t="s">
        <v>51</v>
      </c>
      <c r="I197" s="4" t="s">
        <v>323</v>
      </c>
    </row>
    <row r="198" spans="1:9">
      <c r="A198" s="4" t="s">
        <v>1564</v>
      </c>
      <c r="B198" s="4" t="s">
        <v>1563</v>
      </c>
      <c r="C198" s="4" t="s">
        <v>1</v>
      </c>
      <c r="D198" s="4" t="s">
        <v>323</v>
      </c>
      <c r="F198" s="4" t="s">
        <v>1562</v>
      </c>
      <c r="G198" s="4" t="s">
        <v>1561</v>
      </c>
      <c r="H198" s="4" t="s">
        <v>51</v>
      </c>
      <c r="I198" s="4" t="s">
        <v>323</v>
      </c>
    </row>
    <row r="199" spans="1:9">
      <c r="A199" s="4" t="s">
        <v>1560</v>
      </c>
      <c r="B199" s="4" t="s">
        <v>1559</v>
      </c>
      <c r="C199" s="4" t="s">
        <v>7</v>
      </c>
      <c r="D199" s="4" t="s">
        <v>323</v>
      </c>
      <c r="F199" s="4" t="s">
        <v>1558</v>
      </c>
      <c r="G199" s="4" t="s">
        <v>1557</v>
      </c>
      <c r="H199" s="4" t="s">
        <v>7</v>
      </c>
      <c r="I199" s="4" t="s">
        <v>323</v>
      </c>
    </row>
    <row r="200" spans="1:9">
      <c r="A200" s="4" t="s">
        <v>1556</v>
      </c>
      <c r="B200" s="4" t="s">
        <v>1555</v>
      </c>
      <c r="C200" s="4" t="s">
        <v>7</v>
      </c>
      <c r="D200" s="4" t="s">
        <v>323</v>
      </c>
      <c r="F200" s="4" t="s">
        <v>1554</v>
      </c>
      <c r="G200" s="4" t="s">
        <v>1553</v>
      </c>
      <c r="H200" s="4" t="s">
        <v>7</v>
      </c>
      <c r="I200" s="4" t="s">
        <v>323</v>
      </c>
    </row>
    <row r="201" spans="1:9">
      <c r="A201" s="4" t="s">
        <v>1552</v>
      </c>
      <c r="B201" s="4" t="s">
        <v>1551</v>
      </c>
      <c r="C201" s="4" t="s">
        <v>34</v>
      </c>
      <c r="D201" s="4" t="s">
        <v>323</v>
      </c>
      <c r="F201" s="4" t="s">
        <v>1550</v>
      </c>
      <c r="G201" s="4" t="s">
        <v>1549</v>
      </c>
      <c r="H201" s="4" t="s">
        <v>7</v>
      </c>
      <c r="I201" s="4" t="s">
        <v>323</v>
      </c>
    </row>
    <row r="202" spans="1:9">
      <c r="A202" s="4" t="s">
        <v>1548</v>
      </c>
      <c r="B202" s="4" t="s">
        <v>1547</v>
      </c>
      <c r="C202" s="4" t="s">
        <v>7</v>
      </c>
      <c r="D202" s="4" t="s">
        <v>323</v>
      </c>
      <c r="F202" s="4" t="s">
        <v>1546</v>
      </c>
      <c r="G202" s="4" t="s">
        <v>1545</v>
      </c>
      <c r="H202" s="4" t="s">
        <v>7</v>
      </c>
      <c r="I202" s="4" t="s">
        <v>323</v>
      </c>
    </row>
    <row r="203" spans="1:9">
      <c r="A203" s="4" t="s">
        <v>1544</v>
      </c>
      <c r="B203" s="4" t="s">
        <v>1543</v>
      </c>
      <c r="C203" s="4" t="s">
        <v>34</v>
      </c>
      <c r="D203" s="4" t="s">
        <v>323</v>
      </c>
      <c r="F203" s="4" t="s">
        <v>1542</v>
      </c>
      <c r="G203" s="4" t="s">
        <v>1541</v>
      </c>
      <c r="H203" s="4" t="s">
        <v>7</v>
      </c>
      <c r="I203" s="4" t="s">
        <v>323</v>
      </c>
    </row>
    <row r="204" spans="1:9">
      <c r="A204" s="4" t="s">
        <v>1540</v>
      </c>
      <c r="B204" s="4" t="s">
        <v>1539</v>
      </c>
      <c r="C204" s="4" t="s">
        <v>51</v>
      </c>
      <c r="D204" s="4" t="s">
        <v>323</v>
      </c>
      <c r="F204" s="4" t="s">
        <v>1538</v>
      </c>
      <c r="G204" s="4" t="s">
        <v>1537</v>
      </c>
      <c r="H204" s="4" t="s">
        <v>7</v>
      </c>
      <c r="I204" s="4" t="s">
        <v>323</v>
      </c>
    </row>
    <row r="205" spans="1:9">
      <c r="A205" s="4" t="s">
        <v>1536</v>
      </c>
      <c r="B205" s="4" t="s">
        <v>1535</v>
      </c>
      <c r="C205" s="4" t="s">
        <v>31</v>
      </c>
      <c r="D205" s="4" t="s">
        <v>323</v>
      </c>
      <c r="F205" s="4" t="s">
        <v>1534</v>
      </c>
      <c r="G205" s="4" t="s">
        <v>1533</v>
      </c>
      <c r="H205" s="4" t="s">
        <v>7</v>
      </c>
      <c r="I205" s="4" t="s">
        <v>323</v>
      </c>
    </row>
    <row r="206" spans="1:9">
      <c r="A206" s="4" t="s">
        <v>1532</v>
      </c>
      <c r="B206" s="4" t="s">
        <v>1531</v>
      </c>
      <c r="C206" s="4" t="s">
        <v>436</v>
      </c>
      <c r="D206" s="4" t="s">
        <v>323</v>
      </c>
      <c r="F206" s="4" t="s">
        <v>1530</v>
      </c>
      <c r="G206" s="4" t="s">
        <v>1529</v>
      </c>
      <c r="H206" s="4" t="s">
        <v>7</v>
      </c>
      <c r="I206" s="4" t="s">
        <v>323</v>
      </c>
    </row>
    <row r="207" spans="1:9">
      <c r="A207" s="4" t="s">
        <v>1528</v>
      </c>
      <c r="B207" s="4" t="s">
        <v>1527</v>
      </c>
      <c r="C207" s="4" t="s">
        <v>31</v>
      </c>
      <c r="D207" s="4" t="s">
        <v>323</v>
      </c>
      <c r="F207" s="4" t="s">
        <v>1526</v>
      </c>
      <c r="G207" s="4" t="s">
        <v>37</v>
      </c>
      <c r="H207" s="4" t="s">
        <v>7</v>
      </c>
      <c r="I207" s="4" t="s">
        <v>323</v>
      </c>
    </row>
    <row r="208" spans="1:9">
      <c r="A208" s="4" t="s">
        <v>1525</v>
      </c>
      <c r="B208" s="4" t="s">
        <v>1524</v>
      </c>
      <c r="C208" s="4" t="s">
        <v>51</v>
      </c>
      <c r="D208" s="4" t="s">
        <v>323</v>
      </c>
      <c r="F208" s="4" t="s">
        <v>1523</v>
      </c>
      <c r="G208" s="4" t="s">
        <v>1522</v>
      </c>
      <c r="H208" s="4" t="s">
        <v>7</v>
      </c>
      <c r="I208" s="4" t="s">
        <v>323</v>
      </c>
    </row>
    <row r="209" spans="1:9">
      <c r="A209" s="4" t="s">
        <v>1521</v>
      </c>
      <c r="B209" s="4" t="s">
        <v>1520</v>
      </c>
      <c r="C209" s="4" t="s">
        <v>51</v>
      </c>
      <c r="D209" s="4" t="s">
        <v>323</v>
      </c>
      <c r="F209" s="4" t="s">
        <v>1519</v>
      </c>
      <c r="G209" s="4" t="s">
        <v>1518</v>
      </c>
      <c r="H209" s="4" t="s">
        <v>7</v>
      </c>
      <c r="I209" s="4" t="s">
        <v>323</v>
      </c>
    </row>
    <row r="210" spans="1:9">
      <c r="A210" s="4" t="s">
        <v>1517</v>
      </c>
      <c r="B210" s="4" t="s">
        <v>1516</v>
      </c>
      <c r="C210" s="4" t="s">
        <v>51</v>
      </c>
      <c r="D210" s="4" t="s">
        <v>323</v>
      </c>
      <c r="F210" s="4" t="s">
        <v>1515</v>
      </c>
      <c r="G210" s="4" t="s">
        <v>1225</v>
      </c>
      <c r="H210" s="4" t="s">
        <v>7</v>
      </c>
      <c r="I210" s="4" t="s">
        <v>323</v>
      </c>
    </row>
    <row r="211" spans="1:9">
      <c r="A211" s="4" t="s">
        <v>1514</v>
      </c>
      <c r="B211" s="4" t="s">
        <v>1513</v>
      </c>
      <c r="C211" s="4" t="s">
        <v>7</v>
      </c>
      <c r="D211" s="4" t="s">
        <v>323</v>
      </c>
      <c r="F211" s="4" t="s">
        <v>1512</v>
      </c>
      <c r="G211" s="4" t="s">
        <v>1511</v>
      </c>
      <c r="H211" s="4" t="s">
        <v>7</v>
      </c>
      <c r="I211" s="4" t="s">
        <v>323</v>
      </c>
    </row>
    <row r="212" spans="1:9">
      <c r="A212" s="4" t="s">
        <v>1510</v>
      </c>
      <c r="B212" s="4" t="s">
        <v>1509</v>
      </c>
      <c r="C212" s="4" t="s">
        <v>51</v>
      </c>
      <c r="D212" s="4" t="s">
        <v>323</v>
      </c>
      <c r="F212" s="4" t="s">
        <v>1508</v>
      </c>
      <c r="G212" s="4" t="s">
        <v>1507</v>
      </c>
      <c r="H212" s="4" t="s">
        <v>7</v>
      </c>
      <c r="I212" s="4" t="s">
        <v>323</v>
      </c>
    </row>
    <row r="213" spans="1:9">
      <c r="A213" s="4" t="s">
        <v>1506</v>
      </c>
      <c r="B213" s="4" t="s">
        <v>1075</v>
      </c>
      <c r="C213" s="4" t="s">
        <v>7</v>
      </c>
      <c r="D213" s="4" t="s">
        <v>323</v>
      </c>
      <c r="F213" s="4" t="s">
        <v>1505</v>
      </c>
      <c r="G213" s="6" t="s">
        <v>1504</v>
      </c>
      <c r="H213" s="4" t="s">
        <v>699</v>
      </c>
      <c r="I213" s="4" t="s">
        <v>323</v>
      </c>
    </row>
    <row r="214" spans="1:9">
      <c r="A214" s="4" t="s">
        <v>1503</v>
      </c>
      <c r="B214" s="4" t="s">
        <v>1502</v>
      </c>
      <c r="C214" s="4" t="s">
        <v>1</v>
      </c>
      <c r="D214" s="4" t="s">
        <v>323</v>
      </c>
      <c r="F214" s="4" t="s">
        <v>1501</v>
      </c>
      <c r="G214" s="4" t="s">
        <v>1500</v>
      </c>
      <c r="H214" s="4" t="s">
        <v>51</v>
      </c>
      <c r="I214" s="4" t="s">
        <v>323</v>
      </c>
    </row>
    <row r="215" spans="1:9">
      <c r="A215" s="4" t="s">
        <v>1499</v>
      </c>
      <c r="B215" s="4" t="s">
        <v>1498</v>
      </c>
      <c r="C215" s="4" t="s">
        <v>7</v>
      </c>
      <c r="D215" s="4" t="s">
        <v>323</v>
      </c>
      <c r="F215" s="4" t="s">
        <v>1497</v>
      </c>
      <c r="G215" s="4" t="s">
        <v>542</v>
      </c>
      <c r="H215" s="4" t="s">
        <v>7</v>
      </c>
      <c r="I215" s="4" t="s">
        <v>323</v>
      </c>
    </row>
    <row r="216" spans="1:9">
      <c r="A216" s="4" t="s">
        <v>1496</v>
      </c>
      <c r="B216" s="4" t="s">
        <v>1495</v>
      </c>
      <c r="C216" s="4" t="s">
        <v>51</v>
      </c>
      <c r="D216" s="4" t="s">
        <v>323</v>
      </c>
      <c r="F216" s="4" t="s">
        <v>1494</v>
      </c>
      <c r="G216" s="4" t="s">
        <v>1493</v>
      </c>
      <c r="H216" s="4" t="s">
        <v>51</v>
      </c>
      <c r="I216" s="4" t="s">
        <v>323</v>
      </c>
    </row>
    <row r="217" spans="1:9">
      <c r="A217" s="4" t="s">
        <v>1492</v>
      </c>
      <c r="B217" s="4" t="s">
        <v>1491</v>
      </c>
      <c r="C217" s="4" t="s">
        <v>7</v>
      </c>
      <c r="D217" s="4" t="s">
        <v>323</v>
      </c>
      <c r="F217" s="4" t="s">
        <v>1490</v>
      </c>
      <c r="G217" s="6" t="s">
        <v>1489</v>
      </c>
      <c r="H217" s="4" t="s">
        <v>699</v>
      </c>
      <c r="I217" s="4" t="s">
        <v>323</v>
      </c>
    </row>
    <row r="218" spans="1:9">
      <c r="A218" s="4" t="s">
        <v>1488</v>
      </c>
      <c r="B218" s="6" t="s">
        <v>1487</v>
      </c>
      <c r="C218" s="4" t="s">
        <v>699</v>
      </c>
      <c r="D218" s="4" t="s">
        <v>323</v>
      </c>
      <c r="F218" s="4" t="s">
        <v>1486</v>
      </c>
      <c r="G218" s="4" t="s">
        <v>1485</v>
      </c>
      <c r="H218" s="4" t="s">
        <v>7</v>
      </c>
      <c r="I218" s="4" t="s">
        <v>323</v>
      </c>
    </row>
    <row r="219" spans="1:9">
      <c r="A219" s="4" t="s">
        <v>1484</v>
      </c>
      <c r="B219" s="4" t="s">
        <v>1483</v>
      </c>
      <c r="C219" s="4" t="s">
        <v>34</v>
      </c>
      <c r="D219" s="4" t="s">
        <v>323</v>
      </c>
      <c r="F219" s="4" t="s">
        <v>1482</v>
      </c>
      <c r="G219" s="4" t="s">
        <v>627</v>
      </c>
      <c r="H219" s="4" t="s">
        <v>7</v>
      </c>
      <c r="I219" s="4" t="s">
        <v>323</v>
      </c>
    </row>
    <row r="220" spans="1:9">
      <c r="A220" s="4" t="s">
        <v>1481</v>
      </c>
      <c r="B220" s="4" t="s">
        <v>1480</v>
      </c>
      <c r="C220" s="4" t="s">
        <v>34</v>
      </c>
      <c r="D220" s="4" t="s">
        <v>323</v>
      </c>
      <c r="F220" s="4" t="s">
        <v>1479</v>
      </c>
      <c r="G220" s="6" t="s">
        <v>1478</v>
      </c>
      <c r="H220" s="4" t="s">
        <v>699</v>
      </c>
      <c r="I220" s="4" t="s">
        <v>323</v>
      </c>
    </row>
    <row r="221" spans="1:9">
      <c r="A221" s="4" t="s">
        <v>1477</v>
      </c>
      <c r="B221" s="4" t="s">
        <v>1476</v>
      </c>
      <c r="C221" s="4" t="s">
        <v>82</v>
      </c>
      <c r="D221" s="4" t="s">
        <v>323</v>
      </c>
      <c r="F221" s="4" t="s">
        <v>1475</v>
      </c>
      <c r="G221" s="6" t="s">
        <v>1474</v>
      </c>
      <c r="H221" s="4" t="s">
        <v>699</v>
      </c>
      <c r="I221" s="4" t="s">
        <v>323</v>
      </c>
    </row>
    <row r="222" spans="1:9">
      <c r="A222" s="4" t="s">
        <v>1473</v>
      </c>
      <c r="B222" s="4" t="s">
        <v>1472</v>
      </c>
      <c r="C222" s="4" t="s">
        <v>7</v>
      </c>
      <c r="D222" s="4" t="s">
        <v>323</v>
      </c>
      <c r="F222" s="4" t="s">
        <v>1471</v>
      </c>
      <c r="G222" s="6" t="s">
        <v>1470</v>
      </c>
      <c r="H222" s="4" t="s">
        <v>699</v>
      </c>
      <c r="I222" s="4" t="s">
        <v>323</v>
      </c>
    </row>
    <row r="223" spans="1:9">
      <c r="A223" s="4" t="s">
        <v>1469</v>
      </c>
      <c r="B223" s="4" t="s">
        <v>1468</v>
      </c>
      <c r="C223" s="4" t="s">
        <v>7</v>
      </c>
      <c r="D223" s="4" t="s">
        <v>323</v>
      </c>
      <c r="F223" s="4" t="s">
        <v>1467</v>
      </c>
      <c r="G223" s="6" t="s">
        <v>1466</v>
      </c>
      <c r="H223" s="4" t="s">
        <v>699</v>
      </c>
      <c r="I223" s="4" t="s">
        <v>323</v>
      </c>
    </row>
    <row r="224" spans="1:9">
      <c r="A224" s="4" t="s">
        <v>1465</v>
      </c>
      <c r="B224" s="4" t="s">
        <v>1464</v>
      </c>
      <c r="C224" s="4" t="s">
        <v>31</v>
      </c>
      <c r="D224" s="4" t="s">
        <v>323</v>
      </c>
      <c r="F224" s="4" t="s">
        <v>1463</v>
      </c>
      <c r="G224" s="4" t="s">
        <v>1462</v>
      </c>
      <c r="H224" s="4" t="s">
        <v>51</v>
      </c>
      <c r="I224" s="4" t="s">
        <v>323</v>
      </c>
    </row>
    <row r="225" spans="1:9">
      <c r="A225" s="4" t="s">
        <v>1461</v>
      </c>
      <c r="B225" s="4" t="s">
        <v>1460</v>
      </c>
      <c r="C225" s="4" t="s">
        <v>34</v>
      </c>
      <c r="D225" s="4" t="s">
        <v>323</v>
      </c>
      <c r="F225" s="4" t="s">
        <v>1459</v>
      </c>
      <c r="G225" s="4" t="s">
        <v>1458</v>
      </c>
      <c r="H225" s="4" t="s">
        <v>51</v>
      </c>
      <c r="I225" s="4" t="s">
        <v>323</v>
      </c>
    </row>
    <row r="226" spans="1:9">
      <c r="A226" s="4" t="s">
        <v>1457</v>
      </c>
      <c r="B226" s="4" t="s">
        <v>1456</v>
      </c>
      <c r="C226" s="4" t="s">
        <v>51</v>
      </c>
      <c r="D226" s="4" t="s">
        <v>323</v>
      </c>
      <c r="F226" s="4" t="s">
        <v>1455</v>
      </c>
      <c r="G226" s="4" t="s">
        <v>1454</v>
      </c>
      <c r="H226" s="4" t="s">
        <v>4</v>
      </c>
      <c r="I226" s="4" t="s">
        <v>323</v>
      </c>
    </row>
    <row r="227" spans="1:9">
      <c r="A227" s="4" t="s">
        <v>1453</v>
      </c>
      <c r="B227" s="4" t="s">
        <v>1452</v>
      </c>
      <c r="C227" s="4" t="s">
        <v>34</v>
      </c>
      <c r="D227" s="4" t="s">
        <v>323</v>
      </c>
      <c r="F227" s="4" t="s">
        <v>1451</v>
      </c>
      <c r="G227" s="4" t="s">
        <v>1450</v>
      </c>
      <c r="H227" s="4" t="s">
        <v>31</v>
      </c>
      <c r="I227" s="4" t="s">
        <v>323</v>
      </c>
    </row>
    <row r="228" spans="1:9">
      <c r="A228" s="4" t="s">
        <v>1449</v>
      </c>
      <c r="B228" s="4" t="s">
        <v>1448</v>
      </c>
      <c r="C228" s="4" t="s">
        <v>82</v>
      </c>
      <c r="D228" s="4" t="s">
        <v>323</v>
      </c>
      <c r="F228" s="4" t="s">
        <v>1447</v>
      </c>
      <c r="G228" s="4" t="s">
        <v>1446</v>
      </c>
      <c r="H228" s="4" t="s">
        <v>345</v>
      </c>
      <c r="I228" s="4" t="s">
        <v>323</v>
      </c>
    </row>
    <row r="229" spans="1:9">
      <c r="A229" s="4" t="s">
        <v>1445</v>
      </c>
      <c r="B229" s="4" t="s">
        <v>1444</v>
      </c>
      <c r="C229" s="4" t="s">
        <v>7</v>
      </c>
      <c r="D229" s="4" t="s">
        <v>323</v>
      </c>
      <c r="F229" s="4" t="s">
        <v>1443</v>
      </c>
      <c r="G229" s="4" t="s">
        <v>1442</v>
      </c>
      <c r="H229" s="4" t="s">
        <v>51</v>
      </c>
      <c r="I229" s="4" t="s">
        <v>323</v>
      </c>
    </row>
    <row r="230" spans="1:9">
      <c r="A230" s="4" t="s">
        <v>1441</v>
      </c>
      <c r="B230" s="4" t="s">
        <v>1440</v>
      </c>
      <c r="C230" s="4" t="s">
        <v>7</v>
      </c>
      <c r="D230" s="4" t="s">
        <v>323</v>
      </c>
      <c r="F230" s="4" t="s">
        <v>1439</v>
      </c>
      <c r="G230" s="4" t="s">
        <v>1438</v>
      </c>
      <c r="H230" s="4" t="s">
        <v>7</v>
      </c>
      <c r="I230" s="4" t="s">
        <v>323</v>
      </c>
    </row>
    <row r="231" spans="1:9">
      <c r="A231" s="4" t="s">
        <v>1437</v>
      </c>
      <c r="B231" s="4" t="s">
        <v>1436</v>
      </c>
      <c r="C231" s="4" t="s">
        <v>7</v>
      </c>
      <c r="D231" s="4" t="s">
        <v>323</v>
      </c>
      <c r="F231" s="4" t="s">
        <v>1435</v>
      </c>
      <c r="G231" s="4" t="s">
        <v>1434</v>
      </c>
      <c r="H231" s="4" t="s">
        <v>51</v>
      </c>
      <c r="I231" s="4" t="s">
        <v>323</v>
      </c>
    </row>
    <row r="232" spans="1:9">
      <c r="A232" s="5" t="s">
        <v>1433</v>
      </c>
      <c r="B232" s="4" t="s">
        <v>1432</v>
      </c>
      <c r="C232" s="4" t="s">
        <v>51</v>
      </c>
      <c r="D232" s="4" t="s">
        <v>323</v>
      </c>
      <c r="F232" s="5" t="s">
        <v>1431</v>
      </c>
      <c r="G232" s="6" t="s">
        <v>1430</v>
      </c>
      <c r="H232" s="4" t="s">
        <v>699</v>
      </c>
      <c r="I232" s="4" t="s">
        <v>323</v>
      </c>
    </row>
    <row r="233" spans="1:9">
      <c r="A233" s="4" t="s">
        <v>1429</v>
      </c>
      <c r="B233" s="4" t="s">
        <v>1428</v>
      </c>
      <c r="C233" s="4" t="s">
        <v>51</v>
      </c>
      <c r="D233" s="4" t="s">
        <v>323</v>
      </c>
      <c r="F233" s="4" t="s">
        <v>1427</v>
      </c>
      <c r="G233" s="4" t="s">
        <v>1426</v>
      </c>
      <c r="H233" s="4" t="s">
        <v>34</v>
      </c>
      <c r="I233" s="4" t="s">
        <v>323</v>
      </c>
    </row>
    <row r="234" spans="1:9">
      <c r="A234" s="4" t="s">
        <v>1425</v>
      </c>
      <c r="B234" s="4" t="s">
        <v>1424</v>
      </c>
      <c r="C234" s="4" t="s">
        <v>7</v>
      </c>
      <c r="D234" s="4" t="s">
        <v>323</v>
      </c>
      <c r="F234" s="4" t="s">
        <v>1423</v>
      </c>
      <c r="G234" s="4" t="s">
        <v>1422</v>
      </c>
      <c r="H234" s="4" t="s">
        <v>34</v>
      </c>
      <c r="I234" s="4" t="s">
        <v>323</v>
      </c>
    </row>
    <row r="235" spans="1:9">
      <c r="A235" s="4" t="s">
        <v>1421</v>
      </c>
      <c r="B235" s="4" t="s">
        <v>1420</v>
      </c>
      <c r="C235" s="4" t="s">
        <v>7</v>
      </c>
      <c r="D235" s="4" t="s">
        <v>323</v>
      </c>
      <c r="F235" s="4" t="s">
        <v>1419</v>
      </c>
      <c r="G235" s="4" t="s">
        <v>1418</v>
      </c>
      <c r="H235" s="4" t="s">
        <v>34</v>
      </c>
      <c r="I235" s="4" t="s">
        <v>323</v>
      </c>
    </row>
    <row r="236" spans="1:9">
      <c r="A236" s="4" t="s">
        <v>1417</v>
      </c>
      <c r="B236" s="4" t="s">
        <v>1416</v>
      </c>
      <c r="C236" s="4" t="s">
        <v>7</v>
      </c>
      <c r="D236" s="4" t="s">
        <v>323</v>
      </c>
      <c r="F236" s="4" t="s">
        <v>1415</v>
      </c>
      <c r="G236" s="4" t="s">
        <v>1414</v>
      </c>
      <c r="H236" s="4" t="s">
        <v>34</v>
      </c>
      <c r="I236" s="4" t="s">
        <v>323</v>
      </c>
    </row>
    <row r="237" spans="1:9">
      <c r="A237" s="4" t="s">
        <v>1413</v>
      </c>
      <c r="B237" s="4" t="s">
        <v>1412</v>
      </c>
      <c r="C237" s="4" t="s">
        <v>7</v>
      </c>
      <c r="D237" s="4" t="s">
        <v>323</v>
      </c>
      <c r="F237" s="4" t="s">
        <v>1411</v>
      </c>
      <c r="G237" s="4" t="s">
        <v>1410</v>
      </c>
      <c r="H237" s="4" t="s">
        <v>7</v>
      </c>
      <c r="I237" s="4" t="s">
        <v>323</v>
      </c>
    </row>
    <row r="238" spans="1:9">
      <c r="A238" s="4" t="s">
        <v>1409</v>
      </c>
      <c r="B238" s="4" t="s">
        <v>1408</v>
      </c>
      <c r="C238" s="4" t="s">
        <v>34</v>
      </c>
      <c r="D238" s="4" t="s">
        <v>323</v>
      </c>
      <c r="F238" s="4" t="s">
        <v>1407</v>
      </c>
      <c r="G238" s="4" t="s">
        <v>1406</v>
      </c>
      <c r="H238" s="4" t="s">
        <v>51</v>
      </c>
      <c r="I238" s="4" t="s">
        <v>323</v>
      </c>
    </row>
    <row r="239" spans="1:9">
      <c r="A239" s="4" t="s">
        <v>1405</v>
      </c>
      <c r="B239" s="4" t="s">
        <v>1404</v>
      </c>
      <c r="C239" s="4" t="s">
        <v>82</v>
      </c>
      <c r="D239" s="4" t="s">
        <v>323</v>
      </c>
      <c r="F239" s="4" t="s">
        <v>1403</v>
      </c>
      <c r="G239" s="4" t="s">
        <v>1402</v>
      </c>
      <c r="H239" s="4" t="s">
        <v>436</v>
      </c>
      <c r="I239" s="4" t="s">
        <v>323</v>
      </c>
    </row>
    <row r="240" spans="1:9">
      <c r="A240" s="4" t="s">
        <v>1401</v>
      </c>
      <c r="B240" s="4" t="s">
        <v>961</v>
      </c>
      <c r="C240" s="4" t="s">
        <v>7</v>
      </c>
      <c r="D240" s="4" t="s">
        <v>323</v>
      </c>
      <c r="F240" s="4" t="s">
        <v>1400</v>
      </c>
      <c r="G240" s="4" t="s">
        <v>1399</v>
      </c>
      <c r="H240" s="4" t="s">
        <v>51</v>
      </c>
      <c r="I240" s="4" t="s">
        <v>323</v>
      </c>
    </row>
    <row r="241" spans="1:9">
      <c r="A241" s="4" t="s">
        <v>1398</v>
      </c>
      <c r="B241" s="4" t="s">
        <v>1397</v>
      </c>
      <c r="C241" s="4" t="s">
        <v>34</v>
      </c>
      <c r="D241" s="4" t="s">
        <v>323</v>
      </c>
      <c r="F241" s="4" t="s">
        <v>1396</v>
      </c>
      <c r="G241" s="4" t="s">
        <v>1395</v>
      </c>
      <c r="H241" s="4" t="s">
        <v>7</v>
      </c>
      <c r="I241" s="4" t="s">
        <v>323</v>
      </c>
    </row>
    <row r="242" spans="1:9">
      <c r="A242" s="4" t="s">
        <v>1394</v>
      </c>
      <c r="B242" s="4" t="s">
        <v>1393</v>
      </c>
      <c r="C242" s="4" t="s">
        <v>4</v>
      </c>
      <c r="D242" s="4" t="s">
        <v>323</v>
      </c>
      <c r="F242" s="4" t="s">
        <v>1392</v>
      </c>
      <c r="G242" s="4" t="s">
        <v>1391</v>
      </c>
      <c r="H242" s="4" t="s">
        <v>844</v>
      </c>
      <c r="I242" s="4" t="s">
        <v>323</v>
      </c>
    </row>
    <row r="243" spans="1:9">
      <c r="A243" s="4" t="s">
        <v>1390</v>
      </c>
      <c r="B243" s="4" t="s">
        <v>1389</v>
      </c>
      <c r="C243" s="4" t="s">
        <v>51</v>
      </c>
      <c r="D243" s="4" t="s">
        <v>323</v>
      </c>
      <c r="F243" s="4" t="s">
        <v>1388</v>
      </c>
      <c r="G243" s="4" t="s">
        <v>1387</v>
      </c>
      <c r="H243" s="4" t="s">
        <v>7</v>
      </c>
      <c r="I243" s="4" t="s">
        <v>323</v>
      </c>
    </row>
    <row r="244" spans="1:9">
      <c r="A244" s="4" t="s">
        <v>1386</v>
      </c>
      <c r="B244" s="4" t="s">
        <v>1385</v>
      </c>
      <c r="C244" s="4" t="s">
        <v>7</v>
      </c>
      <c r="D244" s="4" t="s">
        <v>323</v>
      </c>
      <c r="F244" s="4" t="s">
        <v>1384</v>
      </c>
      <c r="G244" s="4" t="s">
        <v>1383</v>
      </c>
      <c r="H244" s="4" t="s">
        <v>12</v>
      </c>
      <c r="I244" s="4" t="s">
        <v>323</v>
      </c>
    </row>
    <row r="245" spans="1:9">
      <c r="A245" s="4" t="s">
        <v>1382</v>
      </c>
      <c r="B245" s="4" t="s">
        <v>977</v>
      </c>
      <c r="C245" s="4" t="s">
        <v>7</v>
      </c>
      <c r="D245" s="4" t="s">
        <v>323</v>
      </c>
      <c r="F245" s="4" t="s">
        <v>1381</v>
      </c>
      <c r="G245" s="4" t="s">
        <v>1380</v>
      </c>
      <c r="H245" s="4" t="s">
        <v>354</v>
      </c>
      <c r="I245" s="4" t="s">
        <v>323</v>
      </c>
    </row>
    <row r="246" spans="1:9">
      <c r="A246" s="4" t="s">
        <v>1379</v>
      </c>
      <c r="B246" s="4" t="s">
        <v>1378</v>
      </c>
      <c r="C246" s="4" t="s">
        <v>82</v>
      </c>
      <c r="D246" s="4" t="s">
        <v>323</v>
      </c>
      <c r="F246" s="4" t="s">
        <v>1377</v>
      </c>
      <c r="G246" s="4" t="s">
        <v>1376</v>
      </c>
      <c r="H246" s="4" t="s">
        <v>7</v>
      </c>
      <c r="I246" s="4" t="s">
        <v>323</v>
      </c>
    </row>
    <row r="247" spans="1:9">
      <c r="A247" s="4" t="s">
        <v>1375</v>
      </c>
      <c r="B247" s="4" t="s">
        <v>1374</v>
      </c>
      <c r="C247" s="4" t="s">
        <v>51</v>
      </c>
      <c r="D247" s="4" t="s">
        <v>323</v>
      </c>
      <c r="F247" s="4" t="s">
        <v>1373</v>
      </c>
      <c r="G247" s="4" t="s">
        <v>1372</v>
      </c>
      <c r="H247" s="4" t="s">
        <v>7</v>
      </c>
      <c r="I247" s="4" t="s">
        <v>323</v>
      </c>
    </row>
    <row r="248" spans="1:9">
      <c r="A248" s="4" t="s">
        <v>1371</v>
      </c>
      <c r="B248" s="4" t="s">
        <v>1370</v>
      </c>
      <c r="C248" s="4" t="s">
        <v>82</v>
      </c>
      <c r="D248" s="4" t="s">
        <v>323</v>
      </c>
      <c r="F248" s="4" t="s">
        <v>1369</v>
      </c>
      <c r="G248" s="4" t="s">
        <v>1368</v>
      </c>
      <c r="H248" s="4" t="s">
        <v>7</v>
      </c>
      <c r="I248" s="4" t="s">
        <v>323</v>
      </c>
    </row>
    <row r="249" spans="1:9">
      <c r="A249" s="4" t="s">
        <v>1367</v>
      </c>
      <c r="B249" s="4" t="s">
        <v>1366</v>
      </c>
      <c r="C249" s="4" t="s">
        <v>51</v>
      </c>
      <c r="D249" s="4" t="s">
        <v>323</v>
      </c>
      <c r="F249" s="4" t="s">
        <v>1365</v>
      </c>
      <c r="G249" s="4" t="s">
        <v>1364</v>
      </c>
      <c r="H249" s="4" t="s">
        <v>34</v>
      </c>
      <c r="I249" s="4" t="s">
        <v>323</v>
      </c>
    </row>
    <row r="250" spans="1:9">
      <c r="A250" s="5" t="s">
        <v>1363</v>
      </c>
      <c r="B250" s="4" t="s">
        <v>1362</v>
      </c>
      <c r="C250" s="4" t="s">
        <v>31</v>
      </c>
      <c r="D250" s="4" t="s">
        <v>323</v>
      </c>
      <c r="F250" s="4" t="s">
        <v>1361</v>
      </c>
      <c r="G250" s="4" t="s">
        <v>1360</v>
      </c>
      <c r="H250" s="4" t="s">
        <v>34</v>
      </c>
      <c r="I250" s="4" t="s">
        <v>323</v>
      </c>
    </row>
    <row r="251" spans="1:9">
      <c r="A251" s="4" t="s">
        <v>1359</v>
      </c>
      <c r="B251" s="4" t="s">
        <v>1199</v>
      </c>
      <c r="C251" s="4" t="s">
        <v>7</v>
      </c>
      <c r="D251" s="4" t="s">
        <v>323</v>
      </c>
      <c r="F251" s="4" t="s">
        <v>1358</v>
      </c>
      <c r="G251" s="4" t="s">
        <v>1357</v>
      </c>
      <c r="H251" s="4" t="s">
        <v>31</v>
      </c>
      <c r="I251" s="4" t="s">
        <v>323</v>
      </c>
    </row>
    <row r="252" spans="1:9">
      <c r="A252" s="4" t="s">
        <v>1356</v>
      </c>
      <c r="B252" s="4" t="s">
        <v>1355</v>
      </c>
      <c r="C252" s="4" t="s">
        <v>7</v>
      </c>
      <c r="D252" s="4" t="s">
        <v>323</v>
      </c>
      <c r="F252" s="4" t="s">
        <v>1354</v>
      </c>
      <c r="G252" s="4" t="s">
        <v>1353</v>
      </c>
      <c r="H252" s="4" t="s">
        <v>7</v>
      </c>
      <c r="I252" s="4" t="s">
        <v>323</v>
      </c>
    </row>
    <row r="253" spans="1:9">
      <c r="A253" s="4" t="s">
        <v>1352</v>
      </c>
      <c r="B253" s="4" t="s">
        <v>1351</v>
      </c>
      <c r="C253" s="4" t="s">
        <v>7</v>
      </c>
      <c r="D253" s="4" t="s">
        <v>323</v>
      </c>
      <c r="F253" s="4" t="s">
        <v>1350</v>
      </c>
      <c r="G253" s="4" t="s">
        <v>1349</v>
      </c>
      <c r="H253" s="4" t="s">
        <v>7</v>
      </c>
      <c r="I253" s="4" t="s">
        <v>323</v>
      </c>
    </row>
    <row r="254" spans="1:9">
      <c r="A254" s="4" t="s">
        <v>1348</v>
      </c>
      <c r="B254" s="4" t="s">
        <v>1347</v>
      </c>
      <c r="C254" s="4" t="s">
        <v>7</v>
      </c>
      <c r="D254" s="4" t="s">
        <v>323</v>
      </c>
      <c r="F254" s="4" t="s">
        <v>1346</v>
      </c>
      <c r="G254" s="4" t="s">
        <v>1345</v>
      </c>
      <c r="H254" s="4" t="s">
        <v>82</v>
      </c>
      <c r="I254" s="4" t="s">
        <v>323</v>
      </c>
    </row>
    <row r="255" spans="1:9">
      <c r="A255" s="4" t="s">
        <v>1344</v>
      </c>
      <c r="B255" s="4" t="s">
        <v>1343</v>
      </c>
      <c r="C255" s="4" t="s">
        <v>7</v>
      </c>
      <c r="D255" s="4" t="s">
        <v>323</v>
      </c>
      <c r="F255" s="4" t="s">
        <v>1342</v>
      </c>
      <c r="G255" s="4" t="s">
        <v>1341</v>
      </c>
      <c r="H255" s="4" t="s">
        <v>7</v>
      </c>
      <c r="I255" s="4" t="s">
        <v>323</v>
      </c>
    </row>
    <row r="256" spans="1:9">
      <c r="A256" s="4" t="s">
        <v>1340</v>
      </c>
      <c r="B256" s="6" t="s">
        <v>1339</v>
      </c>
      <c r="C256" s="4" t="s">
        <v>699</v>
      </c>
      <c r="D256" s="4" t="s">
        <v>323</v>
      </c>
      <c r="F256" s="4" t="s">
        <v>1338</v>
      </c>
      <c r="G256" s="4" t="s">
        <v>1337</v>
      </c>
      <c r="H256" s="4" t="s">
        <v>34</v>
      </c>
      <c r="I256" s="4" t="s">
        <v>323</v>
      </c>
    </row>
    <row r="257" spans="1:9">
      <c r="A257" s="4" t="s">
        <v>1336</v>
      </c>
      <c r="B257" s="4" t="s">
        <v>1335</v>
      </c>
      <c r="C257" s="4" t="s">
        <v>345</v>
      </c>
      <c r="D257" s="4" t="s">
        <v>323</v>
      </c>
      <c r="F257" s="4" t="s">
        <v>1334</v>
      </c>
      <c r="G257" s="4" t="s">
        <v>1333</v>
      </c>
      <c r="H257" s="4" t="s">
        <v>31</v>
      </c>
      <c r="I257" s="4" t="s">
        <v>323</v>
      </c>
    </row>
    <row r="258" spans="1:9">
      <c r="A258" s="4" t="s">
        <v>1332</v>
      </c>
      <c r="B258" s="4" t="s">
        <v>1331</v>
      </c>
      <c r="C258" s="4" t="s">
        <v>7</v>
      </c>
      <c r="D258" s="4" t="s">
        <v>323</v>
      </c>
      <c r="F258" s="4" t="s">
        <v>1330</v>
      </c>
      <c r="G258" s="4" t="s">
        <v>1329</v>
      </c>
      <c r="H258" s="4" t="s">
        <v>7</v>
      </c>
      <c r="I258" s="4" t="s">
        <v>323</v>
      </c>
    </row>
    <row r="259" spans="1:9">
      <c r="A259" s="4" t="s">
        <v>1328</v>
      </c>
      <c r="B259" s="4" t="s">
        <v>1327</v>
      </c>
      <c r="C259" s="4" t="s">
        <v>34</v>
      </c>
      <c r="D259" s="4" t="s">
        <v>323</v>
      </c>
      <c r="F259" s="4" t="s">
        <v>1326</v>
      </c>
      <c r="G259" s="4" t="s">
        <v>1325</v>
      </c>
      <c r="H259" s="4" t="s">
        <v>7</v>
      </c>
      <c r="I259" s="4" t="s">
        <v>323</v>
      </c>
    </row>
    <row r="260" spans="1:9">
      <c r="A260" s="5" t="s">
        <v>1324</v>
      </c>
      <c r="B260" s="4" t="s">
        <v>1323</v>
      </c>
      <c r="C260" s="4" t="s">
        <v>436</v>
      </c>
      <c r="D260" s="4" t="s">
        <v>323</v>
      </c>
      <c r="F260" s="4" t="s">
        <v>1322</v>
      </c>
      <c r="G260" s="4" t="s">
        <v>1321</v>
      </c>
      <c r="H260" s="4" t="s">
        <v>51</v>
      </c>
      <c r="I260" s="4" t="s">
        <v>323</v>
      </c>
    </row>
    <row r="261" spans="1:9">
      <c r="A261" s="4" t="s">
        <v>1320</v>
      </c>
      <c r="B261" s="4" t="s">
        <v>1319</v>
      </c>
      <c r="C261" s="4" t="s">
        <v>7</v>
      </c>
      <c r="D261" s="4" t="s">
        <v>323</v>
      </c>
      <c r="F261" s="4" t="s">
        <v>1318</v>
      </c>
      <c r="G261" s="4" t="s">
        <v>1317</v>
      </c>
      <c r="H261" s="4" t="s">
        <v>51</v>
      </c>
      <c r="I261" s="4" t="s">
        <v>323</v>
      </c>
    </row>
    <row r="262" spans="1:9">
      <c r="A262" s="4" t="s">
        <v>1316</v>
      </c>
      <c r="B262" s="4" t="s">
        <v>1315</v>
      </c>
      <c r="C262" s="4" t="s">
        <v>4</v>
      </c>
      <c r="D262" s="4" t="s">
        <v>323</v>
      </c>
      <c r="F262" s="4" t="s">
        <v>1314</v>
      </c>
      <c r="G262" s="4" t="s">
        <v>1313</v>
      </c>
      <c r="H262" s="4" t="s">
        <v>4</v>
      </c>
      <c r="I262" s="4" t="s">
        <v>323</v>
      </c>
    </row>
    <row r="263" spans="1:9">
      <c r="A263" s="4" t="s">
        <v>1312</v>
      </c>
      <c r="B263" s="4" t="s">
        <v>1311</v>
      </c>
      <c r="C263" s="4" t="s">
        <v>7</v>
      </c>
      <c r="D263" s="4" t="s">
        <v>323</v>
      </c>
      <c r="F263" s="4" t="s">
        <v>1310</v>
      </c>
      <c r="G263" s="4" t="s">
        <v>1309</v>
      </c>
      <c r="H263" s="4" t="s">
        <v>4</v>
      </c>
      <c r="I263" s="4" t="s">
        <v>323</v>
      </c>
    </row>
    <row r="264" spans="1:9">
      <c r="A264" s="4" t="s">
        <v>1308</v>
      </c>
      <c r="B264" s="4" t="s">
        <v>1307</v>
      </c>
      <c r="C264" s="4" t="s">
        <v>7</v>
      </c>
      <c r="D264" s="4" t="s">
        <v>323</v>
      </c>
      <c r="F264" s="4" t="s">
        <v>1306</v>
      </c>
      <c r="G264" s="4" t="s">
        <v>1305</v>
      </c>
      <c r="H264" s="4" t="s">
        <v>4</v>
      </c>
      <c r="I264" s="4" t="s">
        <v>323</v>
      </c>
    </row>
    <row r="265" spans="1:9">
      <c r="A265" s="4" t="s">
        <v>1304</v>
      </c>
      <c r="B265" s="4" t="s">
        <v>1303</v>
      </c>
      <c r="C265" s="4" t="s">
        <v>82</v>
      </c>
      <c r="D265" s="4" t="s">
        <v>323</v>
      </c>
      <c r="F265" s="4" t="s">
        <v>1302</v>
      </c>
      <c r="G265" s="4" t="s">
        <v>1301</v>
      </c>
      <c r="H265" s="4" t="s">
        <v>4</v>
      </c>
      <c r="I265" s="4" t="s">
        <v>323</v>
      </c>
    </row>
    <row r="266" spans="1:9">
      <c r="A266" s="4" t="s">
        <v>1300</v>
      </c>
      <c r="B266" s="4" t="s">
        <v>1299</v>
      </c>
      <c r="C266" s="4" t="s">
        <v>31</v>
      </c>
      <c r="D266" s="4" t="s">
        <v>323</v>
      </c>
      <c r="F266" s="4" t="s">
        <v>1298</v>
      </c>
      <c r="G266" s="4" t="s">
        <v>1297</v>
      </c>
      <c r="H266" s="4" t="s">
        <v>4</v>
      </c>
      <c r="I266" s="4" t="s">
        <v>323</v>
      </c>
    </row>
    <row r="267" spans="1:9">
      <c r="A267" s="5" t="s">
        <v>1296</v>
      </c>
      <c r="B267" s="4" t="s">
        <v>473</v>
      </c>
      <c r="C267" s="4" t="s">
        <v>7</v>
      </c>
      <c r="D267" s="4" t="s">
        <v>323</v>
      </c>
      <c r="F267" s="4" t="s">
        <v>1295</v>
      </c>
      <c r="G267" s="4" t="s">
        <v>1294</v>
      </c>
      <c r="H267" s="4" t="s">
        <v>7</v>
      </c>
      <c r="I267" s="4" t="s">
        <v>323</v>
      </c>
    </row>
    <row r="268" spans="1:9">
      <c r="A268" s="4" t="s">
        <v>1293</v>
      </c>
      <c r="B268" s="4" t="s">
        <v>1292</v>
      </c>
      <c r="C268" s="4" t="s">
        <v>844</v>
      </c>
      <c r="D268" s="4" t="s">
        <v>323</v>
      </c>
      <c r="F268" s="4" t="s">
        <v>1291</v>
      </c>
      <c r="G268" s="4" t="s">
        <v>1290</v>
      </c>
      <c r="H268" s="4" t="s">
        <v>7</v>
      </c>
      <c r="I268" s="4" t="s">
        <v>323</v>
      </c>
    </row>
    <row r="269" spans="1:9">
      <c r="A269" s="4" t="s">
        <v>1289</v>
      </c>
      <c r="B269" s="4" t="s">
        <v>1288</v>
      </c>
      <c r="C269" s="4" t="s">
        <v>82</v>
      </c>
      <c r="D269" s="4" t="s">
        <v>323</v>
      </c>
      <c r="F269" s="4" t="s">
        <v>1287</v>
      </c>
      <c r="G269" s="4" t="s">
        <v>1286</v>
      </c>
      <c r="H269" s="4" t="s">
        <v>7</v>
      </c>
      <c r="I269" s="4" t="s">
        <v>323</v>
      </c>
    </row>
    <row r="270" spans="1:9">
      <c r="A270" s="4" t="s">
        <v>1285</v>
      </c>
      <c r="B270" s="4" t="s">
        <v>1284</v>
      </c>
      <c r="C270" s="4" t="s">
        <v>7</v>
      </c>
      <c r="D270" s="4" t="s">
        <v>323</v>
      </c>
      <c r="F270" s="4" t="s">
        <v>1283</v>
      </c>
      <c r="G270" s="4" t="s">
        <v>1282</v>
      </c>
      <c r="H270" s="4" t="s">
        <v>7</v>
      </c>
      <c r="I270" s="4" t="s">
        <v>323</v>
      </c>
    </row>
    <row r="271" spans="1:9">
      <c r="A271" s="4" t="s">
        <v>1281</v>
      </c>
      <c r="B271" s="4" t="s">
        <v>1280</v>
      </c>
      <c r="C271" s="4" t="s">
        <v>7</v>
      </c>
      <c r="D271" s="4" t="s">
        <v>323</v>
      </c>
      <c r="F271" s="4" t="s">
        <v>1279</v>
      </c>
      <c r="G271" s="4" t="s">
        <v>1278</v>
      </c>
      <c r="H271" s="4" t="s">
        <v>51</v>
      </c>
      <c r="I271" s="4" t="s">
        <v>323</v>
      </c>
    </row>
    <row r="272" spans="1:9">
      <c r="A272" s="4" t="s">
        <v>1277</v>
      </c>
      <c r="B272" s="4" t="s">
        <v>1276</v>
      </c>
      <c r="C272" s="4" t="s">
        <v>7</v>
      </c>
      <c r="D272" s="4" t="s">
        <v>323</v>
      </c>
      <c r="F272" s="4" t="s">
        <v>1275</v>
      </c>
      <c r="G272" s="4" t="s">
        <v>1274</v>
      </c>
      <c r="H272" s="4" t="s">
        <v>7</v>
      </c>
      <c r="I272" s="4" t="s">
        <v>323</v>
      </c>
    </row>
    <row r="273" spans="1:9">
      <c r="A273" s="4" t="s">
        <v>1273</v>
      </c>
      <c r="B273" s="4" t="s">
        <v>1272</v>
      </c>
      <c r="C273" s="4" t="s">
        <v>82</v>
      </c>
      <c r="D273" s="4" t="s">
        <v>323</v>
      </c>
      <c r="F273" s="4" t="s">
        <v>1271</v>
      </c>
      <c r="G273" s="4" t="s">
        <v>1270</v>
      </c>
      <c r="H273" s="4" t="s">
        <v>7</v>
      </c>
      <c r="I273" s="4" t="s">
        <v>323</v>
      </c>
    </row>
    <row r="274" spans="1:9">
      <c r="A274" s="4" t="s">
        <v>1269</v>
      </c>
      <c r="B274" s="4" t="s">
        <v>1268</v>
      </c>
      <c r="C274" s="4" t="s">
        <v>7</v>
      </c>
      <c r="D274" s="4" t="s">
        <v>323</v>
      </c>
      <c r="F274" s="4" t="s">
        <v>1267</v>
      </c>
      <c r="G274" s="4" t="s">
        <v>1266</v>
      </c>
      <c r="H274" s="4" t="s">
        <v>51</v>
      </c>
      <c r="I274" s="4" t="s">
        <v>323</v>
      </c>
    </row>
    <row r="275" spans="1:9">
      <c r="A275" s="4" t="s">
        <v>1265</v>
      </c>
      <c r="B275" s="4" t="s">
        <v>1264</v>
      </c>
      <c r="C275" s="4" t="s">
        <v>31</v>
      </c>
      <c r="D275" s="4" t="s">
        <v>323</v>
      </c>
      <c r="F275" s="4" t="s">
        <v>1263</v>
      </c>
      <c r="G275" s="4" t="s">
        <v>1262</v>
      </c>
      <c r="H275" s="4" t="s">
        <v>7</v>
      </c>
      <c r="I275" s="4" t="s">
        <v>323</v>
      </c>
    </row>
    <row r="276" spans="1:9">
      <c r="A276" s="4" t="s">
        <v>1261</v>
      </c>
      <c r="B276" s="4" t="s">
        <v>1260</v>
      </c>
      <c r="C276" s="4" t="s">
        <v>1</v>
      </c>
      <c r="D276" s="4" t="s">
        <v>323</v>
      </c>
      <c r="F276" s="4" t="s">
        <v>1259</v>
      </c>
      <c r="G276" s="6" t="s">
        <v>1258</v>
      </c>
      <c r="H276" s="4" t="s">
        <v>699</v>
      </c>
      <c r="I276" s="4" t="s">
        <v>323</v>
      </c>
    </row>
    <row r="277" spans="1:9">
      <c r="A277" s="4" t="s">
        <v>1257</v>
      </c>
      <c r="B277" s="4" t="s">
        <v>1256</v>
      </c>
      <c r="C277" s="4" t="s">
        <v>34</v>
      </c>
      <c r="D277" s="4" t="s">
        <v>323</v>
      </c>
      <c r="F277" s="4" t="s">
        <v>1255</v>
      </c>
      <c r="G277" s="6" t="s">
        <v>1254</v>
      </c>
      <c r="H277" s="4" t="s">
        <v>699</v>
      </c>
      <c r="I277" s="4" t="s">
        <v>323</v>
      </c>
    </row>
    <row r="278" spans="1:9">
      <c r="A278" s="4" t="s">
        <v>1253</v>
      </c>
      <c r="B278" s="4" t="s">
        <v>1252</v>
      </c>
      <c r="C278" s="4" t="s">
        <v>34</v>
      </c>
      <c r="D278" s="4" t="s">
        <v>323</v>
      </c>
      <c r="F278" s="4" t="s">
        <v>1251</v>
      </c>
      <c r="G278" s="4" t="s">
        <v>1250</v>
      </c>
      <c r="H278" s="4" t="s">
        <v>34</v>
      </c>
      <c r="I278" s="4" t="s">
        <v>323</v>
      </c>
    </row>
    <row r="279" spans="1:9">
      <c r="A279" s="4" t="s">
        <v>1249</v>
      </c>
      <c r="B279" s="4" t="s">
        <v>1248</v>
      </c>
      <c r="C279" s="4" t="s">
        <v>31</v>
      </c>
      <c r="D279" s="4" t="s">
        <v>323</v>
      </c>
      <c r="F279" s="4" t="s">
        <v>1247</v>
      </c>
      <c r="G279" s="4" t="s">
        <v>1246</v>
      </c>
      <c r="H279" s="4" t="s">
        <v>436</v>
      </c>
      <c r="I279" s="4" t="s">
        <v>323</v>
      </c>
    </row>
    <row r="280" spans="1:9">
      <c r="A280" s="4" t="s">
        <v>1245</v>
      </c>
      <c r="B280" s="4" t="s">
        <v>1244</v>
      </c>
      <c r="C280" s="4" t="s">
        <v>31</v>
      </c>
      <c r="D280" s="4" t="s">
        <v>323</v>
      </c>
      <c r="F280" s="4" t="s">
        <v>1243</v>
      </c>
      <c r="G280" s="4" t="s">
        <v>1242</v>
      </c>
      <c r="H280" s="4" t="s">
        <v>31</v>
      </c>
      <c r="I280" s="4" t="s">
        <v>323</v>
      </c>
    </row>
    <row r="281" spans="1:9">
      <c r="A281" s="4" t="s">
        <v>1241</v>
      </c>
      <c r="B281" s="4" t="s">
        <v>1240</v>
      </c>
      <c r="C281" s="4" t="s">
        <v>34</v>
      </c>
      <c r="D281" s="4" t="s">
        <v>323</v>
      </c>
      <c r="F281" s="4" t="s">
        <v>1239</v>
      </c>
      <c r="G281" s="4" t="s">
        <v>1238</v>
      </c>
      <c r="H281" s="4" t="s">
        <v>7</v>
      </c>
      <c r="I281" s="4" t="s">
        <v>323</v>
      </c>
    </row>
    <row r="282" spans="1:9">
      <c r="A282" s="4" t="s">
        <v>1237</v>
      </c>
      <c r="B282" s="4" t="s">
        <v>1236</v>
      </c>
      <c r="C282" s="4" t="s">
        <v>34</v>
      </c>
      <c r="D282" s="4" t="s">
        <v>323</v>
      </c>
      <c r="F282" s="4" t="s">
        <v>1235</v>
      </c>
      <c r="G282" s="4" t="s">
        <v>1234</v>
      </c>
      <c r="H282" s="4" t="s">
        <v>1233</v>
      </c>
      <c r="I282" s="4" t="s">
        <v>323</v>
      </c>
    </row>
    <row r="283" spans="1:9">
      <c r="A283" s="4" t="s">
        <v>1232</v>
      </c>
      <c r="B283" s="4" t="s">
        <v>1231</v>
      </c>
      <c r="C283" s="4" t="s">
        <v>82</v>
      </c>
      <c r="D283" s="4" t="s">
        <v>323</v>
      </c>
      <c r="F283" s="4" t="s">
        <v>1230</v>
      </c>
      <c r="G283" s="4" t="s">
        <v>1229</v>
      </c>
      <c r="H283" s="4" t="s">
        <v>51</v>
      </c>
      <c r="I283" s="4" t="s">
        <v>323</v>
      </c>
    </row>
    <row r="284" spans="1:9">
      <c r="A284" s="4" t="s">
        <v>1228</v>
      </c>
      <c r="B284" s="4" t="s">
        <v>1227</v>
      </c>
      <c r="C284" s="4" t="s">
        <v>82</v>
      </c>
      <c r="D284" s="4" t="s">
        <v>323</v>
      </c>
      <c r="F284" s="4" t="s">
        <v>1226</v>
      </c>
      <c r="G284" s="4" t="s">
        <v>1225</v>
      </c>
      <c r="H284" s="4" t="s">
        <v>7</v>
      </c>
      <c r="I284" s="4" t="s">
        <v>323</v>
      </c>
    </row>
    <row r="285" spans="1:9">
      <c r="A285" s="4" t="s">
        <v>1224</v>
      </c>
      <c r="B285" s="4" t="s">
        <v>1223</v>
      </c>
      <c r="C285" s="4" t="s">
        <v>51</v>
      </c>
      <c r="D285" s="4" t="s">
        <v>323</v>
      </c>
      <c r="F285" s="4" t="s">
        <v>1222</v>
      </c>
      <c r="G285" s="4" t="s">
        <v>1221</v>
      </c>
      <c r="H285" s="4" t="s">
        <v>51</v>
      </c>
      <c r="I285" s="4" t="s">
        <v>323</v>
      </c>
    </row>
    <row r="286" spans="1:9">
      <c r="A286" s="4" t="s">
        <v>1220</v>
      </c>
      <c r="B286" s="4" t="s">
        <v>1219</v>
      </c>
      <c r="C286" s="4" t="s">
        <v>7</v>
      </c>
      <c r="D286" s="4" t="s">
        <v>323</v>
      </c>
      <c r="F286" s="4" t="s">
        <v>1218</v>
      </c>
      <c r="G286" s="4" t="s">
        <v>1217</v>
      </c>
      <c r="H286" s="4" t="s">
        <v>4</v>
      </c>
      <c r="I286" s="4" t="s">
        <v>323</v>
      </c>
    </row>
    <row r="287" spans="1:9">
      <c r="A287" s="4" t="s">
        <v>1216</v>
      </c>
      <c r="B287" s="4" t="s">
        <v>1215</v>
      </c>
      <c r="C287" s="4" t="s">
        <v>31</v>
      </c>
      <c r="D287" s="4" t="s">
        <v>323</v>
      </c>
      <c r="F287" s="4" t="s">
        <v>1214</v>
      </c>
      <c r="G287" s="4" t="s">
        <v>1213</v>
      </c>
      <c r="H287" s="4" t="s">
        <v>31</v>
      </c>
      <c r="I287" s="4" t="s">
        <v>323</v>
      </c>
    </row>
    <row r="288" spans="1:9">
      <c r="A288" s="4" t="s">
        <v>1212</v>
      </c>
      <c r="B288" s="4" t="s">
        <v>1211</v>
      </c>
      <c r="C288" s="4" t="s">
        <v>4</v>
      </c>
      <c r="D288" s="4" t="s">
        <v>323</v>
      </c>
      <c r="F288" s="4" t="s">
        <v>1210</v>
      </c>
      <c r="G288" s="4" t="s">
        <v>1209</v>
      </c>
      <c r="H288" s="4" t="s">
        <v>31</v>
      </c>
      <c r="I288" s="4" t="s">
        <v>323</v>
      </c>
    </row>
    <row r="289" spans="1:9">
      <c r="A289" s="4" t="s">
        <v>1208</v>
      </c>
      <c r="B289" s="4" t="s">
        <v>1207</v>
      </c>
      <c r="C289" s="4" t="s">
        <v>31</v>
      </c>
      <c r="D289" s="4" t="s">
        <v>323</v>
      </c>
      <c r="F289" s="4" t="s">
        <v>1206</v>
      </c>
      <c r="G289" s="4" t="s">
        <v>584</v>
      </c>
      <c r="H289" s="4" t="s">
        <v>7</v>
      </c>
      <c r="I289" s="4" t="s">
        <v>323</v>
      </c>
    </row>
    <row r="290" spans="1:9">
      <c r="A290" s="4" t="s">
        <v>1205</v>
      </c>
      <c r="B290" s="4" t="s">
        <v>1204</v>
      </c>
      <c r="C290" s="4" t="s">
        <v>31</v>
      </c>
      <c r="D290" s="4" t="s">
        <v>323</v>
      </c>
      <c r="F290" s="4" t="s">
        <v>1203</v>
      </c>
      <c r="G290" s="4" t="s">
        <v>241</v>
      </c>
      <c r="H290" s="4" t="s">
        <v>7</v>
      </c>
      <c r="I290" s="4" t="s">
        <v>323</v>
      </c>
    </row>
    <row r="291" spans="1:9">
      <c r="A291" s="4" t="s">
        <v>1202</v>
      </c>
      <c r="B291" s="4" t="s">
        <v>1201</v>
      </c>
      <c r="C291" s="4" t="s">
        <v>51</v>
      </c>
      <c r="D291" s="4" t="s">
        <v>323</v>
      </c>
      <c r="F291" s="4" t="s">
        <v>1200</v>
      </c>
      <c r="G291" s="4" t="s">
        <v>1199</v>
      </c>
      <c r="H291" s="4" t="s">
        <v>7</v>
      </c>
      <c r="I291" s="4" t="s">
        <v>323</v>
      </c>
    </row>
    <row r="292" spans="1:9">
      <c r="A292" s="4" t="s">
        <v>1198</v>
      </c>
      <c r="B292" s="4" t="s">
        <v>1197</v>
      </c>
      <c r="C292" s="4" t="s">
        <v>7</v>
      </c>
      <c r="D292" s="4" t="s">
        <v>323</v>
      </c>
      <c r="F292" s="4" t="s">
        <v>1196</v>
      </c>
      <c r="G292" s="4" t="s">
        <v>1195</v>
      </c>
      <c r="H292" s="4" t="s">
        <v>7</v>
      </c>
      <c r="I292" s="4" t="s">
        <v>323</v>
      </c>
    </row>
    <row r="293" spans="1:9">
      <c r="A293" s="4" t="s">
        <v>1194</v>
      </c>
      <c r="B293" s="4" t="s">
        <v>1193</v>
      </c>
      <c r="C293" s="4" t="s">
        <v>7</v>
      </c>
      <c r="D293" s="4" t="s">
        <v>323</v>
      </c>
      <c r="F293" s="4" t="s">
        <v>1192</v>
      </c>
      <c r="G293" s="4" t="s">
        <v>1191</v>
      </c>
      <c r="H293" s="4" t="s">
        <v>7</v>
      </c>
      <c r="I293" s="4" t="s">
        <v>323</v>
      </c>
    </row>
    <row r="294" spans="1:9">
      <c r="A294" s="4" t="s">
        <v>1190</v>
      </c>
      <c r="B294" s="4" t="s">
        <v>731</v>
      </c>
      <c r="C294" s="4" t="s">
        <v>7</v>
      </c>
      <c r="D294" s="4" t="s">
        <v>323</v>
      </c>
      <c r="F294" s="4" t="s">
        <v>1189</v>
      </c>
      <c r="G294" s="4" t="s">
        <v>1188</v>
      </c>
      <c r="H294" s="4" t="s">
        <v>4</v>
      </c>
      <c r="I294" s="4" t="s">
        <v>323</v>
      </c>
    </row>
    <row r="295" spans="1:9">
      <c r="A295" s="4" t="s">
        <v>1187</v>
      </c>
      <c r="B295" s="4" t="s">
        <v>1186</v>
      </c>
      <c r="C295" s="4" t="s">
        <v>34</v>
      </c>
      <c r="D295" s="4" t="s">
        <v>323</v>
      </c>
      <c r="F295" s="4" t="s">
        <v>1185</v>
      </c>
      <c r="G295" s="4" t="s">
        <v>1184</v>
      </c>
      <c r="H295" s="4" t="s">
        <v>31</v>
      </c>
      <c r="I295" s="4" t="s">
        <v>323</v>
      </c>
    </row>
    <row r="296" spans="1:9">
      <c r="A296" s="4" t="s">
        <v>1183</v>
      </c>
      <c r="B296" s="4" t="s">
        <v>1182</v>
      </c>
      <c r="C296" s="4" t="s">
        <v>51</v>
      </c>
      <c r="D296" s="4" t="s">
        <v>323</v>
      </c>
      <c r="F296" s="4" t="s">
        <v>1181</v>
      </c>
      <c r="G296" s="4" t="s">
        <v>1180</v>
      </c>
      <c r="H296" s="4" t="s">
        <v>7</v>
      </c>
      <c r="I296" s="4" t="s">
        <v>323</v>
      </c>
    </row>
    <row r="297" spans="1:9">
      <c r="A297" s="4" t="s">
        <v>1179</v>
      </c>
      <c r="B297" s="4" t="s">
        <v>1178</v>
      </c>
      <c r="C297" s="4" t="s">
        <v>7</v>
      </c>
      <c r="D297" s="4" t="s">
        <v>323</v>
      </c>
      <c r="F297" s="4" t="s">
        <v>1177</v>
      </c>
      <c r="G297" s="4" t="s">
        <v>1176</v>
      </c>
      <c r="H297" s="4" t="s">
        <v>354</v>
      </c>
      <c r="I297" s="4" t="s">
        <v>323</v>
      </c>
    </row>
    <row r="298" spans="1:9">
      <c r="A298" s="4" t="s">
        <v>1175</v>
      </c>
      <c r="B298" s="4" t="s">
        <v>1174</v>
      </c>
      <c r="C298" s="4" t="s">
        <v>51</v>
      </c>
      <c r="D298" s="4" t="s">
        <v>323</v>
      </c>
      <c r="F298" s="4" t="s">
        <v>1173</v>
      </c>
      <c r="G298" s="4" t="s">
        <v>1172</v>
      </c>
      <c r="H298" s="4" t="s">
        <v>7</v>
      </c>
      <c r="I298" s="4" t="s">
        <v>323</v>
      </c>
    </row>
    <row r="299" spans="1:9">
      <c r="A299" s="4" t="s">
        <v>1171</v>
      </c>
      <c r="B299" s="4" t="s">
        <v>1170</v>
      </c>
      <c r="C299" s="4" t="s">
        <v>7</v>
      </c>
      <c r="D299" s="4" t="s">
        <v>323</v>
      </c>
      <c r="F299" s="4" t="s">
        <v>1169</v>
      </c>
      <c r="G299" s="4" t="s">
        <v>1168</v>
      </c>
      <c r="H299" s="4" t="s">
        <v>51</v>
      </c>
      <c r="I299" s="4" t="s">
        <v>323</v>
      </c>
    </row>
    <row r="300" spans="1:9">
      <c r="A300" s="4" t="s">
        <v>1167</v>
      </c>
      <c r="B300" s="4" t="s">
        <v>1166</v>
      </c>
      <c r="C300" s="4" t="s">
        <v>51</v>
      </c>
      <c r="D300" s="4" t="s">
        <v>323</v>
      </c>
      <c r="F300" s="4" t="s">
        <v>1165</v>
      </c>
      <c r="G300" s="4" t="s">
        <v>1164</v>
      </c>
      <c r="H300" s="4" t="s">
        <v>31</v>
      </c>
      <c r="I300" s="4" t="s">
        <v>323</v>
      </c>
    </row>
    <row r="301" spans="1:9">
      <c r="A301" s="4" t="s">
        <v>1163</v>
      </c>
      <c r="B301" s="4" t="s">
        <v>662</v>
      </c>
      <c r="C301" s="4" t="s">
        <v>7</v>
      </c>
      <c r="D301" s="4" t="s">
        <v>323</v>
      </c>
      <c r="F301" s="4" t="s">
        <v>1162</v>
      </c>
      <c r="G301" s="4" t="s">
        <v>1161</v>
      </c>
      <c r="H301" s="4" t="s">
        <v>7</v>
      </c>
      <c r="I301" s="4" t="s">
        <v>323</v>
      </c>
    </row>
    <row r="302" spans="1:9">
      <c r="A302" s="4" t="s">
        <v>1160</v>
      </c>
      <c r="B302" s="4" t="s">
        <v>1159</v>
      </c>
      <c r="C302" s="4" t="s">
        <v>51</v>
      </c>
      <c r="D302" s="4" t="s">
        <v>323</v>
      </c>
      <c r="F302" s="4" t="s">
        <v>1158</v>
      </c>
      <c r="G302" s="4" t="s">
        <v>1157</v>
      </c>
      <c r="H302" s="4" t="s">
        <v>34</v>
      </c>
      <c r="I302" s="4" t="s">
        <v>323</v>
      </c>
    </row>
    <row r="303" spans="1:9">
      <c r="A303" s="4" t="s">
        <v>1156</v>
      </c>
      <c r="B303" s="4" t="s">
        <v>1155</v>
      </c>
      <c r="C303" s="4" t="s">
        <v>7</v>
      </c>
      <c r="D303" s="4" t="s">
        <v>323</v>
      </c>
      <c r="F303" s="4" t="s">
        <v>1154</v>
      </c>
      <c r="G303" s="4" t="s">
        <v>1153</v>
      </c>
      <c r="H303" s="4" t="s">
        <v>34</v>
      </c>
      <c r="I303" s="4" t="s">
        <v>323</v>
      </c>
    </row>
    <row r="304" spans="1:9">
      <c r="A304" s="4" t="s">
        <v>1152</v>
      </c>
      <c r="B304" s="4" t="s">
        <v>1151</v>
      </c>
      <c r="C304" s="4" t="s">
        <v>51</v>
      </c>
      <c r="D304" s="4" t="s">
        <v>323</v>
      </c>
      <c r="F304" s="4" t="s">
        <v>1150</v>
      </c>
      <c r="G304" s="4" t="s">
        <v>1149</v>
      </c>
      <c r="H304" s="4" t="s">
        <v>34</v>
      </c>
      <c r="I304" s="4" t="s">
        <v>323</v>
      </c>
    </row>
    <row r="305" spans="1:9">
      <c r="A305" s="4" t="s">
        <v>1148</v>
      </c>
      <c r="B305" s="4" t="s">
        <v>1147</v>
      </c>
      <c r="C305" s="4" t="s">
        <v>7</v>
      </c>
      <c r="D305" s="4" t="s">
        <v>323</v>
      </c>
      <c r="F305" s="4" t="s">
        <v>1146</v>
      </c>
      <c r="G305" s="4" t="s">
        <v>1145</v>
      </c>
      <c r="H305" s="4" t="s">
        <v>7</v>
      </c>
      <c r="I305" s="4" t="s">
        <v>323</v>
      </c>
    </row>
    <row r="306" spans="1:9">
      <c r="A306" s="4" t="s">
        <v>1144</v>
      </c>
      <c r="B306" s="4" t="s">
        <v>1143</v>
      </c>
      <c r="C306" s="4" t="s">
        <v>31</v>
      </c>
      <c r="D306" s="4" t="s">
        <v>323</v>
      </c>
      <c r="F306" s="4" t="s">
        <v>1142</v>
      </c>
      <c r="G306" s="4" t="s">
        <v>1141</v>
      </c>
      <c r="H306" s="4" t="s">
        <v>34</v>
      </c>
      <c r="I306" s="4" t="s">
        <v>323</v>
      </c>
    </row>
    <row r="307" spans="1:9">
      <c r="A307" s="4" t="s">
        <v>1140</v>
      </c>
      <c r="B307" s="4" t="s">
        <v>1139</v>
      </c>
      <c r="C307" s="4" t="s">
        <v>7</v>
      </c>
      <c r="D307" s="4" t="s">
        <v>323</v>
      </c>
      <c r="F307" s="4" t="s">
        <v>1138</v>
      </c>
      <c r="G307" s="4" t="s">
        <v>1137</v>
      </c>
      <c r="H307" s="4" t="s">
        <v>51</v>
      </c>
      <c r="I307" s="4" t="s">
        <v>323</v>
      </c>
    </row>
    <row r="308" spans="1:9">
      <c r="A308" s="4" t="s">
        <v>1136</v>
      </c>
      <c r="B308" s="4" t="s">
        <v>1135</v>
      </c>
      <c r="C308" s="4" t="s">
        <v>31</v>
      </c>
      <c r="D308" s="4" t="s">
        <v>323</v>
      </c>
      <c r="F308" s="4" t="s">
        <v>1134</v>
      </c>
      <c r="G308" s="4" t="s">
        <v>1133</v>
      </c>
      <c r="H308" s="4" t="s">
        <v>7</v>
      </c>
      <c r="I308" s="4" t="s">
        <v>323</v>
      </c>
    </row>
    <row r="309" spans="1:9">
      <c r="A309" s="4" t="s">
        <v>1132</v>
      </c>
      <c r="B309" s="4" t="s">
        <v>1131</v>
      </c>
      <c r="C309" s="4" t="s">
        <v>7</v>
      </c>
      <c r="D309" s="4" t="s">
        <v>323</v>
      </c>
      <c r="F309" s="4" t="s">
        <v>1130</v>
      </c>
      <c r="G309" s="4" t="s">
        <v>1129</v>
      </c>
      <c r="H309" s="4" t="s">
        <v>31</v>
      </c>
      <c r="I309" s="4" t="s">
        <v>323</v>
      </c>
    </row>
    <row r="310" spans="1:9">
      <c r="A310" s="4" t="s">
        <v>1128</v>
      </c>
      <c r="B310" s="4" t="s">
        <v>1127</v>
      </c>
      <c r="C310" s="4" t="s">
        <v>51</v>
      </c>
      <c r="D310" s="4" t="s">
        <v>323</v>
      </c>
      <c r="F310" s="4" t="s">
        <v>1126</v>
      </c>
      <c r="G310" s="4" t="s">
        <v>1125</v>
      </c>
      <c r="H310" s="4" t="s">
        <v>34</v>
      </c>
      <c r="I310" s="4" t="s">
        <v>323</v>
      </c>
    </row>
    <row r="311" spans="1:9">
      <c r="A311" s="4" t="s">
        <v>1124</v>
      </c>
      <c r="B311" s="4" t="s">
        <v>1123</v>
      </c>
      <c r="C311" s="4" t="s">
        <v>7</v>
      </c>
      <c r="D311" s="4" t="s">
        <v>323</v>
      </c>
      <c r="F311" s="4" t="s">
        <v>1122</v>
      </c>
      <c r="G311" s="4" t="s">
        <v>1121</v>
      </c>
      <c r="H311" s="4" t="s">
        <v>345</v>
      </c>
      <c r="I311" s="4" t="s">
        <v>323</v>
      </c>
    </row>
    <row r="312" spans="1:9">
      <c r="A312" s="4" t="s">
        <v>1120</v>
      </c>
      <c r="B312" s="4" t="s">
        <v>439</v>
      </c>
      <c r="C312" s="4" t="s">
        <v>7</v>
      </c>
      <c r="D312" s="4" t="s">
        <v>323</v>
      </c>
      <c r="F312" s="4" t="s">
        <v>1119</v>
      </c>
      <c r="G312" s="4" t="s">
        <v>1118</v>
      </c>
      <c r="H312" s="4" t="s">
        <v>34</v>
      </c>
      <c r="I312" s="4" t="s">
        <v>323</v>
      </c>
    </row>
    <row r="313" spans="1:9">
      <c r="A313" s="4" t="s">
        <v>1117</v>
      </c>
      <c r="B313" s="4" t="s">
        <v>1116</v>
      </c>
      <c r="C313" s="4" t="s">
        <v>7</v>
      </c>
      <c r="D313" s="4" t="s">
        <v>323</v>
      </c>
      <c r="F313" s="4" t="s">
        <v>1115</v>
      </c>
      <c r="G313" s="4" t="s">
        <v>1114</v>
      </c>
      <c r="H313" s="4" t="s">
        <v>7</v>
      </c>
      <c r="I313" s="4" t="s">
        <v>323</v>
      </c>
    </row>
    <row r="314" spans="1:9">
      <c r="A314" s="4" t="s">
        <v>1113</v>
      </c>
      <c r="B314" s="4" t="s">
        <v>1112</v>
      </c>
      <c r="C314" s="4" t="s">
        <v>51</v>
      </c>
      <c r="D314" s="4" t="s">
        <v>323</v>
      </c>
      <c r="F314" s="4" t="s">
        <v>1111</v>
      </c>
      <c r="G314" s="4" t="s">
        <v>1110</v>
      </c>
      <c r="H314" s="4" t="s">
        <v>4</v>
      </c>
      <c r="I314" s="4" t="s">
        <v>323</v>
      </c>
    </row>
    <row r="315" spans="1:9">
      <c r="A315" s="4" t="s">
        <v>1109</v>
      </c>
      <c r="B315" s="4" t="s">
        <v>1108</v>
      </c>
      <c r="C315" s="4" t="s">
        <v>7</v>
      </c>
      <c r="D315" s="4" t="s">
        <v>323</v>
      </c>
      <c r="F315" s="4" t="s">
        <v>1107</v>
      </c>
      <c r="G315" s="6" t="s">
        <v>1106</v>
      </c>
      <c r="H315" s="4" t="s">
        <v>699</v>
      </c>
      <c r="I315" s="4" t="s">
        <v>323</v>
      </c>
    </row>
    <row r="316" spans="1:9">
      <c r="A316" s="4" t="s">
        <v>1105</v>
      </c>
      <c r="B316" s="4" t="s">
        <v>1104</v>
      </c>
      <c r="C316" s="4" t="s">
        <v>7</v>
      </c>
      <c r="D316" s="4" t="s">
        <v>323</v>
      </c>
      <c r="F316" s="4" t="s">
        <v>1103</v>
      </c>
      <c r="G316" s="4" t="s">
        <v>1102</v>
      </c>
      <c r="H316" s="4" t="s">
        <v>34</v>
      </c>
      <c r="I316" s="4" t="s">
        <v>323</v>
      </c>
    </row>
    <row r="317" spans="1:9">
      <c r="A317" s="4" t="s">
        <v>1101</v>
      </c>
      <c r="B317" s="4" t="s">
        <v>1100</v>
      </c>
      <c r="C317" s="4" t="s">
        <v>7</v>
      </c>
      <c r="D317" s="4" t="s">
        <v>323</v>
      </c>
      <c r="F317" s="4" t="s">
        <v>1099</v>
      </c>
      <c r="G317" s="4" t="s">
        <v>1098</v>
      </c>
      <c r="H317" s="4" t="s">
        <v>34</v>
      </c>
      <c r="I317" s="4" t="s">
        <v>323</v>
      </c>
    </row>
    <row r="318" spans="1:9">
      <c r="A318" s="4" t="s">
        <v>1097</v>
      </c>
      <c r="B318" s="4" t="s">
        <v>1096</v>
      </c>
      <c r="C318" s="4" t="s">
        <v>51</v>
      </c>
      <c r="D318" s="4" t="s">
        <v>323</v>
      </c>
      <c r="F318" s="4" t="s">
        <v>1095</v>
      </c>
      <c r="G318" s="4" t="s">
        <v>1094</v>
      </c>
      <c r="H318" s="4" t="s">
        <v>4</v>
      </c>
      <c r="I318" s="4" t="s">
        <v>323</v>
      </c>
    </row>
    <row r="319" spans="1:9">
      <c r="A319" s="4" t="s">
        <v>1093</v>
      </c>
      <c r="B319" s="4" t="s">
        <v>1092</v>
      </c>
      <c r="C319" s="4" t="s">
        <v>34</v>
      </c>
      <c r="D319" s="4" t="s">
        <v>323</v>
      </c>
      <c r="F319" s="4" t="s">
        <v>1091</v>
      </c>
      <c r="G319" s="4" t="s">
        <v>1090</v>
      </c>
      <c r="H319" s="4" t="s">
        <v>34</v>
      </c>
      <c r="I319" s="4" t="s">
        <v>323</v>
      </c>
    </row>
    <row r="320" spans="1:9">
      <c r="A320" s="4" t="s">
        <v>1089</v>
      </c>
      <c r="B320" s="4" t="s">
        <v>1088</v>
      </c>
      <c r="C320" s="4" t="s">
        <v>34</v>
      </c>
      <c r="D320" s="4" t="s">
        <v>323</v>
      </c>
      <c r="F320" s="4" t="s">
        <v>1087</v>
      </c>
      <c r="G320" s="4" t="s">
        <v>1086</v>
      </c>
      <c r="H320" s="4" t="s">
        <v>82</v>
      </c>
      <c r="I320" s="4" t="s">
        <v>323</v>
      </c>
    </row>
    <row r="321" spans="1:9">
      <c r="A321" s="4" t="s">
        <v>1085</v>
      </c>
      <c r="B321" s="4" t="s">
        <v>1084</v>
      </c>
      <c r="C321" s="4" t="s">
        <v>51</v>
      </c>
      <c r="D321" s="4" t="s">
        <v>323</v>
      </c>
      <c r="F321" s="4" t="s">
        <v>1083</v>
      </c>
      <c r="G321" s="4" t="s">
        <v>987</v>
      </c>
      <c r="H321" s="4" t="s">
        <v>7</v>
      </c>
      <c r="I321" s="4" t="s">
        <v>323</v>
      </c>
    </row>
    <row r="322" spans="1:9">
      <c r="A322" s="4" t="s">
        <v>1082</v>
      </c>
      <c r="B322" s="4" t="s">
        <v>1081</v>
      </c>
      <c r="C322" s="4" t="s">
        <v>51</v>
      </c>
      <c r="D322" s="4" t="s">
        <v>323</v>
      </c>
      <c r="F322" s="4" t="s">
        <v>1080</v>
      </c>
      <c r="G322" s="4" t="s">
        <v>1079</v>
      </c>
      <c r="H322" s="4" t="s">
        <v>7</v>
      </c>
      <c r="I322" s="4" t="s">
        <v>323</v>
      </c>
    </row>
    <row r="323" spans="1:9">
      <c r="A323" s="4" t="s">
        <v>1078</v>
      </c>
      <c r="B323" s="4" t="s">
        <v>1077</v>
      </c>
      <c r="C323" s="4" t="s">
        <v>51</v>
      </c>
      <c r="D323" s="4" t="s">
        <v>323</v>
      </c>
      <c r="F323" s="4" t="s">
        <v>1076</v>
      </c>
      <c r="G323" s="4" t="s">
        <v>1075</v>
      </c>
      <c r="H323" s="4" t="s">
        <v>7</v>
      </c>
      <c r="I323" s="4" t="s">
        <v>323</v>
      </c>
    </row>
    <row r="324" spans="1:9">
      <c r="A324" s="4" t="s">
        <v>1074</v>
      </c>
      <c r="B324" s="4" t="s">
        <v>1073</v>
      </c>
      <c r="C324" s="4" t="s">
        <v>82</v>
      </c>
      <c r="D324" s="4" t="s">
        <v>323</v>
      </c>
      <c r="F324" s="4" t="s">
        <v>1072</v>
      </c>
      <c r="G324" s="4" t="s">
        <v>1071</v>
      </c>
      <c r="H324" s="4" t="s">
        <v>7</v>
      </c>
      <c r="I324" s="4" t="s">
        <v>323</v>
      </c>
    </row>
    <row r="325" spans="1:9">
      <c r="A325" s="4" t="s">
        <v>1070</v>
      </c>
      <c r="B325" s="4" t="s">
        <v>1069</v>
      </c>
      <c r="C325" s="4" t="s">
        <v>7</v>
      </c>
      <c r="D325" s="4" t="s">
        <v>323</v>
      </c>
      <c r="F325" s="4" t="s">
        <v>1068</v>
      </c>
      <c r="G325" s="4" t="s">
        <v>1067</v>
      </c>
      <c r="H325" s="4" t="s">
        <v>34</v>
      </c>
      <c r="I325" s="4" t="s">
        <v>323</v>
      </c>
    </row>
    <row r="326" spans="1:9">
      <c r="A326" s="4" t="s">
        <v>1066</v>
      </c>
      <c r="B326" s="4" t="s">
        <v>1065</v>
      </c>
      <c r="C326" s="4" t="s">
        <v>51</v>
      </c>
      <c r="D326" s="4" t="s">
        <v>323</v>
      </c>
      <c r="F326" s="4" t="s">
        <v>1064</v>
      </c>
      <c r="G326" s="4" t="s">
        <v>1063</v>
      </c>
      <c r="H326" s="4" t="s">
        <v>7</v>
      </c>
      <c r="I326" s="4" t="s">
        <v>323</v>
      </c>
    </row>
    <row r="327" spans="1:9">
      <c r="A327" s="4" t="s">
        <v>1062</v>
      </c>
      <c r="B327" s="4" t="s">
        <v>1061</v>
      </c>
      <c r="C327" s="4" t="s">
        <v>34</v>
      </c>
      <c r="D327" s="4" t="s">
        <v>323</v>
      </c>
      <c r="F327" s="4" t="s">
        <v>1060</v>
      </c>
      <c r="G327" s="4" t="s">
        <v>1059</v>
      </c>
      <c r="H327" s="4" t="s">
        <v>7</v>
      </c>
      <c r="I327" s="4" t="s">
        <v>323</v>
      </c>
    </row>
    <row r="328" spans="1:9">
      <c r="A328" s="4" t="s">
        <v>1058</v>
      </c>
      <c r="B328" s="4" t="s">
        <v>1057</v>
      </c>
      <c r="C328" s="4" t="s">
        <v>34</v>
      </c>
      <c r="D328" s="4" t="s">
        <v>323</v>
      </c>
      <c r="F328" s="4" t="s">
        <v>1056</v>
      </c>
      <c r="G328" s="4" t="s">
        <v>1055</v>
      </c>
      <c r="H328" s="4" t="s">
        <v>34</v>
      </c>
      <c r="I328" s="4" t="s">
        <v>323</v>
      </c>
    </row>
    <row r="329" spans="1:9">
      <c r="A329" s="4" t="s">
        <v>1054</v>
      </c>
      <c r="B329" s="4" t="s">
        <v>1053</v>
      </c>
      <c r="C329" s="4" t="s">
        <v>34</v>
      </c>
      <c r="D329" s="4" t="s">
        <v>323</v>
      </c>
      <c r="F329" s="4" t="s">
        <v>1052</v>
      </c>
      <c r="G329" s="4" t="s">
        <v>1051</v>
      </c>
      <c r="H329" s="4" t="s">
        <v>7</v>
      </c>
      <c r="I329" s="4" t="s">
        <v>323</v>
      </c>
    </row>
    <row r="330" spans="1:9">
      <c r="A330" s="4" t="s">
        <v>1050</v>
      </c>
      <c r="B330" s="4" t="s">
        <v>1049</v>
      </c>
      <c r="C330" s="4" t="s">
        <v>7</v>
      </c>
      <c r="D330" s="4" t="s">
        <v>323</v>
      </c>
      <c r="F330" s="4" t="s">
        <v>1048</v>
      </c>
      <c r="G330" s="4" t="s">
        <v>1047</v>
      </c>
      <c r="H330" s="4" t="s">
        <v>7</v>
      </c>
      <c r="I330" s="4" t="s">
        <v>323</v>
      </c>
    </row>
    <row r="331" spans="1:9">
      <c r="A331" s="4" t="s">
        <v>1046</v>
      </c>
      <c r="B331" s="4" t="s">
        <v>1045</v>
      </c>
      <c r="C331" s="4" t="s">
        <v>7</v>
      </c>
      <c r="D331" s="4" t="s">
        <v>323</v>
      </c>
      <c r="F331" s="4" t="s">
        <v>1044</v>
      </c>
      <c r="G331" s="4" t="s">
        <v>1043</v>
      </c>
      <c r="H331" s="4" t="s">
        <v>34</v>
      </c>
      <c r="I331" s="4" t="s">
        <v>323</v>
      </c>
    </row>
    <row r="332" spans="1:9">
      <c r="A332" s="4" t="s">
        <v>1042</v>
      </c>
      <c r="B332" s="4" t="s">
        <v>921</v>
      </c>
      <c r="C332" s="4" t="s">
        <v>7</v>
      </c>
      <c r="D332" s="4" t="s">
        <v>323</v>
      </c>
      <c r="F332" s="4" t="s">
        <v>1041</v>
      </c>
      <c r="G332" s="4" t="s">
        <v>1040</v>
      </c>
      <c r="H332" s="4" t="s">
        <v>7</v>
      </c>
      <c r="I332" s="4" t="s">
        <v>323</v>
      </c>
    </row>
    <row r="333" spans="1:9">
      <c r="A333" s="4" t="s">
        <v>1039</v>
      </c>
      <c r="B333" s="4" t="s">
        <v>1038</v>
      </c>
      <c r="C333" s="4" t="s">
        <v>51</v>
      </c>
      <c r="D333" s="4" t="s">
        <v>323</v>
      </c>
      <c r="F333" s="4" t="s">
        <v>1037</v>
      </c>
      <c r="G333" s="4" t="s">
        <v>1036</v>
      </c>
      <c r="H333" s="4" t="s">
        <v>31</v>
      </c>
      <c r="I333" s="4" t="s">
        <v>323</v>
      </c>
    </row>
    <row r="334" spans="1:9">
      <c r="A334" s="4" t="s">
        <v>1035</v>
      </c>
      <c r="B334" s="4" t="s">
        <v>1034</v>
      </c>
      <c r="C334" s="4" t="s">
        <v>345</v>
      </c>
      <c r="D334" s="4" t="s">
        <v>323</v>
      </c>
      <c r="F334" s="4" t="s">
        <v>1033</v>
      </c>
      <c r="G334" s="4" t="s">
        <v>1032</v>
      </c>
      <c r="H334" s="4" t="s">
        <v>7</v>
      </c>
      <c r="I334" s="4" t="s">
        <v>323</v>
      </c>
    </row>
    <row r="335" spans="1:9">
      <c r="A335" s="4" t="s">
        <v>1031</v>
      </c>
      <c r="B335" s="4" t="s">
        <v>1030</v>
      </c>
      <c r="C335" s="4" t="s">
        <v>34</v>
      </c>
      <c r="D335" s="4" t="s">
        <v>323</v>
      </c>
      <c r="F335" s="4" t="s">
        <v>1029</v>
      </c>
      <c r="G335" s="4" t="s">
        <v>1028</v>
      </c>
      <c r="H335" s="4" t="s">
        <v>7</v>
      </c>
      <c r="I335" s="4" t="s">
        <v>323</v>
      </c>
    </row>
    <row r="336" spans="1:9">
      <c r="A336" s="4" t="s">
        <v>1027</v>
      </c>
      <c r="B336" s="4" t="s">
        <v>1026</v>
      </c>
      <c r="C336" s="4" t="s">
        <v>7</v>
      </c>
      <c r="D336" s="4" t="s">
        <v>323</v>
      </c>
      <c r="F336" s="4" t="s">
        <v>1025</v>
      </c>
      <c r="G336" s="4" t="s">
        <v>1024</v>
      </c>
      <c r="H336" s="4" t="s">
        <v>51</v>
      </c>
      <c r="I336" s="4" t="s">
        <v>323</v>
      </c>
    </row>
    <row r="337" spans="1:9">
      <c r="A337" s="4" t="s">
        <v>1023</v>
      </c>
      <c r="B337" s="6" t="s">
        <v>1022</v>
      </c>
      <c r="C337" s="4" t="s">
        <v>699</v>
      </c>
      <c r="D337" s="4" t="s">
        <v>323</v>
      </c>
      <c r="F337" s="4" t="s">
        <v>1021</v>
      </c>
      <c r="G337" s="4" t="s">
        <v>1020</v>
      </c>
      <c r="H337" s="4" t="s">
        <v>7</v>
      </c>
      <c r="I337" s="4" t="s">
        <v>323</v>
      </c>
    </row>
    <row r="338" spans="1:9">
      <c r="A338" s="4" t="s">
        <v>1019</v>
      </c>
      <c r="B338" s="4" t="s">
        <v>1018</v>
      </c>
      <c r="C338" s="4" t="s">
        <v>345</v>
      </c>
      <c r="D338" s="4" t="s">
        <v>323</v>
      </c>
      <c r="F338" s="4" t="s">
        <v>1017</v>
      </c>
      <c r="G338" s="4" t="s">
        <v>1016</v>
      </c>
      <c r="H338" s="4" t="s">
        <v>7</v>
      </c>
      <c r="I338" s="4" t="s">
        <v>323</v>
      </c>
    </row>
    <row r="339" spans="1:9">
      <c r="A339" s="4" t="s">
        <v>1015</v>
      </c>
      <c r="B339" s="4" t="s">
        <v>1014</v>
      </c>
      <c r="C339" s="4" t="s">
        <v>31</v>
      </c>
      <c r="D339" s="4" t="s">
        <v>323</v>
      </c>
      <c r="F339" s="4" t="s">
        <v>1013</v>
      </c>
      <c r="G339" s="4" t="s">
        <v>1012</v>
      </c>
      <c r="H339" s="4" t="s">
        <v>7</v>
      </c>
      <c r="I339" s="4" t="s">
        <v>323</v>
      </c>
    </row>
    <row r="340" spans="1:9">
      <c r="A340" s="4" t="s">
        <v>1011</v>
      </c>
      <c r="B340" s="4" t="s">
        <v>1010</v>
      </c>
      <c r="C340" s="4" t="s">
        <v>7</v>
      </c>
      <c r="D340" s="4" t="s">
        <v>323</v>
      </c>
      <c r="F340" s="4" t="s">
        <v>1009</v>
      </c>
      <c r="G340" s="4" t="s">
        <v>204</v>
      </c>
      <c r="H340" s="4" t="s">
        <v>7</v>
      </c>
      <c r="I340" s="4" t="s">
        <v>323</v>
      </c>
    </row>
    <row r="341" spans="1:9">
      <c r="A341" s="4" t="s">
        <v>1008</v>
      </c>
      <c r="B341" s="4" t="s">
        <v>1007</v>
      </c>
      <c r="C341" s="4" t="s">
        <v>7</v>
      </c>
      <c r="D341" s="4" t="s">
        <v>323</v>
      </c>
      <c r="F341" s="4" t="s">
        <v>1006</v>
      </c>
      <c r="G341" s="6" t="s">
        <v>1005</v>
      </c>
      <c r="H341" s="4" t="s">
        <v>699</v>
      </c>
      <c r="I341" s="4" t="s">
        <v>323</v>
      </c>
    </row>
    <row r="342" spans="1:9">
      <c r="A342" s="4" t="s">
        <v>1004</v>
      </c>
      <c r="B342" s="4" t="s">
        <v>1003</v>
      </c>
      <c r="C342" s="4" t="s">
        <v>1</v>
      </c>
      <c r="D342" s="4" t="s">
        <v>323</v>
      </c>
      <c r="F342" s="4" t="s">
        <v>1002</v>
      </c>
      <c r="G342" s="4" t="s">
        <v>1001</v>
      </c>
      <c r="H342" s="4" t="s">
        <v>51</v>
      </c>
      <c r="I342" s="4" t="s">
        <v>323</v>
      </c>
    </row>
    <row r="343" spans="1:9">
      <c r="A343" s="4" t="s">
        <v>1000</v>
      </c>
      <c r="B343" s="4" t="s">
        <v>999</v>
      </c>
      <c r="C343" s="4" t="s">
        <v>7</v>
      </c>
      <c r="D343" s="4" t="s">
        <v>323</v>
      </c>
      <c r="F343" s="4" t="s">
        <v>998</v>
      </c>
      <c r="G343" s="4" t="s">
        <v>997</v>
      </c>
      <c r="H343" s="4" t="s">
        <v>34</v>
      </c>
      <c r="I343" s="4" t="s">
        <v>323</v>
      </c>
    </row>
    <row r="344" spans="1:9">
      <c r="A344" s="4" t="s">
        <v>996</v>
      </c>
      <c r="B344" s="4" t="s">
        <v>995</v>
      </c>
      <c r="C344" s="4" t="s">
        <v>7</v>
      </c>
      <c r="D344" s="4" t="s">
        <v>323</v>
      </c>
      <c r="F344" s="4" t="s">
        <v>994</v>
      </c>
      <c r="G344" s="4" t="s">
        <v>993</v>
      </c>
      <c r="H344" s="4" t="s">
        <v>7</v>
      </c>
      <c r="I344" s="4" t="s">
        <v>323</v>
      </c>
    </row>
    <row r="345" spans="1:9">
      <c r="A345" s="4" t="s">
        <v>992</v>
      </c>
      <c r="B345" s="4" t="s">
        <v>991</v>
      </c>
      <c r="C345" s="4" t="s">
        <v>201</v>
      </c>
      <c r="D345" s="4" t="s">
        <v>323</v>
      </c>
      <c r="F345" s="4" t="s">
        <v>990</v>
      </c>
      <c r="G345" s="4" t="s">
        <v>989</v>
      </c>
      <c r="H345" s="4" t="s">
        <v>7</v>
      </c>
      <c r="I345" s="4" t="s">
        <v>323</v>
      </c>
    </row>
    <row r="346" spans="1:9">
      <c r="A346" s="4" t="s">
        <v>988</v>
      </c>
      <c r="B346" s="4" t="s">
        <v>987</v>
      </c>
      <c r="C346" s="4" t="s">
        <v>7</v>
      </c>
      <c r="D346" s="4" t="s">
        <v>323</v>
      </c>
      <c r="F346" s="4" t="s">
        <v>986</v>
      </c>
      <c r="G346" s="4" t="s">
        <v>985</v>
      </c>
      <c r="H346" s="4" t="s">
        <v>31</v>
      </c>
      <c r="I346" s="4" t="s">
        <v>323</v>
      </c>
    </row>
    <row r="347" spans="1:9">
      <c r="A347" s="4" t="s">
        <v>984</v>
      </c>
      <c r="B347" s="4" t="s">
        <v>983</v>
      </c>
      <c r="C347" s="4" t="s">
        <v>51</v>
      </c>
      <c r="D347" s="4" t="s">
        <v>323</v>
      </c>
      <c r="F347" s="4" t="s">
        <v>982</v>
      </c>
      <c r="G347" s="4" t="s">
        <v>981</v>
      </c>
      <c r="H347" s="4" t="s">
        <v>51</v>
      </c>
      <c r="I347" s="4" t="s">
        <v>323</v>
      </c>
    </row>
    <row r="348" spans="1:9">
      <c r="A348" s="4" t="s">
        <v>980</v>
      </c>
      <c r="B348" s="4" t="s">
        <v>979</v>
      </c>
      <c r="C348" s="4" t="s">
        <v>7</v>
      </c>
      <c r="D348" s="4" t="s">
        <v>323</v>
      </c>
      <c r="F348" s="4" t="s">
        <v>978</v>
      </c>
      <c r="G348" s="4" t="s">
        <v>977</v>
      </c>
      <c r="H348" s="4" t="s">
        <v>7</v>
      </c>
      <c r="I348" s="4" t="s">
        <v>275</v>
      </c>
    </row>
    <row r="349" spans="1:9">
      <c r="A349" s="4" t="s">
        <v>976</v>
      </c>
      <c r="B349" s="4" t="s">
        <v>975</v>
      </c>
      <c r="C349" s="4" t="s">
        <v>31</v>
      </c>
      <c r="D349" s="4" t="s">
        <v>323</v>
      </c>
      <c r="F349" s="4" t="s">
        <v>974</v>
      </c>
      <c r="G349" s="4" t="s">
        <v>973</v>
      </c>
      <c r="H349" s="4" t="s">
        <v>51</v>
      </c>
      <c r="I349" s="4" t="s">
        <v>275</v>
      </c>
    </row>
    <row r="350" spans="1:9">
      <c r="A350" s="4" t="s">
        <v>972</v>
      </c>
      <c r="B350" s="4" t="s">
        <v>971</v>
      </c>
      <c r="C350" s="4" t="s">
        <v>31</v>
      </c>
      <c r="D350" s="4" t="s">
        <v>323</v>
      </c>
      <c r="F350" s="4" t="s">
        <v>970</v>
      </c>
      <c r="G350" s="4" t="s">
        <v>969</v>
      </c>
      <c r="H350" s="4" t="s">
        <v>7</v>
      </c>
      <c r="I350" s="4" t="s">
        <v>275</v>
      </c>
    </row>
    <row r="351" spans="1:9">
      <c r="A351" s="4" t="s">
        <v>968</v>
      </c>
      <c r="B351" s="4" t="s">
        <v>967</v>
      </c>
      <c r="C351" s="4" t="s">
        <v>345</v>
      </c>
      <c r="D351" s="4" t="s">
        <v>323</v>
      </c>
      <c r="F351" s="4" t="s">
        <v>966</v>
      </c>
      <c r="G351" s="4" t="s">
        <v>965</v>
      </c>
      <c r="H351" s="4" t="s">
        <v>7</v>
      </c>
      <c r="I351" s="4" t="s">
        <v>275</v>
      </c>
    </row>
    <row r="352" spans="1:9">
      <c r="A352" s="4" t="s">
        <v>964</v>
      </c>
      <c r="B352" s="4" t="s">
        <v>963</v>
      </c>
      <c r="C352" s="4" t="s">
        <v>51</v>
      </c>
      <c r="D352" s="4" t="s">
        <v>323</v>
      </c>
      <c r="F352" s="4" t="s">
        <v>962</v>
      </c>
      <c r="G352" s="4" t="s">
        <v>961</v>
      </c>
      <c r="H352" s="4" t="s">
        <v>7</v>
      </c>
      <c r="I352" s="4" t="s">
        <v>275</v>
      </c>
    </row>
    <row r="353" spans="1:9">
      <c r="A353" s="4" t="s">
        <v>960</v>
      </c>
      <c r="B353" s="4" t="s">
        <v>959</v>
      </c>
      <c r="C353" s="4" t="s">
        <v>51</v>
      </c>
      <c r="D353" s="4" t="s">
        <v>323</v>
      </c>
      <c r="F353" s="4" t="s">
        <v>958</v>
      </c>
      <c r="G353" s="4" t="s">
        <v>957</v>
      </c>
      <c r="H353" s="4" t="s">
        <v>7</v>
      </c>
      <c r="I353" s="4" t="s">
        <v>275</v>
      </c>
    </row>
    <row r="354" spans="1:9">
      <c r="A354" s="4" t="s">
        <v>956</v>
      </c>
      <c r="B354" s="4" t="s">
        <v>955</v>
      </c>
      <c r="C354" s="4" t="s">
        <v>7</v>
      </c>
      <c r="D354" s="4" t="s">
        <v>323</v>
      </c>
      <c r="F354" s="4" t="s">
        <v>954</v>
      </c>
      <c r="G354" s="4" t="s">
        <v>953</v>
      </c>
      <c r="H354" s="4" t="s">
        <v>7</v>
      </c>
      <c r="I354" s="4" t="s">
        <v>275</v>
      </c>
    </row>
    <row r="355" spans="1:9">
      <c r="A355" s="4" t="s">
        <v>952</v>
      </c>
      <c r="B355" s="4" t="s">
        <v>951</v>
      </c>
      <c r="C355" s="4" t="s">
        <v>51</v>
      </c>
      <c r="D355" s="4" t="s">
        <v>323</v>
      </c>
      <c r="F355" s="4" t="s">
        <v>950</v>
      </c>
      <c r="G355" s="4" t="s">
        <v>949</v>
      </c>
      <c r="H355" s="4" t="s">
        <v>34</v>
      </c>
      <c r="I355" s="4" t="s">
        <v>275</v>
      </c>
    </row>
    <row r="356" spans="1:9">
      <c r="A356" s="4" t="s">
        <v>948</v>
      </c>
      <c r="B356" s="4" t="s">
        <v>947</v>
      </c>
      <c r="C356" s="4" t="s">
        <v>7</v>
      </c>
      <c r="D356" s="4" t="s">
        <v>323</v>
      </c>
      <c r="F356" s="4" t="s">
        <v>946</v>
      </c>
      <c r="G356" s="4" t="s">
        <v>945</v>
      </c>
      <c r="H356" s="4" t="s">
        <v>82</v>
      </c>
      <c r="I356" s="4" t="s">
        <v>275</v>
      </c>
    </row>
    <row r="357" spans="1:9">
      <c r="A357" s="4" t="s">
        <v>944</v>
      </c>
      <c r="B357" s="4" t="s">
        <v>943</v>
      </c>
      <c r="C357" s="4" t="s">
        <v>7</v>
      </c>
      <c r="D357" s="4" t="s">
        <v>323</v>
      </c>
      <c r="F357" s="4" t="s">
        <v>942</v>
      </c>
      <c r="G357" s="4" t="s">
        <v>941</v>
      </c>
      <c r="H357" s="4" t="s">
        <v>82</v>
      </c>
      <c r="I357" s="4" t="s">
        <v>275</v>
      </c>
    </row>
    <row r="358" spans="1:9">
      <c r="A358" s="4" t="s">
        <v>940</v>
      </c>
      <c r="B358" s="4" t="s">
        <v>939</v>
      </c>
      <c r="C358" s="4" t="s">
        <v>7</v>
      </c>
      <c r="D358" s="4" t="s">
        <v>323</v>
      </c>
      <c r="F358" s="4" t="s">
        <v>938</v>
      </c>
      <c r="G358" s="4" t="s">
        <v>937</v>
      </c>
      <c r="H358" s="4" t="s">
        <v>51</v>
      </c>
      <c r="I358" s="4" t="s">
        <v>275</v>
      </c>
    </row>
    <row r="359" spans="1:9">
      <c r="A359" s="4" t="s">
        <v>936</v>
      </c>
      <c r="B359" s="4" t="s">
        <v>935</v>
      </c>
      <c r="C359" s="4" t="s">
        <v>7</v>
      </c>
      <c r="D359" s="4" t="s">
        <v>323</v>
      </c>
      <c r="F359" s="4" t="s">
        <v>934</v>
      </c>
      <c r="G359" s="4" t="s">
        <v>933</v>
      </c>
      <c r="H359" s="4" t="s">
        <v>7</v>
      </c>
      <c r="I359" s="4" t="s">
        <v>275</v>
      </c>
    </row>
    <row r="360" spans="1:9">
      <c r="A360" s="4" t="s">
        <v>932</v>
      </c>
      <c r="B360" s="4" t="s">
        <v>931</v>
      </c>
      <c r="C360" s="4" t="s">
        <v>34</v>
      </c>
      <c r="D360" s="4" t="s">
        <v>323</v>
      </c>
      <c r="F360" s="4" t="s">
        <v>930</v>
      </c>
      <c r="G360" s="4" t="s">
        <v>929</v>
      </c>
      <c r="H360" s="4" t="s">
        <v>7</v>
      </c>
      <c r="I360" s="4" t="s">
        <v>275</v>
      </c>
    </row>
    <row r="361" spans="1:9">
      <c r="A361" s="4" t="s">
        <v>928</v>
      </c>
      <c r="B361" s="4" t="s">
        <v>927</v>
      </c>
      <c r="C361" s="4" t="s">
        <v>345</v>
      </c>
      <c r="D361" s="4" t="s">
        <v>323</v>
      </c>
      <c r="F361" s="4" t="s">
        <v>926</v>
      </c>
      <c r="G361" s="4" t="s">
        <v>925</v>
      </c>
      <c r="H361" s="4" t="s">
        <v>7</v>
      </c>
      <c r="I361" s="4" t="s">
        <v>275</v>
      </c>
    </row>
    <row r="362" spans="1:9">
      <c r="A362" s="4" t="s">
        <v>924</v>
      </c>
      <c r="B362" s="4" t="s">
        <v>923</v>
      </c>
      <c r="C362" s="4" t="s">
        <v>7</v>
      </c>
      <c r="D362" s="4" t="s">
        <v>323</v>
      </c>
      <c r="F362" s="4" t="s">
        <v>922</v>
      </c>
      <c r="G362" s="4" t="s">
        <v>921</v>
      </c>
      <c r="H362" s="4" t="s">
        <v>7</v>
      </c>
      <c r="I362" s="4" t="s">
        <v>275</v>
      </c>
    </row>
    <row r="363" spans="1:9">
      <c r="A363" s="4" t="s">
        <v>920</v>
      </c>
      <c r="B363" s="4" t="s">
        <v>919</v>
      </c>
      <c r="C363" s="4" t="s">
        <v>7</v>
      </c>
      <c r="D363" s="4" t="s">
        <v>323</v>
      </c>
      <c r="F363" s="4" t="s">
        <v>918</v>
      </c>
      <c r="G363" s="4" t="s">
        <v>917</v>
      </c>
      <c r="H363" s="4" t="s">
        <v>7</v>
      </c>
      <c r="I363" s="4" t="s">
        <v>275</v>
      </c>
    </row>
    <row r="364" spans="1:9">
      <c r="A364" s="4" t="s">
        <v>916</v>
      </c>
      <c r="B364" s="4" t="s">
        <v>915</v>
      </c>
      <c r="C364" s="4" t="s">
        <v>7</v>
      </c>
      <c r="D364" s="4" t="s">
        <v>323</v>
      </c>
      <c r="F364" s="4" t="s">
        <v>914</v>
      </c>
      <c r="G364" s="4" t="s">
        <v>913</v>
      </c>
      <c r="H364" s="4" t="s">
        <v>7</v>
      </c>
      <c r="I364" s="4" t="s">
        <v>275</v>
      </c>
    </row>
    <row r="365" spans="1:9">
      <c r="A365" s="4" t="s">
        <v>912</v>
      </c>
      <c r="B365" s="4" t="s">
        <v>911</v>
      </c>
      <c r="C365" s="4" t="s">
        <v>31</v>
      </c>
      <c r="D365" s="4" t="s">
        <v>323</v>
      </c>
      <c r="F365" s="4" t="s">
        <v>910</v>
      </c>
      <c r="G365" s="4" t="s">
        <v>909</v>
      </c>
      <c r="H365" s="4" t="s">
        <v>7</v>
      </c>
      <c r="I365" s="4" t="s">
        <v>275</v>
      </c>
    </row>
    <row r="366" spans="1:9">
      <c r="A366" s="4" t="s">
        <v>908</v>
      </c>
      <c r="B366" s="4" t="s">
        <v>907</v>
      </c>
      <c r="C366" s="4" t="s">
        <v>7</v>
      </c>
      <c r="D366" s="4" t="s">
        <v>323</v>
      </c>
      <c r="F366" s="4" t="s">
        <v>906</v>
      </c>
      <c r="G366" s="4" t="s">
        <v>905</v>
      </c>
      <c r="H366" s="4" t="s">
        <v>7</v>
      </c>
      <c r="I366" s="4" t="s">
        <v>275</v>
      </c>
    </row>
    <row r="367" spans="1:9">
      <c r="A367" s="4" t="s">
        <v>904</v>
      </c>
      <c r="B367" s="4" t="s">
        <v>903</v>
      </c>
      <c r="C367" s="4" t="s">
        <v>51</v>
      </c>
      <c r="D367" s="4" t="s">
        <v>323</v>
      </c>
      <c r="F367" s="4" t="s">
        <v>902</v>
      </c>
      <c r="G367" s="4" t="s">
        <v>901</v>
      </c>
      <c r="H367" s="4" t="s">
        <v>51</v>
      </c>
      <c r="I367" s="4" t="s">
        <v>275</v>
      </c>
    </row>
    <row r="368" spans="1:9">
      <c r="A368" s="4" t="s">
        <v>900</v>
      </c>
      <c r="B368" s="4" t="s">
        <v>899</v>
      </c>
      <c r="C368" s="4" t="s">
        <v>7</v>
      </c>
      <c r="D368" s="4" t="s">
        <v>323</v>
      </c>
      <c r="F368" s="4" t="s">
        <v>898</v>
      </c>
      <c r="G368" s="4" t="s">
        <v>897</v>
      </c>
      <c r="H368" s="4" t="s">
        <v>7</v>
      </c>
      <c r="I368" s="4" t="s">
        <v>275</v>
      </c>
    </row>
    <row r="369" spans="1:9">
      <c r="A369" s="4" t="s">
        <v>896</v>
      </c>
      <c r="B369" s="4" t="s">
        <v>895</v>
      </c>
      <c r="C369" s="4" t="s">
        <v>34</v>
      </c>
      <c r="D369" s="4" t="s">
        <v>323</v>
      </c>
      <c r="F369" s="4" t="s">
        <v>894</v>
      </c>
      <c r="G369" s="4" t="s">
        <v>893</v>
      </c>
      <c r="H369" s="4" t="s">
        <v>51</v>
      </c>
      <c r="I369" s="4" t="s">
        <v>275</v>
      </c>
    </row>
    <row r="370" spans="1:9">
      <c r="A370" s="4" t="s">
        <v>892</v>
      </c>
      <c r="B370" s="4" t="s">
        <v>891</v>
      </c>
      <c r="C370" s="4" t="s">
        <v>7</v>
      </c>
      <c r="D370" s="4" t="s">
        <v>323</v>
      </c>
      <c r="F370" s="4" t="s">
        <v>890</v>
      </c>
      <c r="G370" s="4" t="s">
        <v>889</v>
      </c>
      <c r="H370" s="4" t="s">
        <v>7</v>
      </c>
      <c r="I370" s="4" t="s">
        <v>275</v>
      </c>
    </row>
    <row r="371" spans="1:9">
      <c r="A371" s="4" t="s">
        <v>888</v>
      </c>
      <c r="B371" s="4" t="s">
        <v>887</v>
      </c>
      <c r="C371" s="4" t="s">
        <v>7</v>
      </c>
      <c r="D371" s="4" t="s">
        <v>323</v>
      </c>
      <c r="F371" s="4" t="s">
        <v>886</v>
      </c>
      <c r="G371" s="4" t="s">
        <v>885</v>
      </c>
      <c r="H371" s="4" t="s">
        <v>31</v>
      </c>
      <c r="I371" s="4" t="s">
        <v>275</v>
      </c>
    </row>
    <row r="372" spans="1:9">
      <c r="A372" s="4" t="s">
        <v>884</v>
      </c>
      <c r="B372" s="4" t="s">
        <v>883</v>
      </c>
      <c r="C372" s="4" t="s">
        <v>34</v>
      </c>
      <c r="D372" s="4" t="s">
        <v>323</v>
      </c>
      <c r="F372" s="4" t="s">
        <v>882</v>
      </c>
      <c r="G372" s="4" t="s">
        <v>881</v>
      </c>
      <c r="H372" s="4" t="s">
        <v>201</v>
      </c>
      <c r="I372" s="4" t="s">
        <v>0</v>
      </c>
    </row>
    <row r="373" spans="1:9">
      <c r="A373" s="4" t="s">
        <v>880</v>
      </c>
      <c r="B373" s="4" t="s">
        <v>879</v>
      </c>
      <c r="C373" s="4" t="s">
        <v>345</v>
      </c>
      <c r="D373" s="4" t="s">
        <v>323</v>
      </c>
      <c r="F373" s="4" t="s">
        <v>878</v>
      </c>
      <c r="G373" s="4" t="s">
        <v>877</v>
      </c>
      <c r="H373" s="4" t="s">
        <v>4</v>
      </c>
      <c r="I373" s="4" t="s">
        <v>0</v>
      </c>
    </row>
    <row r="374" spans="1:9">
      <c r="A374" s="4" t="s">
        <v>876</v>
      </c>
      <c r="B374" s="4" t="s">
        <v>875</v>
      </c>
      <c r="C374" s="4" t="s">
        <v>4</v>
      </c>
      <c r="D374" s="4" t="s">
        <v>323</v>
      </c>
      <c r="F374" s="4" t="s">
        <v>874</v>
      </c>
      <c r="G374" s="4" t="s">
        <v>873</v>
      </c>
      <c r="H374" s="4" t="s">
        <v>7</v>
      </c>
      <c r="I374" s="4" t="s">
        <v>0</v>
      </c>
    </row>
    <row r="375" spans="1:9">
      <c r="A375" s="4" t="s">
        <v>872</v>
      </c>
      <c r="B375" s="4" t="s">
        <v>871</v>
      </c>
      <c r="C375" s="4" t="s">
        <v>51</v>
      </c>
      <c r="D375" s="4" t="s">
        <v>323</v>
      </c>
      <c r="F375" s="4" t="s">
        <v>870</v>
      </c>
      <c r="G375" s="4" t="s">
        <v>869</v>
      </c>
      <c r="H375" s="4" t="s">
        <v>4</v>
      </c>
      <c r="I375" s="4" t="s">
        <v>0</v>
      </c>
    </row>
    <row r="376" spans="1:9">
      <c r="A376" s="4" t="s">
        <v>868</v>
      </c>
      <c r="B376" s="4" t="s">
        <v>867</v>
      </c>
      <c r="C376" s="4" t="s">
        <v>1</v>
      </c>
      <c r="D376" s="4" t="s">
        <v>323</v>
      </c>
      <c r="F376" s="4" t="s">
        <v>866</v>
      </c>
      <c r="G376" s="4" t="s">
        <v>865</v>
      </c>
      <c r="H376" s="4" t="s">
        <v>4</v>
      </c>
      <c r="I376" s="4" t="s">
        <v>0</v>
      </c>
    </row>
    <row r="377" spans="1:9">
      <c r="A377" s="4" t="s">
        <v>864</v>
      </c>
      <c r="B377" s="4" t="s">
        <v>863</v>
      </c>
      <c r="C377" s="4" t="s">
        <v>7</v>
      </c>
      <c r="D377" s="4" t="s">
        <v>323</v>
      </c>
      <c r="F377" s="4" t="s">
        <v>862</v>
      </c>
      <c r="G377" s="4" t="s">
        <v>861</v>
      </c>
      <c r="H377" s="4" t="s">
        <v>7</v>
      </c>
      <c r="I377" s="4" t="s">
        <v>0</v>
      </c>
    </row>
    <row r="378" spans="1:9">
      <c r="A378" s="4" t="s">
        <v>860</v>
      </c>
      <c r="B378" s="4" t="s">
        <v>859</v>
      </c>
      <c r="C378" s="4" t="s">
        <v>12</v>
      </c>
      <c r="D378" s="4" t="s">
        <v>323</v>
      </c>
      <c r="F378" s="5" t="s">
        <v>858</v>
      </c>
      <c r="G378" s="4" t="s">
        <v>857</v>
      </c>
      <c r="H378" s="4" t="s">
        <v>4</v>
      </c>
      <c r="I378" s="4" t="s">
        <v>0</v>
      </c>
    </row>
    <row r="379" spans="1:9">
      <c r="A379" s="4" t="s">
        <v>856</v>
      </c>
      <c r="B379" s="4" t="s">
        <v>855</v>
      </c>
      <c r="C379" s="4" t="s">
        <v>7</v>
      </c>
      <c r="D379" s="4" t="s">
        <v>323</v>
      </c>
      <c r="F379" s="4" t="s">
        <v>854</v>
      </c>
      <c r="G379" s="4" t="s">
        <v>853</v>
      </c>
      <c r="H379" s="4" t="s">
        <v>51</v>
      </c>
      <c r="I379" s="4" t="s">
        <v>0</v>
      </c>
    </row>
    <row r="380" spans="1:9">
      <c r="A380" s="4" t="s">
        <v>852</v>
      </c>
      <c r="B380" s="4" t="s">
        <v>851</v>
      </c>
      <c r="C380" s="4" t="s">
        <v>436</v>
      </c>
      <c r="D380" s="4" t="s">
        <v>323</v>
      </c>
      <c r="F380" s="4" t="s">
        <v>850</v>
      </c>
      <c r="G380" s="4" t="s">
        <v>849</v>
      </c>
      <c r="H380" s="4" t="s">
        <v>34</v>
      </c>
      <c r="I380" s="4" t="s">
        <v>0</v>
      </c>
    </row>
    <row r="381" spans="1:9">
      <c r="A381" s="4" t="s">
        <v>848</v>
      </c>
      <c r="B381" s="4" t="s">
        <v>847</v>
      </c>
      <c r="C381" s="4" t="s">
        <v>51</v>
      </c>
      <c r="D381" s="4" t="s">
        <v>323</v>
      </c>
      <c r="F381" s="4" t="s">
        <v>846</v>
      </c>
      <c r="G381" s="4" t="s">
        <v>845</v>
      </c>
      <c r="H381" s="4" t="s">
        <v>844</v>
      </c>
      <c r="I381" s="4" t="s">
        <v>0</v>
      </c>
    </row>
    <row r="382" spans="1:9">
      <c r="A382" s="4" t="s">
        <v>843</v>
      </c>
      <c r="B382" s="4" t="s">
        <v>842</v>
      </c>
      <c r="C382" s="4" t="s">
        <v>34</v>
      </c>
      <c r="D382" s="4" t="s">
        <v>323</v>
      </c>
      <c r="F382" s="4" t="s">
        <v>841</v>
      </c>
      <c r="G382" s="4" t="s">
        <v>840</v>
      </c>
      <c r="H382" s="4" t="s">
        <v>51</v>
      </c>
      <c r="I382" s="4" t="s">
        <v>0</v>
      </c>
    </row>
    <row r="383" spans="1:9">
      <c r="A383" s="4" t="s">
        <v>839</v>
      </c>
      <c r="B383" s="4" t="s">
        <v>838</v>
      </c>
      <c r="C383" s="4" t="s">
        <v>7</v>
      </c>
      <c r="D383" s="4" t="s">
        <v>323</v>
      </c>
      <c r="F383" s="4" t="s">
        <v>837</v>
      </c>
      <c r="G383" s="4" t="s">
        <v>836</v>
      </c>
      <c r="H383" s="4" t="s">
        <v>7</v>
      </c>
      <c r="I383" s="4" t="s">
        <v>0</v>
      </c>
    </row>
    <row r="384" spans="1:9">
      <c r="A384" s="4" t="s">
        <v>835</v>
      </c>
      <c r="B384" s="4" t="s">
        <v>430</v>
      </c>
      <c r="C384" s="4" t="s">
        <v>51</v>
      </c>
      <c r="D384" s="4" t="s">
        <v>323</v>
      </c>
      <c r="F384" s="4" t="s">
        <v>834</v>
      </c>
      <c r="G384" s="4" t="s">
        <v>833</v>
      </c>
      <c r="H384" s="4" t="s">
        <v>7</v>
      </c>
      <c r="I384" s="4" t="s">
        <v>0</v>
      </c>
    </row>
    <row r="385" spans="1:9">
      <c r="A385" s="4" t="s">
        <v>832</v>
      </c>
      <c r="B385" s="4" t="s">
        <v>831</v>
      </c>
      <c r="C385" s="4" t="s">
        <v>7</v>
      </c>
      <c r="D385" s="4" t="s">
        <v>323</v>
      </c>
      <c r="F385" s="4" t="s">
        <v>830</v>
      </c>
      <c r="G385" s="4" t="s">
        <v>829</v>
      </c>
      <c r="H385" s="4" t="s">
        <v>7</v>
      </c>
      <c r="I385" s="4" t="s">
        <v>0</v>
      </c>
    </row>
    <row r="386" spans="1:9">
      <c r="A386" s="4" t="s">
        <v>828</v>
      </c>
      <c r="B386" s="4" t="s">
        <v>827</v>
      </c>
      <c r="C386" s="4" t="s">
        <v>51</v>
      </c>
      <c r="D386" s="4" t="s">
        <v>323</v>
      </c>
      <c r="F386" s="4" t="s">
        <v>826</v>
      </c>
      <c r="G386" s="4" t="s">
        <v>825</v>
      </c>
      <c r="H386" s="4" t="s">
        <v>7</v>
      </c>
      <c r="I386" s="4" t="s">
        <v>0</v>
      </c>
    </row>
    <row r="387" spans="1:9">
      <c r="A387" s="4" t="s">
        <v>824</v>
      </c>
      <c r="B387" s="4" t="s">
        <v>823</v>
      </c>
      <c r="C387" s="4" t="s">
        <v>1</v>
      </c>
      <c r="D387" s="4" t="s">
        <v>323</v>
      </c>
      <c r="F387" s="4" t="s">
        <v>822</v>
      </c>
      <c r="G387" s="4" t="s">
        <v>821</v>
      </c>
      <c r="H387" s="4" t="s">
        <v>7</v>
      </c>
      <c r="I387" s="4" t="s">
        <v>0</v>
      </c>
    </row>
    <row r="388" spans="1:9">
      <c r="A388" s="4" t="s">
        <v>820</v>
      </c>
      <c r="B388" s="4" t="s">
        <v>819</v>
      </c>
      <c r="C388" s="4" t="s">
        <v>31</v>
      </c>
      <c r="D388" s="4" t="s">
        <v>323</v>
      </c>
      <c r="F388" s="4" t="s">
        <v>818</v>
      </c>
      <c r="G388" s="4" t="s">
        <v>817</v>
      </c>
      <c r="H388" s="4" t="s">
        <v>436</v>
      </c>
      <c r="I388" s="4" t="s">
        <v>0</v>
      </c>
    </row>
    <row r="389" spans="1:9">
      <c r="A389" s="4" t="s">
        <v>816</v>
      </c>
      <c r="B389" s="4" t="s">
        <v>815</v>
      </c>
      <c r="C389" s="4" t="s">
        <v>7</v>
      </c>
      <c r="D389" s="4" t="s">
        <v>323</v>
      </c>
      <c r="F389" s="4" t="s">
        <v>814</v>
      </c>
      <c r="G389" s="4" t="s">
        <v>813</v>
      </c>
      <c r="H389" s="4" t="s">
        <v>7</v>
      </c>
      <c r="I389" s="4" t="s">
        <v>0</v>
      </c>
    </row>
    <row r="390" spans="1:9">
      <c r="A390" s="4" t="s">
        <v>812</v>
      </c>
      <c r="B390" s="6" t="s">
        <v>811</v>
      </c>
      <c r="C390" s="4" t="s">
        <v>699</v>
      </c>
      <c r="D390" s="4" t="s">
        <v>323</v>
      </c>
      <c r="F390" s="4" t="s">
        <v>810</v>
      </c>
      <c r="G390" s="4" t="s">
        <v>809</v>
      </c>
      <c r="H390" s="4" t="s">
        <v>7</v>
      </c>
      <c r="I390" s="4" t="s">
        <v>0</v>
      </c>
    </row>
    <row r="391" spans="1:9">
      <c r="A391" s="4" t="s">
        <v>808</v>
      </c>
      <c r="B391" s="4" t="s">
        <v>807</v>
      </c>
      <c r="C391" s="4" t="s">
        <v>7</v>
      </c>
      <c r="D391" s="4" t="s">
        <v>323</v>
      </c>
      <c r="F391" s="4" t="s">
        <v>806</v>
      </c>
      <c r="G391" s="4" t="s">
        <v>805</v>
      </c>
      <c r="H391" s="4" t="s">
        <v>34</v>
      </c>
      <c r="I391" s="4" t="s">
        <v>0</v>
      </c>
    </row>
    <row r="392" spans="1:9">
      <c r="A392" s="4" t="s">
        <v>804</v>
      </c>
      <c r="B392" s="4" t="s">
        <v>803</v>
      </c>
      <c r="C392" s="4" t="s">
        <v>7</v>
      </c>
      <c r="D392" s="4" t="s">
        <v>323</v>
      </c>
      <c r="F392" s="4" t="s">
        <v>802</v>
      </c>
      <c r="G392" s="4" t="s">
        <v>801</v>
      </c>
      <c r="H392" s="4" t="s">
        <v>7</v>
      </c>
      <c r="I392" s="4" t="s">
        <v>0</v>
      </c>
    </row>
    <row r="393" spans="1:9">
      <c r="A393" s="4" t="s">
        <v>800</v>
      </c>
      <c r="B393" s="4" t="s">
        <v>799</v>
      </c>
      <c r="C393" s="4" t="s">
        <v>34</v>
      </c>
      <c r="D393" s="4" t="s">
        <v>323</v>
      </c>
      <c r="F393" s="4" t="s">
        <v>798</v>
      </c>
      <c r="G393" s="4" t="s">
        <v>797</v>
      </c>
      <c r="H393" s="4" t="s">
        <v>7</v>
      </c>
      <c r="I393" s="4" t="s">
        <v>0</v>
      </c>
    </row>
    <row r="394" spans="1:9">
      <c r="A394" s="4" t="s">
        <v>796</v>
      </c>
      <c r="B394" s="4" t="s">
        <v>795</v>
      </c>
      <c r="C394" s="4" t="s">
        <v>7</v>
      </c>
      <c r="D394" s="4" t="s">
        <v>323</v>
      </c>
      <c r="F394" s="4" t="s">
        <v>794</v>
      </c>
      <c r="G394" s="4" t="s">
        <v>793</v>
      </c>
      <c r="H394" s="4" t="s">
        <v>436</v>
      </c>
      <c r="I394" s="4" t="s">
        <v>0</v>
      </c>
    </row>
    <row r="395" spans="1:9">
      <c r="A395" s="4" t="s">
        <v>792</v>
      </c>
      <c r="B395" s="4" t="s">
        <v>791</v>
      </c>
      <c r="C395" s="4" t="s">
        <v>7</v>
      </c>
      <c r="D395" s="4" t="s">
        <v>323</v>
      </c>
      <c r="F395" s="4" t="s">
        <v>790</v>
      </c>
      <c r="G395" s="4" t="s">
        <v>789</v>
      </c>
      <c r="H395" s="4" t="s">
        <v>7</v>
      </c>
      <c r="I395" s="4" t="s">
        <v>0</v>
      </c>
    </row>
    <row r="396" spans="1:9">
      <c r="A396" s="4" t="s">
        <v>788</v>
      </c>
      <c r="B396" s="4" t="s">
        <v>787</v>
      </c>
      <c r="C396" s="4" t="s">
        <v>7</v>
      </c>
      <c r="D396" s="4" t="s">
        <v>323</v>
      </c>
      <c r="F396" s="4" t="s">
        <v>786</v>
      </c>
      <c r="G396" s="4" t="s">
        <v>785</v>
      </c>
      <c r="H396" s="4" t="s">
        <v>31</v>
      </c>
      <c r="I396" s="4" t="s">
        <v>0</v>
      </c>
    </row>
    <row r="397" spans="1:9">
      <c r="A397" s="4" t="s">
        <v>784</v>
      </c>
      <c r="B397" s="4" t="s">
        <v>783</v>
      </c>
      <c r="C397" s="4" t="s">
        <v>7</v>
      </c>
      <c r="D397" s="4" t="s">
        <v>323</v>
      </c>
      <c r="F397" s="4" t="s">
        <v>782</v>
      </c>
      <c r="G397" s="4" t="s">
        <v>781</v>
      </c>
      <c r="H397" s="4" t="s">
        <v>4</v>
      </c>
      <c r="I397" s="4" t="s">
        <v>0</v>
      </c>
    </row>
    <row r="398" spans="1:9">
      <c r="A398" s="4" t="s">
        <v>780</v>
      </c>
      <c r="B398" s="4" t="s">
        <v>779</v>
      </c>
      <c r="C398" s="4" t="s">
        <v>232</v>
      </c>
      <c r="D398" s="4" t="s">
        <v>323</v>
      </c>
      <c r="F398" s="4" t="s">
        <v>778</v>
      </c>
      <c r="G398" s="4" t="s">
        <v>777</v>
      </c>
      <c r="H398" s="4" t="s">
        <v>7</v>
      </c>
      <c r="I398" s="4" t="s">
        <v>0</v>
      </c>
    </row>
    <row r="399" spans="1:9">
      <c r="A399" s="4" t="s">
        <v>776</v>
      </c>
      <c r="B399" s="4" t="s">
        <v>775</v>
      </c>
      <c r="C399" s="4" t="s">
        <v>1</v>
      </c>
      <c r="D399" s="4" t="s">
        <v>323</v>
      </c>
      <c r="F399" s="4" t="s">
        <v>774</v>
      </c>
      <c r="G399" s="4" t="s">
        <v>773</v>
      </c>
      <c r="H399" s="4" t="s">
        <v>51</v>
      </c>
      <c r="I399" s="4" t="s">
        <v>0</v>
      </c>
    </row>
    <row r="400" spans="1:9">
      <c r="A400" s="4" t="s">
        <v>772</v>
      </c>
      <c r="B400" s="4" t="s">
        <v>771</v>
      </c>
      <c r="C400" s="4" t="s">
        <v>7</v>
      </c>
      <c r="D400" s="4" t="s">
        <v>323</v>
      </c>
      <c r="F400" s="4" t="s">
        <v>770</v>
      </c>
      <c r="G400" s="4" t="s">
        <v>769</v>
      </c>
      <c r="H400" s="4" t="s">
        <v>7</v>
      </c>
      <c r="I400" s="4" t="s">
        <v>0</v>
      </c>
    </row>
    <row r="401" spans="1:9">
      <c r="A401" s="4" t="s">
        <v>768</v>
      </c>
      <c r="B401" s="4" t="s">
        <v>767</v>
      </c>
      <c r="C401" s="4" t="s">
        <v>34</v>
      </c>
      <c r="D401" s="4" t="s">
        <v>323</v>
      </c>
      <c r="F401" s="4" t="s">
        <v>766</v>
      </c>
      <c r="G401" s="4" t="s">
        <v>765</v>
      </c>
      <c r="H401" s="4" t="s">
        <v>34</v>
      </c>
      <c r="I401" s="4" t="s">
        <v>0</v>
      </c>
    </row>
    <row r="402" spans="1:9">
      <c r="A402" s="4" t="s">
        <v>764</v>
      </c>
      <c r="B402" s="4" t="s">
        <v>763</v>
      </c>
      <c r="C402" s="4" t="s">
        <v>34</v>
      </c>
      <c r="D402" s="4" t="s">
        <v>323</v>
      </c>
      <c r="F402" s="4" t="s">
        <v>762</v>
      </c>
      <c r="G402" s="4" t="s">
        <v>761</v>
      </c>
      <c r="H402" s="4" t="s">
        <v>34</v>
      </c>
      <c r="I402" s="4" t="s">
        <v>0</v>
      </c>
    </row>
    <row r="403" spans="1:9">
      <c r="A403" s="4" t="s">
        <v>760</v>
      </c>
      <c r="B403" s="4" t="s">
        <v>759</v>
      </c>
      <c r="C403" s="4" t="s">
        <v>7</v>
      </c>
      <c r="D403" s="4" t="s">
        <v>323</v>
      </c>
      <c r="F403" s="4" t="s">
        <v>758</v>
      </c>
      <c r="G403" s="4" t="s">
        <v>757</v>
      </c>
      <c r="H403" s="4" t="s">
        <v>7</v>
      </c>
      <c r="I403" s="4" t="s">
        <v>0</v>
      </c>
    </row>
    <row r="404" spans="1:9">
      <c r="A404" s="4" t="s">
        <v>756</v>
      </c>
      <c r="B404" s="4" t="s">
        <v>755</v>
      </c>
      <c r="C404" s="4" t="s">
        <v>82</v>
      </c>
      <c r="D404" s="4" t="s">
        <v>323</v>
      </c>
      <c r="F404" s="4" t="s">
        <v>754</v>
      </c>
      <c r="G404" s="4" t="s">
        <v>753</v>
      </c>
      <c r="H404" s="4" t="s">
        <v>4</v>
      </c>
      <c r="I404" s="4" t="s">
        <v>0</v>
      </c>
    </row>
    <row r="405" spans="1:9">
      <c r="A405" s="4" t="s">
        <v>752</v>
      </c>
      <c r="B405" s="4" t="s">
        <v>751</v>
      </c>
      <c r="C405" s="4" t="s">
        <v>7</v>
      </c>
      <c r="D405" s="4" t="s">
        <v>323</v>
      </c>
      <c r="F405" s="4" t="s">
        <v>750</v>
      </c>
      <c r="G405" s="4" t="s">
        <v>749</v>
      </c>
      <c r="H405" s="4" t="s">
        <v>51</v>
      </c>
      <c r="I405" s="4" t="s">
        <v>0</v>
      </c>
    </row>
    <row r="406" spans="1:9">
      <c r="A406" s="4" t="s">
        <v>748</v>
      </c>
      <c r="B406" s="4" t="s">
        <v>747</v>
      </c>
      <c r="C406" s="4" t="s">
        <v>7</v>
      </c>
      <c r="D406" s="4" t="s">
        <v>323</v>
      </c>
      <c r="F406" s="4" t="s">
        <v>746</v>
      </c>
      <c r="G406" s="4" t="s">
        <v>745</v>
      </c>
      <c r="H406" s="4" t="s">
        <v>34</v>
      </c>
      <c r="I406" s="4" t="s">
        <v>0</v>
      </c>
    </row>
    <row r="407" spans="1:9">
      <c r="A407" s="4" t="s">
        <v>744</v>
      </c>
      <c r="B407" s="4" t="s">
        <v>743</v>
      </c>
      <c r="C407" s="4" t="s">
        <v>51</v>
      </c>
      <c r="D407" s="4" t="s">
        <v>323</v>
      </c>
      <c r="F407" s="4" t="s">
        <v>742</v>
      </c>
      <c r="G407" s="4" t="s">
        <v>741</v>
      </c>
      <c r="H407" s="4" t="s">
        <v>7</v>
      </c>
      <c r="I407" s="4" t="s">
        <v>0</v>
      </c>
    </row>
    <row r="408" spans="1:9">
      <c r="A408" s="4" t="s">
        <v>740</v>
      </c>
      <c r="B408" s="4" t="s">
        <v>739</v>
      </c>
      <c r="C408" s="4" t="s">
        <v>7</v>
      </c>
      <c r="D408" s="4" t="s">
        <v>323</v>
      </c>
      <c r="F408" s="4" t="s">
        <v>738</v>
      </c>
      <c r="G408" s="4" t="s">
        <v>737</v>
      </c>
      <c r="H408" s="4" t="s">
        <v>7</v>
      </c>
      <c r="I408" s="4" t="s">
        <v>0</v>
      </c>
    </row>
    <row r="409" spans="1:9">
      <c r="A409" s="4" t="s">
        <v>736</v>
      </c>
      <c r="B409" s="4" t="s">
        <v>735</v>
      </c>
      <c r="C409" s="4" t="s">
        <v>7</v>
      </c>
      <c r="D409" s="4" t="s">
        <v>323</v>
      </c>
      <c r="F409" s="4" t="s">
        <v>734</v>
      </c>
      <c r="G409" s="4" t="s">
        <v>733</v>
      </c>
      <c r="H409" s="4" t="s">
        <v>7</v>
      </c>
      <c r="I409" s="4" t="s">
        <v>0</v>
      </c>
    </row>
    <row r="410" spans="1:9">
      <c r="A410" s="4" t="s">
        <v>732</v>
      </c>
      <c r="B410" s="4" t="s">
        <v>731</v>
      </c>
      <c r="C410" s="4" t="s">
        <v>7</v>
      </c>
      <c r="D410" s="4" t="s">
        <v>323</v>
      </c>
      <c r="F410" s="4" t="s">
        <v>730</v>
      </c>
      <c r="G410" s="4" t="s">
        <v>729</v>
      </c>
      <c r="H410" s="4" t="s">
        <v>7</v>
      </c>
      <c r="I410" s="4" t="s">
        <v>0</v>
      </c>
    </row>
    <row r="411" spans="1:9">
      <c r="A411" s="4" t="s">
        <v>728</v>
      </c>
      <c r="B411" s="4" t="s">
        <v>727</v>
      </c>
      <c r="C411" s="4" t="s">
        <v>7</v>
      </c>
      <c r="D411" s="4" t="s">
        <v>323</v>
      </c>
      <c r="F411" s="4" t="s">
        <v>726</v>
      </c>
      <c r="G411" s="4" t="s">
        <v>725</v>
      </c>
      <c r="H411" s="4" t="s">
        <v>51</v>
      </c>
      <c r="I411" s="4" t="s">
        <v>0</v>
      </c>
    </row>
    <row r="412" spans="1:9">
      <c r="A412" s="4" t="s">
        <v>724</v>
      </c>
      <c r="B412" s="4" t="s">
        <v>723</v>
      </c>
      <c r="C412" s="4" t="s">
        <v>7</v>
      </c>
      <c r="D412" s="4" t="s">
        <v>323</v>
      </c>
      <c r="F412" s="4" t="s">
        <v>722</v>
      </c>
      <c r="G412" s="4" t="s">
        <v>721</v>
      </c>
      <c r="H412" s="4" t="s">
        <v>7</v>
      </c>
      <c r="I412" s="4" t="s">
        <v>0</v>
      </c>
    </row>
    <row r="413" spans="1:9">
      <c r="A413" s="4" t="s">
        <v>720</v>
      </c>
      <c r="B413" s="4" t="s">
        <v>719</v>
      </c>
      <c r="C413" s="4" t="s">
        <v>7</v>
      </c>
      <c r="D413" s="4" t="s">
        <v>323</v>
      </c>
      <c r="F413" s="4" t="s">
        <v>718</v>
      </c>
      <c r="G413" s="4" t="s">
        <v>717</v>
      </c>
      <c r="H413" s="4" t="s">
        <v>7</v>
      </c>
      <c r="I413" s="4" t="s">
        <v>0</v>
      </c>
    </row>
    <row r="414" spans="1:9">
      <c r="A414" s="4" t="s">
        <v>716</v>
      </c>
      <c r="B414" s="4" t="s">
        <v>715</v>
      </c>
      <c r="C414" s="4" t="s">
        <v>51</v>
      </c>
      <c r="D414" s="4" t="s">
        <v>323</v>
      </c>
      <c r="F414" s="4" t="s">
        <v>714</v>
      </c>
      <c r="G414" s="4" t="s">
        <v>713</v>
      </c>
      <c r="H414" s="4" t="s">
        <v>345</v>
      </c>
      <c r="I414" s="4" t="s">
        <v>0</v>
      </c>
    </row>
    <row r="415" spans="1:9">
      <c r="A415" s="4" t="s">
        <v>712</v>
      </c>
      <c r="B415" s="4" t="s">
        <v>711</v>
      </c>
      <c r="C415" s="4" t="s">
        <v>51</v>
      </c>
      <c r="D415" s="4" t="s">
        <v>323</v>
      </c>
      <c r="F415" s="4" t="s">
        <v>710</v>
      </c>
      <c r="G415" s="4" t="s">
        <v>709</v>
      </c>
      <c r="H415" s="4" t="s">
        <v>436</v>
      </c>
      <c r="I415" s="4" t="s">
        <v>0</v>
      </c>
    </row>
    <row r="416" spans="1:9">
      <c r="A416" s="4" t="s">
        <v>708</v>
      </c>
      <c r="B416" s="4" t="s">
        <v>707</v>
      </c>
      <c r="C416" s="4" t="s">
        <v>51</v>
      </c>
      <c r="D416" s="4" t="s">
        <v>323</v>
      </c>
      <c r="F416" s="4" t="s">
        <v>706</v>
      </c>
      <c r="G416" s="4" t="s">
        <v>705</v>
      </c>
      <c r="H416" s="4" t="s">
        <v>4</v>
      </c>
      <c r="I416" s="4" t="s">
        <v>0</v>
      </c>
    </row>
    <row r="417" spans="1:9">
      <c r="A417" s="4" t="s">
        <v>704</v>
      </c>
      <c r="B417" s="4" t="s">
        <v>439</v>
      </c>
      <c r="C417" s="4" t="s">
        <v>7</v>
      </c>
      <c r="D417" s="4" t="s">
        <v>323</v>
      </c>
      <c r="F417" s="4" t="s">
        <v>703</v>
      </c>
      <c r="G417" s="4" t="s">
        <v>702</v>
      </c>
      <c r="H417" s="4" t="s">
        <v>7</v>
      </c>
      <c r="I417" s="4" t="s">
        <v>0</v>
      </c>
    </row>
    <row r="418" spans="1:9">
      <c r="A418" s="5" t="s">
        <v>701</v>
      </c>
      <c r="B418" s="6" t="s">
        <v>700</v>
      </c>
      <c r="C418" s="4" t="s">
        <v>699</v>
      </c>
      <c r="D418" s="4" t="s">
        <v>323</v>
      </c>
      <c r="F418" s="4" t="s">
        <v>698</v>
      </c>
      <c r="G418" s="4" t="s">
        <v>697</v>
      </c>
      <c r="H418" s="4" t="s">
        <v>7</v>
      </c>
      <c r="I418" s="4" t="s">
        <v>0</v>
      </c>
    </row>
    <row r="419" spans="1:9">
      <c r="A419" s="4" t="s">
        <v>696</v>
      </c>
      <c r="B419" s="4" t="s">
        <v>695</v>
      </c>
      <c r="C419" s="4" t="s">
        <v>7</v>
      </c>
      <c r="D419" s="4" t="s">
        <v>323</v>
      </c>
      <c r="F419" s="4" t="s">
        <v>694</v>
      </c>
      <c r="G419" s="4" t="s">
        <v>693</v>
      </c>
      <c r="H419" s="4" t="s">
        <v>4</v>
      </c>
      <c r="I419" s="4" t="s">
        <v>0</v>
      </c>
    </row>
    <row r="420" spans="1:9">
      <c r="A420" s="4" t="s">
        <v>692</v>
      </c>
      <c r="B420" s="4" t="s">
        <v>691</v>
      </c>
      <c r="C420" s="4" t="s">
        <v>51</v>
      </c>
      <c r="D420" s="4" t="s">
        <v>323</v>
      </c>
      <c r="F420" s="4" t="s">
        <v>690</v>
      </c>
      <c r="G420" s="4" t="s">
        <v>689</v>
      </c>
      <c r="H420" s="4" t="s">
        <v>7</v>
      </c>
      <c r="I420" s="4" t="s">
        <v>0</v>
      </c>
    </row>
    <row r="421" spans="1:9">
      <c r="A421" s="4" t="s">
        <v>688</v>
      </c>
      <c r="B421" s="4" t="s">
        <v>687</v>
      </c>
      <c r="C421" s="4" t="s">
        <v>7</v>
      </c>
      <c r="D421" s="4" t="s">
        <v>323</v>
      </c>
      <c r="F421" s="4" t="s">
        <v>686</v>
      </c>
      <c r="G421" s="4" t="s">
        <v>685</v>
      </c>
      <c r="H421" s="4" t="s">
        <v>51</v>
      </c>
      <c r="I421" s="4" t="s">
        <v>0</v>
      </c>
    </row>
    <row r="422" spans="1:9">
      <c r="A422" s="4" t="s">
        <v>684</v>
      </c>
      <c r="B422" s="4" t="s">
        <v>570</v>
      </c>
      <c r="C422" s="4" t="s">
        <v>7</v>
      </c>
      <c r="D422" s="4" t="s">
        <v>323</v>
      </c>
      <c r="F422" s="4" t="s">
        <v>683</v>
      </c>
      <c r="G422" s="4" t="s">
        <v>682</v>
      </c>
      <c r="H422" s="4" t="s">
        <v>4</v>
      </c>
      <c r="I422" s="4" t="s">
        <v>0</v>
      </c>
    </row>
    <row r="423" spans="1:9">
      <c r="A423" s="4" t="s">
        <v>681</v>
      </c>
      <c r="B423" s="4" t="s">
        <v>680</v>
      </c>
      <c r="C423" s="4" t="s">
        <v>7</v>
      </c>
      <c r="D423" s="4" t="s">
        <v>323</v>
      </c>
      <c r="F423" s="4" t="s">
        <v>679</v>
      </c>
      <c r="G423" s="4" t="s">
        <v>678</v>
      </c>
      <c r="H423" s="4" t="s">
        <v>7</v>
      </c>
      <c r="I423" s="4" t="s">
        <v>0</v>
      </c>
    </row>
    <row r="424" spans="1:9">
      <c r="A424" s="4" t="s">
        <v>677</v>
      </c>
      <c r="B424" s="4" t="s">
        <v>676</v>
      </c>
      <c r="C424" s="4" t="s">
        <v>51</v>
      </c>
      <c r="D424" s="4" t="s">
        <v>323</v>
      </c>
      <c r="F424" s="4" t="s">
        <v>675</v>
      </c>
      <c r="G424" s="4" t="s">
        <v>674</v>
      </c>
      <c r="H424" s="4" t="s">
        <v>34</v>
      </c>
      <c r="I424" s="4" t="s">
        <v>0</v>
      </c>
    </row>
    <row r="425" spans="1:9">
      <c r="A425" s="4" t="s">
        <v>673</v>
      </c>
      <c r="B425" s="4" t="s">
        <v>672</v>
      </c>
      <c r="C425" s="4" t="s">
        <v>31</v>
      </c>
      <c r="D425" s="4" t="s">
        <v>323</v>
      </c>
      <c r="F425" s="4" t="s">
        <v>671</v>
      </c>
      <c r="G425" s="4" t="s">
        <v>670</v>
      </c>
      <c r="H425" s="4" t="s">
        <v>7</v>
      </c>
      <c r="I425" s="4" t="s">
        <v>0</v>
      </c>
    </row>
    <row r="426" spans="1:9">
      <c r="A426" s="4" t="s">
        <v>669</v>
      </c>
      <c r="B426" s="4" t="s">
        <v>668</v>
      </c>
      <c r="C426" s="4" t="s">
        <v>7</v>
      </c>
      <c r="D426" s="4" t="s">
        <v>323</v>
      </c>
      <c r="F426" s="4" t="s">
        <v>667</v>
      </c>
      <c r="G426" s="4" t="s">
        <v>666</v>
      </c>
      <c r="H426" s="4" t="s">
        <v>7</v>
      </c>
      <c r="I426" s="4" t="s">
        <v>0</v>
      </c>
    </row>
    <row r="427" spans="1:9">
      <c r="A427" s="4" t="s">
        <v>665</v>
      </c>
      <c r="B427" s="4" t="s">
        <v>664</v>
      </c>
      <c r="C427" s="4" t="s">
        <v>7</v>
      </c>
      <c r="D427" s="4" t="s">
        <v>323</v>
      </c>
      <c r="F427" s="4" t="s">
        <v>663</v>
      </c>
      <c r="G427" s="4" t="s">
        <v>662</v>
      </c>
      <c r="H427" s="4" t="s">
        <v>7</v>
      </c>
      <c r="I427" s="4" t="s">
        <v>0</v>
      </c>
    </row>
    <row r="428" spans="1:9">
      <c r="A428" s="4" t="s">
        <v>661</v>
      </c>
      <c r="B428" s="4" t="s">
        <v>660</v>
      </c>
      <c r="C428" s="4" t="s">
        <v>7</v>
      </c>
      <c r="D428" s="4" t="s">
        <v>323</v>
      </c>
      <c r="F428" s="4" t="s">
        <v>659</v>
      </c>
      <c r="G428" s="4" t="s">
        <v>658</v>
      </c>
      <c r="H428" s="4" t="s">
        <v>4</v>
      </c>
      <c r="I428" s="4" t="s">
        <v>0</v>
      </c>
    </row>
    <row r="429" spans="1:9">
      <c r="A429" s="4" t="s">
        <v>657</v>
      </c>
      <c r="B429" s="4" t="s">
        <v>656</v>
      </c>
      <c r="C429" s="4" t="s">
        <v>51</v>
      </c>
      <c r="D429" s="4" t="s">
        <v>323</v>
      </c>
      <c r="F429" s="4" t="s">
        <v>655</v>
      </c>
      <c r="G429" s="4" t="s">
        <v>486</v>
      </c>
      <c r="H429" s="4" t="s">
        <v>7</v>
      </c>
      <c r="I429" s="4" t="s">
        <v>0</v>
      </c>
    </row>
    <row r="430" spans="1:9">
      <c r="A430" s="4" t="s">
        <v>654</v>
      </c>
      <c r="B430" s="4" t="s">
        <v>653</v>
      </c>
      <c r="C430" s="4" t="s">
        <v>7</v>
      </c>
      <c r="D430" s="4" t="s">
        <v>323</v>
      </c>
      <c r="F430" s="4" t="s">
        <v>652</v>
      </c>
      <c r="G430" s="4" t="s">
        <v>651</v>
      </c>
      <c r="H430" s="4" t="s">
        <v>7</v>
      </c>
      <c r="I430" s="4" t="s">
        <v>0</v>
      </c>
    </row>
    <row r="431" spans="1:9">
      <c r="A431" s="4" t="s">
        <v>650</v>
      </c>
      <c r="B431" s="4" t="s">
        <v>649</v>
      </c>
      <c r="C431" s="4" t="s">
        <v>7</v>
      </c>
      <c r="D431" s="4" t="s">
        <v>323</v>
      </c>
      <c r="F431" s="4" t="s">
        <v>648</v>
      </c>
      <c r="G431" s="4" t="s">
        <v>647</v>
      </c>
      <c r="H431" s="4" t="s">
        <v>34</v>
      </c>
      <c r="I431" s="4" t="s">
        <v>0</v>
      </c>
    </row>
    <row r="432" spans="1:9">
      <c r="A432" s="4" t="s">
        <v>646</v>
      </c>
      <c r="B432" s="4" t="s">
        <v>645</v>
      </c>
      <c r="C432" s="4" t="s">
        <v>7</v>
      </c>
      <c r="D432" s="4" t="s">
        <v>323</v>
      </c>
      <c r="F432" s="4" t="s">
        <v>644</v>
      </c>
      <c r="G432" s="4" t="s">
        <v>643</v>
      </c>
      <c r="H432" s="4" t="s">
        <v>34</v>
      </c>
      <c r="I432" s="4" t="s">
        <v>0</v>
      </c>
    </row>
    <row r="433" spans="1:9">
      <c r="A433" s="4" t="s">
        <v>642</v>
      </c>
      <c r="B433" s="4" t="s">
        <v>641</v>
      </c>
      <c r="C433" s="4" t="s">
        <v>51</v>
      </c>
      <c r="D433" s="4" t="s">
        <v>323</v>
      </c>
      <c r="F433" s="4" t="s">
        <v>640</v>
      </c>
      <c r="G433" s="4" t="s">
        <v>639</v>
      </c>
      <c r="H433" s="4" t="s">
        <v>7</v>
      </c>
      <c r="I433" s="4" t="s">
        <v>0</v>
      </c>
    </row>
    <row r="434" spans="1:9">
      <c r="A434" s="4" t="s">
        <v>638</v>
      </c>
      <c r="B434" s="4" t="s">
        <v>637</v>
      </c>
      <c r="C434" s="4" t="s">
        <v>7</v>
      </c>
      <c r="D434" s="4" t="s">
        <v>323</v>
      </c>
      <c r="F434" s="4" t="s">
        <v>636</v>
      </c>
      <c r="G434" s="4" t="s">
        <v>635</v>
      </c>
      <c r="H434" s="4" t="s">
        <v>34</v>
      </c>
      <c r="I434" s="4" t="s">
        <v>0</v>
      </c>
    </row>
    <row r="435" spans="1:9">
      <c r="A435" s="4" t="s">
        <v>634</v>
      </c>
      <c r="B435" s="4" t="s">
        <v>633</v>
      </c>
      <c r="C435" s="4" t="s">
        <v>34</v>
      </c>
      <c r="D435" s="4" t="s">
        <v>323</v>
      </c>
      <c r="F435" s="4" t="s">
        <v>632</v>
      </c>
      <c r="G435" s="4" t="s">
        <v>631</v>
      </c>
      <c r="H435" s="4" t="s">
        <v>34</v>
      </c>
      <c r="I435" s="4" t="s">
        <v>0</v>
      </c>
    </row>
    <row r="436" spans="1:9">
      <c r="A436" s="4" t="s">
        <v>630</v>
      </c>
      <c r="B436" s="4" t="s">
        <v>629</v>
      </c>
      <c r="C436" s="4" t="s">
        <v>1</v>
      </c>
      <c r="D436" s="4" t="s">
        <v>323</v>
      </c>
      <c r="F436" s="4" t="s">
        <v>628</v>
      </c>
      <c r="G436" s="4" t="s">
        <v>627</v>
      </c>
      <c r="H436" s="4" t="s">
        <v>7</v>
      </c>
      <c r="I436" s="4" t="s">
        <v>0</v>
      </c>
    </row>
    <row r="437" spans="1:9">
      <c r="A437" s="4" t="s">
        <v>626</v>
      </c>
      <c r="B437" s="4" t="s">
        <v>625</v>
      </c>
      <c r="C437" s="4" t="s">
        <v>82</v>
      </c>
      <c r="D437" s="4" t="s">
        <v>323</v>
      </c>
      <c r="F437" s="4" t="s">
        <v>624</v>
      </c>
      <c r="G437" s="4" t="s">
        <v>623</v>
      </c>
      <c r="H437" s="4" t="s">
        <v>34</v>
      </c>
      <c r="I437" s="4" t="s">
        <v>0</v>
      </c>
    </row>
    <row r="438" spans="1:9">
      <c r="A438" s="4" t="s">
        <v>622</v>
      </c>
      <c r="B438" s="4" t="s">
        <v>621</v>
      </c>
      <c r="C438" s="4" t="s">
        <v>12</v>
      </c>
      <c r="D438" s="4" t="s">
        <v>323</v>
      </c>
      <c r="F438" s="4" t="s">
        <v>620</v>
      </c>
      <c r="G438" s="4" t="s">
        <v>619</v>
      </c>
      <c r="H438" s="4" t="s">
        <v>7</v>
      </c>
      <c r="I438" s="4" t="s">
        <v>0</v>
      </c>
    </row>
    <row r="439" spans="1:9">
      <c r="A439" s="4" t="s">
        <v>618</v>
      </c>
      <c r="B439" s="4" t="s">
        <v>617</v>
      </c>
      <c r="C439" s="4" t="s">
        <v>7</v>
      </c>
      <c r="D439" s="4" t="s">
        <v>323</v>
      </c>
      <c r="F439" s="4" t="s">
        <v>616</v>
      </c>
      <c r="G439" s="4" t="s">
        <v>615</v>
      </c>
      <c r="H439" s="4" t="s">
        <v>7</v>
      </c>
      <c r="I439" s="4" t="s">
        <v>0</v>
      </c>
    </row>
    <row r="440" spans="1:9">
      <c r="A440" s="4" t="s">
        <v>614</v>
      </c>
      <c r="B440" s="4" t="s">
        <v>613</v>
      </c>
      <c r="C440" s="4" t="s">
        <v>7</v>
      </c>
      <c r="D440" s="4" t="s">
        <v>323</v>
      </c>
      <c r="F440" s="4" t="s">
        <v>612</v>
      </c>
      <c r="G440" s="4" t="s">
        <v>611</v>
      </c>
      <c r="H440" s="4" t="s">
        <v>7</v>
      </c>
      <c r="I440" s="4" t="s">
        <v>0</v>
      </c>
    </row>
    <row r="441" spans="1:9">
      <c r="A441" s="4" t="s">
        <v>610</v>
      </c>
      <c r="B441" s="4" t="s">
        <v>609</v>
      </c>
      <c r="C441" s="4" t="s">
        <v>7</v>
      </c>
      <c r="D441" s="4" t="s">
        <v>323</v>
      </c>
      <c r="F441" s="4" t="s">
        <v>608</v>
      </c>
      <c r="G441" s="4" t="s">
        <v>607</v>
      </c>
      <c r="H441" s="4" t="s">
        <v>7</v>
      </c>
      <c r="I441" s="4" t="s">
        <v>0</v>
      </c>
    </row>
    <row r="442" spans="1:9">
      <c r="A442" s="4" t="s">
        <v>606</v>
      </c>
      <c r="B442" s="4" t="s">
        <v>605</v>
      </c>
      <c r="C442" s="4" t="s">
        <v>34</v>
      </c>
      <c r="D442" s="4" t="s">
        <v>323</v>
      </c>
      <c r="F442" s="4" t="s">
        <v>604</v>
      </c>
      <c r="G442" s="4" t="s">
        <v>603</v>
      </c>
      <c r="H442" s="4" t="s">
        <v>7</v>
      </c>
      <c r="I442" s="4" t="s">
        <v>0</v>
      </c>
    </row>
    <row r="443" spans="1:9">
      <c r="A443" s="4" t="s">
        <v>602</v>
      </c>
      <c r="B443" s="4" t="s">
        <v>601</v>
      </c>
      <c r="C443" s="4" t="s">
        <v>34</v>
      </c>
      <c r="D443" s="4" t="s">
        <v>323</v>
      </c>
      <c r="F443" s="4" t="s">
        <v>600</v>
      </c>
      <c r="G443" s="4" t="s">
        <v>599</v>
      </c>
      <c r="H443" s="4" t="s">
        <v>31</v>
      </c>
      <c r="I443" s="4" t="s">
        <v>0</v>
      </c>
    </row>
    <row r="444" spans="1:9">
      <c r="A444" s="4" t="s">
        <v>598</v>
      </c>
      <c r="B444" s="4" t="s">
        <v>597</v>
      </c>
      <c r="C444" s="4" t="s">
        <v>51</v>
      </c>
      <c r="D444" s="4" t="s">
        <v>323</v>
      </c>
      <c r="F444" s="4" t="s">
        <v>596</v>
      </c>
      <c r="G444" s="4" t="s">
        <v>595</v>
      </c>
      <c r="H444" s="4" t="s">
        <v>4</v>
      </c>
      <c r="I444" s="4" t="s">
        <v>0</v>
      </c>
    </row>
    <row r="445" spans="1:9">
      <c r="A445" s="4" t="s">
        <v>594</v>
      </c>
      <c r="B445" s="4" t="s">
        <v>593</v>
      </c>
      <c r="C445" s="4" t="s">
        <v>51</v>
      </c>
      <c r="D445" s="4" t="s">
        <v>323</v>
      </c>
      <c r="F445" s="4" t="s">
        <v>592</v>
      </c>
      <c r="G445" s="4" t="s">
        <v>49</v>
      </c>
      <c r="H445" s="4" t="s">
        <v>7</v>
      </c>
      <c r="I445" s="4" t="s">
        <v>0</v>
      </c>
    </row>
    <row r="446" spans="1:9">
      <c r="A446" s="4" t="s">
        <v>591</v>
      </c>
      <c r="B446" s="4" t="s">
        <v>590</v>
      </c>
      <c r="C446" s="4" t="s">
        <v>7</v>
      </c>
      <c r="D446" s="4" t="s">
        <v>323</v>
      </c>
      <c r="F446" s="4" t="s">
        <v>589</v>
      </c>
      <c r="G446" s="4" t="s">
        <v>588</v>
      </c>
      <c r="H446" s="4" t="s">
        <v>7</v>
      </c>
      <c r="I446" s="4" t="s">
        <v>0</v>
      </c>
    </row>
    <row r="447" spans="1:9">
      <c r="A447" s="4" t="s">
        <v>587</v>
      </c>
      <c r="B447" s="4" t="s">
        <v>586</v>
      </c>
      <c r="C447" s="4" t="s">
        <v>51</v>
      </c>
      <c r="D447" s="4" t="s">
        <v>323</v>
      </c>
      <c r="F447" s="4" t="s">
        <v>585</v>
      </c>
      <c r="G447" s="4" t="s">
        <v>584</v>
      </c>
      <c r="H447" s="4" t="s">
        <v>7</v>
      </c>
      <c r="I447" s="4" t="s">
        <v>0</v>
      </c>
    </row>
    <row r="448" spans="1:9">
      <c r="A448" s="4" t="s">
        <v>583</v>
      </c>
      <c r="B448" s="4" t="s">
        <v>582</v>
      </c>
      <c r="C448" s="4" t="s">
        <v>4</v>
      </c>
      <c r="D448" s="4" t="s">
        <v>323</v>
      </c>
      <c r="F448" s="4" t="s">
        <v>581</v>
      </c>
      <c r="G448" s="4" t="s">
        <v>580</v>
      </c>
      <c r="H448" s="4" t="s">
        <v>31</v>
      </c>
      <c r="I448" s="4" t="s">
        <v>0</v>
      </c>
    </row>
    <row r="449" spans="1:9">
      <c r="A449" s="4" t="s">
        <v>579</v>
      </c>
      <c r="B449" s="4" t="s">
        <v>578</v>
      </c>
      <c r="C449" s="4" t="s">
        <v>7</v>
      </c>
      <c r="D449" s="4" t="s">
        <v>323</v>
      </c>
      <c r="F449" s="4" t="s">
        <v>577</v>
      </c>
      <c r="G449" s="4" t="s">
        <v>576</v>
      </c>
      <c r="H449" s="4" t="s">
        <v>34</v>
      </c>
      <c r="I449" s="4" t="s">
        <v>0</v>
      </c>
    </row>
    <row r="450" spans="1:9">
      <c r="A450" s="4" t="s">
        <v>575</v>
      </c>
      <c r="B450" s="4" t="s">
        <v>574</v>
      </c>
      <c r="C450" s="4" t="s">
        <v>1</v>
      </c>
      <c r="D450" s="4" t="s">
        <v>323</v>
      </c>
      <c r="F450" s="4" t="s">
        <v>573</v>
      </c>
      <c r="G450" s="4" t="s">
        <v>572</v>
      </c>
      <c r="H450" s="4" t="s">
        <v>345</v>
      </c>
      <c r="I450" s="4" t="s">
        <v>0</v>
      </c>
    </row>
    <row r="451" spans="1:9">
      <c r="A451" s="4" t="s">
        <v>571</v>
      </c>
      <c r="B451" s="4" t="s">
        <v>570</v>
      </c>
      <c r="C451" s="4" t="s">
        <v>7</v>
      </c>
      <c r="D451" s="4" t="s">
        <v>323</v>
      </c>
      <c r="F451" s="4" t="s">
        <v>569</v>
      </c>
      <c r="G451" s="4" t="s">
        <v>568</v>
      </c>
      <c r="H451" s="4" t="s">
        <v>7</v>
      </c>
      <c r="I451" s="4" t="s">
        <v>0</v>
      </c>
    </row>
    <row r="452" spans="1:9">
      <c r="A452" s="4" t="s">
        <v>567</v>
      </c>
      <c r="B452" s="4" t="s">
        <v>566</v>
      </c>
      <c r="C452" s="4" t="s">
        <v>51</v>
      </c>
      <c r="D452" s="4" t="s">
        <v>323</v>
      </c>
      <c r="F452" s="4" t="s">
        <v>565</v>
      </c>
      <c r="G452" s="4" t="s">
        <v>564</v>
      </c>
      <c r="H452" s="4" t="s">
        <v>7</v>
      </c>
      <c r="I452" s="4" t="s">
        <v>0</v>
      </c>
    </row>
    <row r="453" spans="1:9">
      <c r="A453" s="4" t="s">
        <v>563</v>
      </c>
      <c r="B453" s="4" t="s">
        <v>562</v>
      </c>
      <c r="C453" s="4" t="s">
        <v>34</v>
      </c>
      <c r="D453" s="4" t="s">
        <v>323</v>
      </c>
      <c r="F453" s="4" t="s">
        <v>561</v>
      </c>
      <c r="G453" s="4" t="s">
        <v>560</v>
      </c>
      <c r="H453" s="4" t="s">
        <v>34</v>
      </c>
      <c r="I453" s="4" t="s">
        <v>0</v>
      </c>
    </row>
    <row r="454" spans="1:9">
      <c r="A454" s="4" t="s">
        <v>559</v>
      </c>
      <c r="B454" s="4" t="s">
        <v>558</v>
      </c>
      <c r="C454" s="4" t="s">
        <v>7</v>
      </c>
      <c r="D454" s="4" t="s">
        <v>323</v>
      </c>
      <c r="F454" s="4" t="s">
        <v>557</v>
      </c>
      <c r="G454" s="4" t="s">
        <v>556</v>
      </c>
      <c r="H454" s="4" t="s">
        <v>7</v>
      </c>
      <c r="I454" s="4" t="s">
        <v>0</v>
      </c>
    </row>
    <row r="455" spans="1:9">
      <c r="A455" s="4" t="s">
        <v>555</v>
      </c>
      <c r="B455" s="4" t="s">
        <v>554</v>
      </c>
      <c r="C455" s="4" t="s">
        <v>34</v>
      </c>
      <c r="D455" s="4" t="s">
        <v>323</v>
      </c>
      <c r="F455" s="4" t="s">
        <v>553</v>
      </c>
      <c r="G455" s="4" t="s">
        <v>552</v>
      </c>
      <c r="H455" s="4" t="s">
        <v>31</v>
      </c>
      <c r="I455" s="4" t="s">
        <v>0</v>
      </c>
    </row>
    <row r="456" spans="1:9">
      <c r="A456" s="4" t="s">
        <v>551</v>
      </c>
      <c r="B456" s="4" t="s">
        <v>550</v>
      </c>
      <c r="C456" s="4" t="s">
        <v>1</v>
      </c>
      <c r="D456" s="4" t="s">
        <v>323</v>
      </c>
      <c r="F456" s="4" t="s">
        <v>549</v>
      </c>
      <c r="G456" s="4" t="s">
        <v>548</v>
      </c>
      <c r="H456" s="4" t="s">
        <v>4</v>
      </c>
      <c r="I456" s="4" t="s">
        <v>0</v>
      </c>
    </row>
    <row r="457" spans="1:9">
      <c r="A457" s="4" t="s">
        <v>547</v>
      </c>
      <c r="B457" s="4" t="s">
        <v>546</v>
      </c>
      <c r="C457" s="4" t="s">
        <v>7</v>
      </c>
      <c r="D457" s="4" t="s">
        <v>323</v>
      </c>
      <c r="F457" s="4" t="s">
        <v>545</v>
      </c>
      <c r="G457" s="4" t="s">
        <v>544</v>
      </c>
      <c r="H457" s="4" t="s">
        <v>4</v>
      </c>
      <c r="I457" s="4" t="s">
        <v>0</v>
      </c>
    </row>
    <row r="458" spans="1:9">
      <c r="A458" s="4" t="s">
        <v>543</v>
      </c>
      <c r="B458" s="4" t="s">
        <v>542</v>
      </c>
      <c r="C458" s="4" t="s">
        <v>7</v>
      </c>
      <c r="D458" s="4" t="s">
        <v>323</v>
      </c>
      <c r="F458" s="4" t="s">
        <v>541</v>
      </c>
      <c r="G458" s="4" t="s">
        <v>540</v>
      </c>
      <c r="H458" s="4" t="s">
        <v>4</v>
      </c>
      <c r="I458" s="4" t="s">
        <v>0</v>
      </c>
    </row>
    <row r="459" spans="1:9">
      <c r="A459" s="4" t="s">
        <v>539</v>
      </c>
      <c r="B459" s="4" t="s">
        <v>538</v>
      </c>
      <c r="C459" s="4" t="s">
        <v>7</v>
      </c>
      <c r="D459" s="4" t="s">
        <v>323</v>
      </c>
      <c r="F459" s="4" t="s">
        <v>537</v>
      </c>
      <c r="G459" s="4" t="s">
        <v>536</v>
      </c>
      <c r="H459" s="4" t="s">
        <v>4</v>
      </c>
      <c r="I459" s="4" t="s">
        <v>0</v>
      </c>
    </row>
    <row r="460" spans="1:9">
      <c r="A460" s="4" t="s">
        <v>535</v>
      </c>
      <c r="B460" s="4" t="s">
        <v>534</v>
      </c>
      <c r="C460" s="4" t="s">
        <v>7</v>
      </c>
      <c r="D460" s="4" t="s">
        <v>323</v>
      </c>
      <c r="F460" s="4" t="s">
        <v>533</v>
      </c>
      <c r="G460" s="4" t="s">
        <v>532</v>
      </c>
      <c r="H460" s="4" t="s">
        <v>34</v>
      </c>
      <c r="I460" s="4" t="s">
        <v>0</v>
      </c>
    </row>
    <row r="461" spans="1:9">
      <c r="A461" s="4" t="s">
        <v>531</v>
      </c>
      <c r="B461" s="4" t="s">
        <v>530</v>
      </c>
      <c r="C461" s="4" t="s">
        <v>7</v>
      </c>
      <c r="D461" s="4" t="s">
        <v>323</v>
      </c>
      <c r="F461" s="4" t="s">
        <v>529</v>
      </c>
      <c r="G461" s="4" t="s">
        <v>528</v>
      </c>
      <c r="H461" s="4" t="s">
        <v>31</v>
      </c>
      <c r="I461" s="4" t="s">
        <v>0</v>
      </c>
    </row>
    <row r="462" spans="1:9">
      <c r="A462" s="4" t="s">
        <v>527</v>
      </c>
      <c r="B462" s="4" t="s">
        <v>526</v>
      </c>
      <c r="C462" s="4" t="s">
        <v>34</v>
      </c>
      <c r="D462" s="4" t="s">
        <v>323</v>
      </c>
      <c r="F462" s="4" t="s">
        <v>525</v>
      </c>
      <c r="G462" s="4" t="s">
        <v>524</v>
      </c>
      <c r="H462" s="4" t="s">
        <v>34</v>
      </c>
      <c r="I462" s="4" t="s">
        <v>0</v>
      </c>
    </row>
    <row r="463" spans="1:9">
      <c r="A463" s="4" t="s">
        <v>523</v>
      </c>
      <c r="B463" s="4" t="s">
        <v>522</v>
      </c>
      <c r="C463" s="4" t="s">
        <v>7</v>
      </c>
      <c r="D463" s="4" t="s">
        <v>323</v>
      </c>
      <c r="F463" s="4" t="s">
        <v>521</v>
      </c>
      <c r="G463" s="4" t="s">
        <v>520</v>
      </c>
      <c r="H463" s="4" t="s">
        <v>34</v>
      </c>
      <c r="I463" s="4" t="s">
        <v>0</v>
      </c>
    </row>
    <row r="464" spans="1:9">
      <c r="A464" s="4" t="s">
        <v>519</v>
      </c>
      <c r="B464" s="4" t="s">
        <v>518</v>
      </c>
      <c r="C464" s="4" t="s">
        <v>51</v>
      </c>
      <c r="D464" s="4" t="s">
        <v>323</v>
      </c>
      <c r="F464" s="4" t="s">
        <v>517</v>
      </c>
      <c r="G464" s="4" t="s">
        <v>516</v>
      </c>
      <c r="H464" s="4" t="s">
        <v>7</v>
      </c>
      <c r="I464" s="4" t="s">
        <v>0</v>
      </c>
    </row>
    <row r="465" spans="1:9">
      <c r="A465" s="4" t="s">
        <v>515</v>
      </c>
      <c r="B465" s="4" t="s">
        <v>514</v>
      </c>
      <c r="C465" s="4" t="s">
        <v>1</v>
      </c>
      <c r="D465" s="4" t="s">
        <v>323</v>
      </c>
      <c r="F465" s="4" t="s">
        <v>513</v>
      </c>
      <c r="G465" s="4" t="s">
        <v>512</v>
      </c>
      <c r="H465" s="4" t="s">
        <v>7</v>
      </c>
      <c r="I465" s="4" t="s">
        <v>0</v>
      </c>
    </row>
    <row r="466" spans="1:9">
      <c r="A466" s="4" t="s">
        <v>511</v>
      </c>
      <c r="B466" s="4" t="s">
        <v>510</v>
      </c>
      <c r="C466" s="4" t="s">
        <v>34</v>
      </c>
      <c r="D466" s="4" t="s">
        <v>323</v>
      </c>
      <c r="F466" s="4" t="s">
        <v>509</v>
      </c>
      <c r="G466" s="4" t="s">
        <v>508</v>
      </c>
      <c r="H466" s="4" t="s">
        <v>31</v>
      </c>
      <c r="I466" s="4" t="s">
        <v>0</v>
      </c>
    </row>
    <row r="467" spans="1:9">
      <c r="A467" s="4" t="s">
        <v>507</v>
      </c>
      <c r="B467" s="4" t="s">
        <v>506</v>
      </c>
      <c r="C467" s="4" t="s">
        <v>7</v>
      </c>
      <c r="D467" s="4" t="s">
        <v>323</v>
      </c>
      <c r="F467" s="4" t="s">
        <v>505</v>
      </c>
      <c r="G467" s="4" t="s">
        <v>504</v>
      </c>
      <c r="H467" s="4" t="s">
        <v>34</v>
      </c>
      <c r="I467" s="4" t="s">
        <v>0</v>
      </c>
    </row>
    <row r="468" spans="1:9">
      <c r="A468" s="4" t="s">
        <v>503</v>
      </c>
      <c r="B468" s="4" t="s">
        <v>502</v>
      </c>
      <c r="C468" s="4" t="s">
        <v>7</v>
      </c>
      <c r="D468" s="4" t="s">
        <v>323</v>
      </c>
      <c r="F468" s="4" t="s">
        <v>501</v>
      </c>
      <c r="G468" s="4" t="s">
        <v>500</v>
      </c>
      <c r="H468" s="4" t="s">
        <v>34</v>
      </c>
      <c r="I468" s="4" t="s">
        <v>0</v>
      </c>
    </row>
    <row r="469" spans="1:9">
      <c r="A469" s="4" t="s">
        <v>499</v>
      </c>
      <c r="B469" s="4" t="s">
        <v>498</v>
      </c>
      <c r="C469" s="4" t="s">
        <v>51</v>
      </c>
      <c r="D469" s="4" t="s">
        <v>323</v>
      </c>
      <c r="F469" s="4" t="s">
        <v>497</v>
      </c>
      <c r="G469" s="4" t="s">
        <v>496</v>
      </c>
      <c r="H469" s="4" t="s">
        <v>7</v>
      </c>
      <c r="I469" s="4" t="s">
        <v>0</v>
      </c>
    </row>
    <row r="470" spans="1:9">
      <c r="A470" s="4" t="s">
        <v>495</v>
      </c>
      <c r="B470" s="4" t="s">
        <v>494</v>
      </c>
      <c r="C470" s="4" t="s">
        <v>34</v>
      </c>
      <c r="D470" s="4" t="s">
        <v>323</v>
      </c>
      <c r="F470" s="4" t="s">
        <v>493</v>
      </c>
      <c r="G470" s="4" t="s">
        <v>492</v>
      </c>
      <c r="H470" s="4" t="s">
        <v>51</v>
      </c>
      <c r="I470" s="4" t="s">
        <v>0</v>
      </c>
    </row>
    <row r="471" spans="1:9">
      <c r="A471" s="4" t="s">
        <v>491</v>
      </c>
      <c r="B471" s="4" t="s">
        <v>490</v>
      </c>
      <c r="C471" s="4" t="s">
        <v>51</v>
      </c>
      <c r="D471" s="4" t="s">
        <v>323</v>
      </c>
      <c r="F471" s="4" t="s">
        <v>489</v>
      </c>
      <c r="G471" s="4" t="s">
        <v>488</v>
      </c>
      <c r="H471" s="4" t="s">
        <v>51</v>
      </c>
      <c r="I471" s="4" t="s">
        <v>0</v>
      </c>
    </row>
    <row r="472" spans="1:9">
      <c r="A472" s="4" t="s">
        <v>487</v>
      </c>
      <c r="B472" s="4" t="s">
        <v>486</v>
      </c>
      <c r="C472" s="4" t="s">
        <v>7</v>
      </c>
      <c r="D472" s="4" t="s">
        <v>323</v>
      </c>
    </row>
    <row r="473" spans="1:9">
      <c r="A473" s="4" t="s">
        <v>485</v>
      </c>
      <c r="B473" s="4" t="s">
        <v>484</v>
      </c>
      <c r="C473" s="4" t="s">
        <v>34</v>
      </c>
      <c r="D473" s="4" t="s">
        <v>323</v>
      </c>
    </row>
    <row r="474" spans="1:9">
      <c r="A474" s="4" t="s">
        <v>483</v>
      </c>
      <c r="B474" s="4" t="s">
        <v>482</v>
      </c>
      <c r="C474" s="4" t="s">
        <v>7</v>
      </c>
      <c r="D474" s="4" t="s">
        <v>323</v>
      </c>
    </row>
    <row r="475" spans="1:9">
      <c r="A475" s="4" t="s">
        <v>481</v>
      </c>
      <c r="B475" s="4" t="s">
        <v>480</v>
      </c>
      <c r="C475" s="4" t="s">
        <v>7</v>
      </c>
      <c r="D475" s="4" t="s">
        <v>323</v>
      </c>
    </row>
    <row r="476" spans="1:9">
      <c r="A476" s="4" t="s">
        <v>479</v>
      </c>
      <c r="B476" s="4" t="s">
        <v>210</v>
      </c>
      <c r="C476" s="4" t="s">
        <v>7</v>
      </c>
      <c r="D476" s="4" t="s">
        <v>323</v>
      </c>
    </row>
    <row r="477" spans="1:9">
      <c r="A477" s="4" t="s">
        <v>478</v>
      </c>
      <c r="B477" s="4" t="s">
        <v>477</v>
      </c>
      <c r="C477" s="4" t="s">
        <v>51</v>
      </c>
      <c r="D477" s="4" t="s">
        <v>323</v>
      </c>
    </row>
    <row r="478" spans="1:9">
      <c r="A478" s="4" t="s">
        <v>476</v>
      </c>
      <c r="B478" s="4" t="s">
        <v>475</v>
      </c>
      <c r="C478" s="4" t="s">
        <v>4</v>
      </c>
      <c r="D478" s="4" t="s">
        <v>323</v>
      </c>
    </row>
    <row r="479" spans="1:9">
      <c r="A479" s="4" t="s">
        <v>474</v>
      </c>
      <c r="B479" s="4" t="s">
        <v>473</v>
      </c>
      <c r="C479" s="4" t="s">
        <v>7</v>
      </c>
      <c r="D479" s="4" t="s">
        <v>323</v>
      </c>
    </row>
    <row r="480" spans="1:9">
      <c r="A480" s="4" t="s">
        <v>472</v>
      </c>
      <c r="B480" s="4" t="s">
        <v>471</v>
      </c>
      <c r="C480" s="4" t="s">
        <v>4</v>
      </c>
      <c r="D480" s="4" t="s">
        <v>323</v>
      </c>
    </row>
    <row r="481" spans="1:4">
      <c r="A481" s="4" t="s">
        <v>470</v>
      </c>
      <c r="B481" s="4" t="s">
        <v>469</v>
      </c>
      <c r="C481" s="4" t="s">
        <v>7</v>
      </c>
      <c r="D481" s="4" t="s">
        <v>323</v>
      </c>
    </row>
    <row r="482" spans="1:4">
      <c r="A482" s="4" t="s">
        <v>468</v>
      </c>
      <c r="B482" s="4" t="s">
        <v>467</v>
      </c>
      <c r="C482" s="4" t="s">
        <v>7</v>
      </c>
      <c r="D482" s="4" t="s">
        <v>323</v>
      </c>
    </row>
    <row r="483" spans="1:4">
      <c r="A483" s="4" t="s">
        <v>466</v>
      </c>
      <c r="B483" s="4" t="s">
        <v>465</v>
      </c>
      <c r="C483" s="4" t="s">
        <v>4</v>
      </c>
      <c r="D483" s="4" t="s">
        <v>323</v>
      </c>
    </row>
    <row r="484" spans="1:4">
      <c r="A484" s="4" t="s">
        <v>464</v>
      </c>
      <c r="B484" s="4" t="s">
        <v>463</v>
      </c>
      <c r="C484" s="4" t="s">
        <v>51</v>
      </c>
      <c r="D484" s="4" t="s">
        <v>323</v>
      </c>
    </row>
    <row r="485" spans="1:4">
      <c r="A485" s="4" t="s">
        <v>462</v>
      </c>
      <c r="B485" s="4" t="s">
        <v>461</v>
      </c>
      <c r="C485" s="4" t="s">
        <v>31</v>
      </c>
      <c r="D485" s="4" t="s">
        <v>323</v>
      </c>
    </row>
    <row r="486" spans="1:4">
      <c r="A486" s="4" t="s">
        <v>460</v>
      </c>
      <c r="B486" s="4" t="s">
        <v>459</v>
      </c>
      <c r="C486" s="4" t="s">
        <v>1</v>
      </c>
      <c r="D486" s="4" t="s">
        <v>323</v>
      </c>
    </row>
    <row r="487" spans="1:4">
      <c r="A487" s="4" t="s">
        <v>458</v>
      </c>
      <c r="B487" s="4" t="s">
        <v>457</v>
      </c>
      <c r="C487" s="4" t="s">
        <v>31</v>
      </c>
      <c r="D487" s="4" t="s">
        <v>323</v>
      </c>
    </row>
    <row r="488" spans="1:4">
      <c r="A488" s="4" t="s">
        <v>456</v>
      </c>
      <c r="B488" s="4" t="s">
        <v>455</v>
      </c>
      <c r="C488" s="4" t="s">
        <v>51</v>
      </c>
      <c r="D488" s="4" t="s">
        <v>323</v>
      </c>
    </row>
    <row r="489" spans="1:4">
      <c r="A489" s="4" t="s">
        <v>454</v>
      </c>
      <c r="B489" s="4" t="s">
        <v>453</v>
      </c>
      <c r="C489" s="4" t="s">
        <v>7</v>
      </c>
      <c r="D489" s="4" t="s">
        <v>323</v>
      </c>
    </row>
    <row r="490" spans="1:4">
      <c r="A490" s="4" t="s">
        <v>452</v>
      </c>
      <c r="B490" s="4" t="s">
        <v>451</v>
      </c>
      <c r="C490" s="4" t="s">
        <v>34</v>
      </c>
      <c r="D490" s="4" t="s">
        <v>323</v>
      </c>
    </row>
    <row r="491" spans="1:4">
      <c r="A491" s="4" t="s">
        <v>450</v>
      </c>
      <c r="B491" s="4" t="s">
        <v>449</v>
      </c>
      <c r="C491" s="4" t="s">
        <v>7</v>
      </c>
      <c r="D491" s="4" t="s">
        <v>323</v>
      </c>
    </row>
    <row r="492" spans="1:4">
      <c r="A492" s="4" t="s">
        <v>448</v>
      </c>
      <c r="B492" s="4" t="s">
        <v>447</v>
      </c>
      <c r="C492" s="4" t="s">
        <v>51</v>
      </c>
      <c r="D492" s="4" t="s">
        <v>323</v>
      </c>
    </row>
    <row r="493" spans="1:4">
      <c r="A493" s="4" t="s">
        <v>446</v>
      </c>
      <c r="B493" s="4" t="s">
        <v>445</v>
      </c>
      <c r="C493" s="4" t="s">
        <v>1</v>
      </c>
      <c r="D493" s="4" t="s">
        <v>323</v>
      </c>
    </row>
    <row r="494" spans="1:4">
      <c r="A494" s="4" t="s">
        <v>444</v>
      </c>
      <c r="B494" s="4" t="s">
        <v>443</v>
      </c>
      <c r="C494" s="4" t="s">
        <v>4</v>
      </c>
      <c r="D494" s="4" t="s">
        <v>323</v>
      </c>
    </row>
    <row r="495" spans="1:4">
      <c r="A495" s="4" t="s">
        <v>442</v>
      </c>
      <c r="B495" s="4" t="s">
        <v>441</v>
      </c>
      <c r="C495" s="4" t="s">
        <v>51</v>
      </c>
      <c r="D495" s="4" t="s">
        <v>323</v>
      </c>
    </row>
    <row r="496" spans="1:4">
      <c r="A496" s="4" t="s">
        <v>440</v>
      </c>
      <c r="B496" s="4" t="s">
        <v>439</v>
      </c>
      <c r="C496" s="4" t="s">
        <v>7</v>
      </c>
      <c r="D496" s="4" t="s">
        <v>323</v>
      </c>
    </row>
    <row r="497" spans="1:4">
      <c r="A497" s="5" t="s">
        <v>438</v>
      </c>
      <c r="B497" s="4" t="s">
        <v>437</v>
      </c>
      <c r="C497" s="4" t="s">
        <v>436</v>
      </c>
      <c r="D497" s="4" t="s">
        <v>323</v>
      </c>
    </row>
    <row r="498" spans="1:4">
      <c r="A498" s="4" t="s">
        <v>435</v>
      </c>
      <c r="B498" s="4" t="s">
        <v>434</v>
      </c>
      <c r="C498" s="4" t="s">
        <v>34</v>
      </c>
      <c r="D498" s="4" t="s">
        <v>323</v>
      </c>
    </row>
    <row r="499" spans="1:4">
      <c r="A499" s="4" t="s">
        <v>433</v>
      </c>
      <c r="B499" s="4" t="s">
        <v>432</v>
      </c>
      <c r="C499" s="4" t="s">
        <v>7</v>
      </c>
      <c r="D499" s="4" t="s">
        <v>323</v>
      </c>
    </row>
    <row r="500" spans="1:4">
      <c r="A500" s="4" t="s">
        <v>431</v>
      </c>
      <c r="B500" s="4" t="s">
        <v>430</v>
      </c>
      <c r="C500" s="4" t="s">
        <v>51</v>
      </c>
      <c r="D500" s="4" t="s">
        <v>323</v>
      </c>
    </row>
    <row r="501" spans="1:4">
      <c r="A501" s="4" t="s">
        <v>429</v>
      </c>
      <c r="B501" s="4" t="s">
        <v>428</v>
      </c>
      <c r="C501" s="4" t="s">
        <v>34</v>
      </c>
      <c r="D501" s="4" t="s">
        <v>323</v>
      </c>
    </row>
    <row r="502" spans="1:4">
      <c r="A502" s="4" t="s">
        <v>427</v>
      </c>
      <c r="B502" s="4" t="s">
        <v>426</v>
      </c>
      <c r="C502" s="4" t="s">
        <v>51</v>
      </c>
      <c r="D502" s="4" t="s">
        <v>323</v>
      </c>
    </row>
    <row r="503" spans="1:4">
      <c r="A503" s="4" t="s">
        <v>425</v>
      </c>
      <c r="B503" s="4" t="s">
        <v>424</v>
      </c>
      <c r="C503" s="4" t="s">
        <v>31</v>
      </c>
      <c r="D503" s="4" t="s">
        <v>323</v>
      </c>
    </row>
    <row r="504" spans="1:4">
      <c r="A504" s="4" t="s">
        <v>423</v>
      </c>
      <c r="B504" s="4" t="s">
        <v>422</v>
      </c>
      <c r="C504" s="4" t="s">
        <v>51</v>
      </c>
      <c r="D504" s="4" t="s">
        <v>323</v>
      </c>
    </row>
    <row r="505" spans="1:4">
      <c r="A505" s="4" t="s">
        <v>421</v>
      </c>
      <c r="B505" s="4" t="s">
        <v>420</v>
      </c>
      <c r="C505" s="4" t="s">
        <v>34</v>
      </c>
      <c r="D505" s="4" t="s">
        <v>323</v>
      </c>
    </row>
    <row r="506" spans="1:4">
      <c r="A506" s="4" t="s">
        <v>419</v>
      </c>
      <c r="B506" s="4" t="s">
        <v>418</v>
      </c>
      <c r="C506" s="4" t="s">
        <v>31</v>
      </c>
      <c r="D506" s="4" t="s">
        <v>323</v>
      </c>
    </row>
    <row r="507" spans="1:4">
      <c r="A507" s="4" t="s">
        <v>417</v>
      </c>
      <c r="B507" s="4" t="s">
        <v>416</v>
      </c>
      <c r="C507" s="4" t="s">
        <v>7</v>
      </c>
      <c r="D507" s="4" t="s">
        <v>323</v>
      </c>
    </row>
    <row r="508" spans="1:4">
      <c r="A508" s="4" t="s">
        <v>415</v>
      </c>
      <c r="B508" s="4" t="s">
        <v>414</v>
      </c>
      <c r="C508" s="4" t="s">
        <v>7</v>
      </c>
      <c r="D508" s="4" t="s">
        <v>323</v>
      </c>
    </row>
    <row r="509" spans="1:4">
      <c r="A509" s="4" t="s">
        <v>413</v>
      </c>
      <c r="B509" s="4" t="s">
        <v>412</v>
      </c>
      <c r="C509" s="4" t="s">
        <v>7</v>
      </c>
      <c r="D509" s="4" t="s">
        <v>323</v>
      </c>
    </row>
    <row r="510" spans="1:4">
      <c r="A510" s="4" t="s">
        <v>411</v>
      </c>
      <c r="B510" s="4" t="s">
        <v>410</v>
      </c>
      <c r="C510" s="4" t="s">
        <v>31</v>
      </c>
      <c r="D510" s="4" t="s">
        <v>323</v>
      </c>
    </row>
    <row r="511" spans="1:4">
      <c r="A511" s="4" t="s">
        <v>409</v>
      </c>
      <c r="B511" s="4" t="s">
        <v>408</v>
      </c>
      <c r="C511" s="4" t="s">
        <v>51</v>
      </c>
      <c r="D511" s="4" t="s">
        <v>323</v>
      </c>
    </row>
    <row r="512" spans="1:4">
      <c r="A512" s="4" t="s">
        <v>407</v>
      </c>
      <c r="B512" s="4" t="s">
        <v>406</v>
      </c>
      <c r="C512" s="4" t="s">
        <v>31</v>
      </c>
      <c r="D512" s="4" t="s">
        <v>323</v>
      </c>
    </row>
    <row r="513" spans="1:4">
      <c r="A513" s="4" t="s">
        <v>405</v>
      </c>
      <c r="B513" s="4" t="s">
        <v>404</v>
      </c>
      <c r="C513" s="4" t="s">
        <v>34</v>
      </c>
      <c r="D513" s="4" t="s">
        <v>323</v>
      </c>
    </row>
    <row r="514" spans="1:4">
      <c r="A514" s="4" t="s">
        <v>403</v>
      </c>
      <c r="B514" s="4" t="s">
        <v>402</v>
      </c>
      <c r="C514" s="4" t="s">
        <v>7</v>
      </c>
      <c r="D514" s="4" t="s">
        <v>323</v>
      </c>
    </row>
    <row r="515" spans="1:4">
      <c r="A515" s="4" t="s">
        <v>401</v>
      </c>
      <c r="B515" s="4" t="s">
        <v>400</v>
      </c>
      <c r="C515" s="4" t="s">
        <v>34</v>
      </c>
      <c r="D515" s="4" t="s">
        <v>323</v>
      </c>
    </row>
    <row r="516" spans="1:4">
      <c r="A516" s="4" t="s">
        <v>399</v>
      </c>
      <c r="B516" s="4" t="s">
        <v>398</v>
      </c>
      <c r="C516" s="4" t="s">
        <v>12</v>
      </c>
      <c r="D516" s="4" t="s">
        <v>323</v>
      </c>
    </row>
    <row r="517" spans="1:4">
      <c r="A517" s="4" t="s">
        <v>397</v>
      </c>
      <c r="B517" s="4" t="s">
        <v>396</v>
      </c>
      <c r="C517" s="4" t="s">
        <v>345</v>
      </c>
      <c r="D517" s="4" t="s">
        <v>323</v>
      </c>
    </row>
    <row r="518" spans="1:4">
      <c r="A518" s="4" t="s">
        <v>395</v>
      </c>
      <c r="B518" s="4" t="s">
        <v>394</v>
      </c>
      <c r="C518" s="4" t="s">
        <v>7</v>
      </c>
      <c r="D518" s="4" t="s">
        <v>323</v>
      </c>
    </row>
    <row r="519" spans="1:4">
      <c r="A519" s="4" t="s">
        <v>393</v>
      </c>
      <c r="B519" s="4" t="s">
        <v>39</v>
      </c>
      <c r="C519" s="4" t="s">
        <v>7</v>
      </c>
      <c r="D519" s="4" t="s">
        <v>323</v>
      </c>
    </row>
    <row r="520" spans="1:4">
      <c r="A520" s="4" t="s">
        <v>392</v>
      </c>
      <c r="B520" s="4" t="s">
        <v>391</v>
      </c>
      <c r="C520" s="4" t="s">
        <v>34</v>
      </c>
      <c r="D520" s="4" t="s">
        <v>323</v>
      </c>
    </row>
    <row r="521" spans="1:4">
      <c r="A521" s="4" t="s">
        <v>390</v>
      </c>
      <c r="B521" s="4" t="s">
        <v>389</v>
      </c>
      <c r="C521" s="4" t="s">
        <v>51</v>
      </c>
      <c r="D521" s="4" t="s">
        <v>323</v>
      </c>
    </row>
    <row r="522" spans="1:4">
      <c r="A522" s="4" t="s">
        <v>388</v>
      </c>
      <c r="B522" s="4" t="s">
        <v>387</v>
      </c>
      <c r="C522" s="4" t="s">
        <v>7</v>
      </c>
      <c r="D522" s="4" t="s">
        <v>323</v>
      </c>
    </row>
    <row r="523" spans="1:4">
      <c r="A523" s="4" t="s">
        <v>386</v>
      </c>
      <c r="B523" s="4" t="s">
        <v>385</v>
      </c>
      <c r="C523" s="4" t="s">
        <v>51</v>
      </c>
      <c r="D523" s="4" t="s">
        <v>323</v>
      </c>
    </row>
    <row r="524" spans="1:4">
      <c r="A524" s="4" t="s">
        <v>384</v>
      </c>
      <c r="B524" s="4" t="s">
        <v>383</v>
      </c>
      <c r="C524" s="4" t="s">
        <v>7</v>
      </c>
      <c r="D524" s="4" t="s">
        <v>323</v>
      </c>
    </row>
    <row r="525" spans="1:4">
      <c r="A525" s="4" t="s">
        <v>382</v>
      </c>
      <c r="B525" s="4" t="s">
        <v>381</v>
      </c>
      <c r="C525" s="4" t="s">
        <v>201</v>
      </c>
      <c r="D525" s="4" t="s">
        <v>323</v>
      </c>
    </row>
    <row r="526" spans="1:4">
      <c r="A526" s="4" t="s">
        <v>380</v>
      </c>
      <c r="B526" s="4" t="s">
        <v>379</v>
      </c>
      <c r="C526" s="4" t="s">
        <v>31</v>
      </c>
      <c r="D526" s="4" t="s">
        <v>323</v>
      </c>
    </row>
    <row r="527" spans="1:4">
      <c r="A527" s="4" t="s">
        <v>378</v>
      </c>
      <c r="B527" s="4" t="s">
        <v>377</v>
      </c>
      <c r="C527" s="4" t="s">
        <v>51</v>
      </c>
      <c r="D527" s="4" t="s">
        <v>323</v>
      </c>
    </row>
    <row r="528" spans="1:4">
      <c r="A528" s="4" t="s">
        <v>376</v>
      </c>
      <c r="B528" s="4" t="s">
        <v>375</v>
      </c>
      <c r="C528" s="4" t="s">
        <v>7</v>
      </c>
      <c r="D528" s="4" t="s">
        <v>323</v>
      </c>
    </row>
    <row r="529" spans="1:4">
      <c r="A529" s="4" t="s">
        <v>374</v>
      </c>
      <c r="B529" s="4" t="s">
        <v>373</v>
      </c>
      <c r="C529" s="4" t="s">
        <v>7</v>
      </c>
      <c r="D529" s="4" t="s">
        <v>323</v>
      </c>
    </row>
    <row r="530" spans="1:4">
      <c r="A530" s="4" t="s">
        <v>372</v>
      </c>
      <c r="B530" s="4" t="s">
        <v>371</v>
      </c>
      <c r="C530" s="4" t="s">
        <v>51</v>
      </c>
      <c r="D530" s="4" t="s">
        <v>323</v>
      </c>
    </row>
    <row r="531" spans="1:4">
      <c r="A531" s="4" t="s">
        <v>370</v>
      </c>
      <c r="B531" s="4" t="s">
        <v>369</v>
      </c>
      <c r="C531" s="4" t="s">
        <v>51</v>
      </c>
      <c r="D531" s="4" t="s">
        <v>323</v>
      </c>
    </row>
    <row r="532" spans="1:4">
      <c r="A532" s="4" t="s">
        <v>368</v>
      </c>
      <c r="B532" s="4" t="s">
        <v>367</v>
      </c>
      <c r="C532" s="4" t="s">
        <v>7</v>
      </c>
      <c r="D532" s="4" t="s">
        <v>323</v>
      </c>
    </row>
    <row r="533" spans="1:4">
      <c r="A533" s="4" t="s">
        <v>366</v>
      </c>
      <c r="B533" s="4" t="s">
        <v>365</v>
      </c>
      <c r="C533" s="4" t="s">
        <v>7</v>
      </c>
      <c r="D533" s="4" t="s">
        <v>323</v>
      </c>
    </row>
    <row r="534" spans="1:4">
      <c r="A534" s="4" t="s">
        <v>364</v>
      </c>
      <c r="B534" s="4" t="s">
        <v>363</v>
      </c>
      <c r="C534" s="4" t="s">
        <v>7</v>
      </c>
      <c r="D534" s="4" t="s">
        <v>323</v>
      </c>
    </row>
    <row r="535" spans="1:4">
      <c r="A535" s="4" t="s">
        <v>362</v>
      </c>
      <c r="B535" s="4" t="s">
        <v>361</v>
      </c>
      <c r="C535" s="4" t="s">
        <v>34</v>
      </c>
      <c r="D535" s="4" t="s">
        <v>323</v>
      </c>
    </row>
    <row r="536" spans="1:4">
      <c r="A536" s="4" t="s">
        <v>360</v>
      </c>
      <c r="B536" s="4" t="s">
        <v>359</v>
      </c>
      <c r="C536" s="4" t="s">
        <v>51</v>
      </c>
      <c r="D536" s="4" t="s">
        <v>323</v>
      </c>
    </row>
    <row r="537" spans="1:4">
      <c r="A537" s="4" t="s">
        <v>358</v>
      </c>
      <c r="B537" s="4" t="s">
        <v>357</v>
      </c>
      <c r="C537" s="4" t="s">
        <v>7</v>
      </c>
      <c r="D537" s="4" t="s">
        <v>323</v>
      </c>
    </row>
    <row r="538" spans="1:4">
      <c r="A538" s="4" t="s">
        <v>356</v>
      </c>
      <c r="B538" s="4" t="s">
        <v>355</v>
      </c>
      <c r="C538" s="4" t="s">
        <v>354</v>
      </c>
      <c r="D538" s="4" t="s">
        <v>323</v>
      </c>
    </row>
    <row r="539" spans="1:4">
      <c r="A539" s="4" t="s">
        <v>353</v>
      </c>
      <c r="B539" s="4" t="s">
        <v>352</v>
      </c>
      <c r="C539" s="4" t="s">
        <v>7</v>
      </c>
      <c r="D539" s="4" t="s">
        <v>323</v>
      </c>
    </row>
    <row r="540" spans="1:4">
      <c r="A540" s="4" t="s">
        <v>351</v>
      </c>
      <c r="B540" s="4" t="s">
        <v>350</v>
      </c>
      <c r="C540" s="4" t="s">
        <v>7</v>
      </c>
      <c r="D540" s="4" t="s">
        <v>323</v>
      </c>
    </row>
    <row r="541" spans="1:4">
      <c r="A541" s="4" t="s">
        <v>349</v>
      </c>
      <c r="B541" s="4" t="s">
        <v>348</v>
      </c>
      <c r="C541" s="4" t="s">
        <v>7</v>
      </c>
      <c r="D541" s="4" t="s">
        <v>323</v>
      </c>
    </row>
    <row r="542" spans="1:4">
      <c r="A542" s="4" t="s">
        <v>347</v>
      </c>
      <c r="B542" s="4" t="s">
        <v>346</v>
      </c>
      <c r="C542" s="4" t="s">
        <v>345</v>
      </c>
      <c r="D542" s="4" t="s">
        <v>323</v>
      </c>
    </row>
    <row r="543" spans="1:4">
      <c r="A543" s="4" t="s">
        <v>344</v>
      </c>
      <c r="B543" s="4" t="s">
        <v>343</v>
      </c>
      <c r="C543" s="4" t="s">
        <v>7</v>
      </c>
      <c r="D543" s="4" t="s">
        <v>323</v>
      </c>
    </row>
    <row r="544" spans="1:4">
      <c r="A544" s="4" t="s">
        <v>342</v>
      </c>
      <c r="B544" s="4" t="s">
        <v>341</v>
      </c>
      <c r="C544" s="4" t="s">
        <v>7</v>
      </c>
      <c r="D544" s="4" t="s">
        <v>323</v>
      </c>
    </row>
    <row r="545" spans="1:4">
      <c r="A545" s="4" t="s">
        <v>340</v>
      </c>
      <c r="B545" s="4" t="s">
        <v>339</v>
      </c>
      <c r="C545" s="4" t="s">
        <v>7</v>
      </c>
      <c r="D545" s="4" t="s">
        <v>323</v>
      </c>
    </row>
    <row r="546" spans="1:4">
      <c r="A546" s="4" t="s">
        <v>338</v>
      </c>
      <c r="B546" s="4" t="s">
        <v>337</v>
      </c>
      <c r="C546" s="4" t="s">
        <v>82</v>
      </c>
      <c r="D546" s="4" t="s">
        <v>323</v>
      </c>
    </row>
    <row r="547" spans="1:4">
      <c r="A547" s="4" t="s">
        <v>336</v>
      </c>
      <c r="B547" s="4" t="s">
        <v>335</v>
      </c>
      <c r="C547" s="4" t="s">
        <v>4</v>
      </c>
      <c r="D547" s="4" t="s">
        <v>323</v>
      </c>
    </row>
    <row r="548" spans="1:4">
      <c r="A548" s="4" t="s">
        <v>334</v>
      </c>
      <c r="B548" s="4" t="s">
        <v>333</v>
      </c>
      <c r="C548" s="4" t="s">
        <v>51</v>
      </c>
      <c r="D548" s="4" t="s">
        <v>323</v>
      </c>
    </row>
    <row r="549" spans="1:4">
      <c r="A549" s="4" t="s">
        <v>332</v>
      </c>
      <c r="B549" s="4" t="s">
        <v>331</v>
      </c>
      <c r="C549" s="4" t="s">
        <v>34</v>
      </c>
      <c r="D549" s="4" t="s">
        <v>323</v>
      </c>
    </row>
    <row r="550" spans="1:4">
      <c r="A550" s="4" t="s">
        <v>330</v>
      </c>
      <c r="B550" s="4" t="s">
        <v>329</v>
      </c>
      <c r="C550" s="4" t="s">
        <v>34</v>
      </c>
      <c r="D550" s="4" t="s">
        <v>323</v>
      </c>
    </row>
    <row r="551" spans="1:4">
      <c r="A551" s="4" t="s">
        <v>328</v>
      </c>
      <c r="B551" s="4" t="s">
        <v>327</v>
      </c>
      <c r="C551" s="4" t="s">
        <v>31</v>
      </c>
      <c r="D551" s="4" t="s">
        <v>323</v>
      </c>
    </row>
    <row r="552" spans="1:4">
      <c r="A552" s="4" t="s">
        <v>326</v>
      </c>
      <c r="B552" s="4" t="s">
        <v>325</v>
      </c>
      <c r="C552" s="4" t="s">
        <v>324</v>
      </c>
      <c r="D552" s="4" t="s">
        <v>323</v>
      </c>
    </row>
    <row r="553" spans="1:4">
      <c r="A553" s="4" t="s">
        <v>322</v>
      </c>
      <c r="B553" s="4" t="s">
        <v>321</v>
      </c>
      <c r="C553" s="4" t="s">
        <v>7</v>
      </c>
      <c r="D553" s="4" t="s">
        <v>275</v>
      </c>
    </row>
    <row r="554" spans="1:4">
      <c r="A554" s="4" t="s">
        <v>320</v>
      </c>
      <c r="B554" s="4" t="s">
        <v>319</v>
      </c>
      <c r="C554" s="4" t="s">
        <v>51</v>
      </c>
      <c r="D554" s="4" t="s">
        <v>275</v>
      </c>
    </row>
    <row r="555" spans="1:4">
      <c r="A555" s="4" t="s">
        <v>318</v>
      </c>
      <c r="B555" s="4" t="s">
        <v>317</v>
      </c>
      <c r="C555" s="4" t="s">
        <v>34</v>
      </c>
      <c r="D555" s="4" t="s">
        <v>275</v>
      </c>
    </row>
    <row r="556" spans="1:4">
      <c r="A556" s="4" t="s">
        <v>316</v>
      </c>
      <c r="B556" s="4" t="s">
        <v>315</v>
      </c>
      <c r="C556" s="4" t="s">
        <v>31</v>
      </c>
      <c r="D556" s="4" t="s">
        <v>275</v>
      </c>
    </row>
    <row r="557" spans="1:4">
      <c r="A557" s="4" t="s">
        <v>314</v>
      </c>
      <c r="B557" s="4" t="s">
        <v>313</v>
      </c>
      <c r="C557" s="4" t="s">
        <v>7</v>
      </c>
      <c r="D557" s="4" t="s">
        <v>275</v>
      </c>
    </row>
    <row r="558" spans="1:4">
      <c r="A558" s="4" t="s">
        <v>312</v>
      </c>
      <c r="B558" s="4" t="s">
        <v>311</v>
      </c>
      <c r="C558" s="4" t="s">
        <v>7</v>
      </c>
      <c r="D558" s="4" t="s">
        <v>275</v>
      </c>
    </row>
    <row r="559" spans="1:4">
      <c r="A559" s="4" t="s">
        <v>310</v>
      </c>
      <c r="B559" s="4" t="s">
        <v>309</v>
      </c>
      <c r="C559" s="4" t="s">
        <v>7</v>
      </c>
      <c r="D559" s="4" t="s">
        <v>275</v>
      </c>
    </row>
    <row r="560" spans="1:4">
      <c r="A560" s="4" t="s">
        <v>308</v>
      </c>
      <c r="B560" s="4" t="s">
        <v>307</v>
      </c>
      <c r="C560" s="4" t="s">
        <v>7</v>
      </c>
      <c r="D560" s="4" t="s">
        <v>275</v>
      </c>
    </row>
    <row r="561" spans="1:4">
      <c r="A561" s="5" t="s">
        <v>306</v>
      </c>
      <c r="B561" s="4" t="s">
        <v>305</v>
      </c>
      <c r="C561" s="4" t="s">
        <v>34</v>
      </c>
      <c r="D561" s="4" t="s">
        <v>275</v>
      </c>
    </row>
    <row r="562" spans="1:4">
      <c r="A562" s="4" t="s">
        <v>304</v>
      </c>
      <c r="B562" s="4" t="s">
        <v>303</v>
      </c>
      <c r="C562" s="4" t="s">
        <v>34</v>
      </c>
      <c r="D562" s="4" t="s">
        <v>275</v>
      </c>
    </row>
    <row r="563" spans="1:4">
      <c r="A563" s="4" t="s">
        <v>302</v>
      </c>
      <c r="B563" s="4" t="s">
        <v>301</v>
      </c>
      <c r="C563" s="4" t="s">
        <v>31</v>
      </c>
      <c r="D563" s="4" t="s">
        <v>275</v>
      </c>
    </row>
    <row r="564" spans="1:4">
      <c r="A564" s="4" t="s">
        <v>300</v>
      </c>
      <c r="B564" s="4" t="s">
        <v>299</v>
      </c>
      <c r="C564" s="4" t="s">
        <v>7</v>
      </c>
      <c r="D564" s="4" t="s">
        <v>275</v>
      </c>
    </row>
    <row r="565" spans="1:4">
      <c r="A565" s="4" t="s">
        <v>298</v>
      </c>
      <c r="B565" s="4" t="s">
        <v>297</v>
      </c>
      <c r="C565" s="4" t="s">
        <v>31</v>
      </c>
      <c r="D565" s="4" t="s">
        <v>275</v>
      </c>
    </row>
    <row r="566" spans="1:4">
      <c r="A566" s="4" t="s">
        <v>296</v>
      </c>
      <c r="B566" s="4" t="s">
        <v>295</v>
      </c>
      <c r="C566" s="4" t="s">
        <v>31</v>
      </c>
      <c r="D566" s="4" t="s">
        <v>275</v>
      </c>
    </row>
    <row r="567" spans="1:4">
      <c r="A567" s="4" t="s">
        <v>294</v>
      </c>
      <c r="B567" s="4" t="s">
        <v>293</v>
      </c>
      <c r="C567" s="4" t="s">
        <v>34</v>
      </c>
      <c r="D567" s="4" t="s">
        <v>275</v>
      </c>
    </row>
    <row r="568" spans="1:4">
      <c r="A568" s="4" t="s">
        <v>292</v>
      </c>
      <c r="B568" s="4" t="s">
        <v>291</v>
      </c>
      <c r="C568" s="4" t="s">
        <v>7</v>
      </c>
      <c r="D568" s="4" t="s">
        <v>275</v>
      </c>
    </row>
    <row r="569" spans="1:4">
      <c r="A569" s="4" t="s">
        <v>290</v>
      </c>
      <c r="B569" s="4" t="s">
        <v>288</v>
      </c>
      <c r="C569" s="4" t="s">
        <v>31</v>
      </c>
      <c r="D569" s="4" t="s">
        <v>275</v>
      </c>
    </row>
    <row r="570" spans="1:4">
      <c r="A570" s="4" t="s">
        <v>289</v>
      </c>
      <c r="B570" s="4" t="s">
        <v>288</v>
      </c>
      <c r="C570" s="4" t="s">
        <v>31</v>
      </c>
      <c r="D570" s="4" t="s">
        <v>275</v>
      </c>
    </row>
    <row r="571" spans="1:4">
      <c r="A571" s="4" t="s">
        <v>287</v>
      </c>
      <c r="B571" s="4" t="s">
        <v>286</v>
      </c>
      <c r="C571" s="4" t="s">
        <v>51</v>
      </c>
      <c r="D571" s="4" t="s">
        <v>275</v>
      </c>
    </row>
    <row r="572" spans="1:4">
      <c r="A572" s="4" t="s">
        <v>285</v>
      </c>
      <c r="B572" s="4" t="s">
        <v>284</v>
      </c>
      <c r="C572" s="4" t="s">
        <v>51</v>
      </c>
      <c r="D572" s="4" t="s">
        <v>275</v>
      </c>
    </row>
    <row r="573" spans="1:4">
      <c r="A573" s="4" t="s">
        <v>283</v>
      </c>
      <c r="B573" s="4" t="s">
        <v>282</v>
      </c>
      <c r="C573" s="4" t="s">
        <v>31</v>
      </c>
      <c r="D573" s="4" t="s">
        <v>275</v>
      </c>
    </row>
    <row r="574" spans="1:4">
      <c r="A574" s="4" t="s">
        <v>281</v>
      </c>
      <c r="B574" s="4" t="s">
        <v>280</v>
      </c>
      <c r="C574" s="4" t="s">
        <v>31</v>
      </c>
      <c r="D574" s="4" t="s">
        <v>275</v>
      </c>
    </row>
    <row r="575" spans="1:4">
      <c r="A575" s="4" t="s">
        <v>279</v>
      </c>
      <c r="B575" s="4" t="s">
        <v>278</v>
      </c>
      <c r="C575" s="4" t="s">
        <v>51</v>
      </c>
      <c r="D575" s="4" t="s">
        <v>275</v>
      </c>
    </row>
    <row r="576" spans="1:4">
      <c r="A576" s="4" t="s">
        <v>277</v>
      </c>
      <c r="B576" s="4" t="s">
        <v>276</v>
      </c>
      <c r="C576" s="4" t="s">
        <v>7</v>
      </c>
      <c r="D576" s="4" t="s">
        <v>275</v>
      </c>
    </row>
    <row r="577" spans="1:4">
      <c r="A577" s="4" t="s">
        <v>274</v>
      </c>
      <c r="B577" s="4" t="s">
        <v>273</v>
      </c>
      <c r="C577" s="4" t="s">
        <v>31</v>
      </c>
      <c r="D577" s="4" t="s">
        <v>0</v>
      </c>
    </row>
    <row r="578" spans="1:4">
      <c r="A578" s="4" t="s">
        <v>272</v>
      </c>
      <c r="B578" s="4" t="s">
        <v>271</v>
      </c>
      <c r="C578" s="4" t="s">
        <v>7</v>
      </c>
      <c r="D578" s="4" t="s">
        <v>0</v>
      </c>
    </row>
    <row r="579" spans="1:4">
      <c r="A579" s="4" t="s">
        <v>270</v>
      </c>
      <c r="B579" s="4" t="s">
        <v>269</v>
      </c>
      <c r="C579" s="4" t="s">
        <v>34</v>
      </c>
      <c r="D579" s="4" t="s">
        <v>0</v>
      </c>
    </row>
    <row r="580" spans="1:4">
      <c r="A580" s="4" t="s">
        <v>268</v>
      </c>
      <c r="B580" s="4" t="s">
        <v>267</v>
      </c>
      <c r="C580" s="4" t="s">
        <v>7</v>
      </c>
      <c r="D580" s="4" t="s">
        <v>0</v>
      </c>
    </row>
    <row r="581" spans="1:4">
      <c r="A581" s="4" t="s">
        <v>266</v>
      </c>
      <c r="B581" s="4" t="s">
        <v>265</v>
      </c>
      <c r="C581" s="4" t="s">
        <v>12</v>
      </c>
      <c r="D581" s="4" t="s">
        <v>0</v>
      </c>
    </row>
    <row r="582" spans="1:4">
      <c r="A582" s="4" t="s">
        <v>264</v>
      </c>
      <c r="B582" s="4" t="s">
        <v>263</v>
      </c>
      <c r="C582" s="4" t="s">
        <v>7</v>
      </c>
      <c r="D582" s="4" t="s">
        <v>0</v>
      </c>
    </row>
    <row r="583" spans="1:4">
      <c r="A583" s="4" t="s">
        <v>262</v>
      </c>
      <c r="B583" s="4" t="s">
        <v>261</v>
      </c>
      <c r="C583" s="4" t="s">
        <v>4</v>
      </c>
      <c r="D583" s="4" t="s">
        <v>0</v>
      </c>
    </row>
    <row r="584" spans="1:4">
      <c r="A584" s="4" t="s">
        <v>260</v>
      </c>
      <c r="B584" s="4" t="s">
        <v>259</v>
      </c>
      <c r="C584" s="4" t="s">
        <v>7</v>
      </c>
      <c r="D584" s="4" t="s">
        <v>0</v>
      </c>
    </row>
    <row r="585" spans="1:4">
      <c r="A585" s="4" t="s">
        <v>258</v>
      </c>
      <c r="B585" s="4" t="s">
        <v>257</v>
      </c>
      <c r="C585" s="4" t="s">
        <v>4</v>
      </c>
      <c r="D585" s="4" t="s">
        <v>0</v>
      </c>
    </row>
    <row r="586" spans="1:4">
      <c r="A586" s="4" t="s">
        <v>256</v>
      </c>
      <c r="B586" s="4" t="s">
        <v>255</v>
      </c>
      <c r="C586" s="4" t="s">
        <v>31</v>
      </c>
      <c r="D586" s="4" t="s">
        <v>0</v>
      </c>
    </row>
    <row r="587" spans="1:4">
      <c r="A587" s="4" t="s">
        <v>254</v>
      </c>
      <c r="B587" s="4" t="s">
        <v>253</v>
      </c>
      <c r="C587" s="4" t="s">
        <v>7</v>
      </c>
      <c r="D587" s="4" t="s">
        <v>0</v>
      </c>
    </row>
    <row r="588" spans="1:4">
      <c r="A588" s="4" t="s">
        <v>252</v>
      </c>
      <c r="B588" s="4" t="s">
        <v>251</v>
      </c>
      <c r="C588" s="4" t="s">
        <v>34</v>
      </c>
      <c r="D588" s="4" t="s">
        <v>0</v>
      </c>
    </row>
    <row r="589" spans="1:4">
      <c r="A589" s="4" t="s">
        <v>250</v>
      </c>
      <c r="B589" s="4" t="s">
        <v>249</v>
      </c>
      <c r="C589" s="4" t="s">
        <v>7</v>
      </c>
      <c r="D589" s="4" t="s">
        <v>0</v>
      </c>
    </row>
    <row r="590" spans="1:4">
      <c r="A590" s="4" t="s">
        <v>248</v>
      </c>
      <c r="B590" s="4" t="s">
        <v>247</v>
      </c>
      <c r="C590" s="4" t="s">
        <v>7</v>
      </c>
      <c r="D590" s="4" t="s">
        <v>0</v>
      </c>
    </row>
    <row r="591" spans="1:4">
      <c r="A591" s="4" t="s">
        <v>246</v>
      </c>
      <c r="B591" s="4" t="s">
        <v>245</v>
      </c>
      <c r="C591" s="4" t="s">
        <v>7</v>
      </c>
      <c r="D591" s="4" t="s">
        <v>0</v>
      </c>
    </row>
    <row r="592" spans="1:4">
      <c r="A592" s="4" t="s">
        <v>244</v>
      </c>
      <c r="B592" s="4" t="s">
        <v>243</v>
      </c>
      <c r="C592" s="4" t="s">
        <v>201</v>
      </c>
      <c r="D592" s="4" t="s">
        <v>0</v>
      </c>
    </row>
    <row r="593" spans="1:4">
      <c r="A593" s="4" t="s">
        <v>242</v>
      </c>
      <c r="B593" s="4" t="s">
        <v>241</v>
      </c>
      <c r="C593" s="4" t="s">
        <v>7</v>
      </c>
      <c r="D593" s="4" t="s">
        <v>0</v>
      </c>
    </row>
    <row r="594" spans="1:4">
      <c r="A594" s="4" t="s">
        <v>240</v>
      </c>
      <c r="B594" s="4" t="s">
        <v>239</v>
      </c>
      <c r="C594" s="4" t="s">
        <v>7</v>
      </c>
      <c r="D594" s="4" t="s">
        <v>0</v>
      </c>
    </row>
    <row r="595" spans="1:4">
      <c r="A595" s="4" t="s">
        <v>238</v>
      </c>
      <c r="B595" s="4" t="s">
        <v>237</v>
      </c>
      <c r="C595" s="4" t="s">
        <v>34</v>
      </c>
      <c r="D595" s="4" t="s">
        <v>0</v>
      </c>
    </row>
    <row r="596" spans="1:4">
      <c r="A596" s="4" t="s">
        <v>236</v>
      </c>
      <c r="B596" s="4" t="s">
        <v>235</v>
      </c>
      <c r="C596" s="4" t="s">
        <v>4</v>
      </c>
      <c r="D596" s="4" t="s">
        <v>0</v>
      </c>
    </row>
    <row r="597" spans="1:4">
      <c r="A597" s="4" t="s">
        <v>234</v>
      </c>
      <c r="B597" s="4" t="s">
        <v>233</v>
      </c>
      <c r="C597" s="4" t="s">
        <v>232</v>
      </c>
      <c r="D597" s="4" t="s">
        <v>0</v>
      </c>
    </row>
    <row r="598" spans="1:4">
      <c r="A598" s="4" t="s">
        <v>231</v>
      </c>
      <c r="B598" s="4" t="s">
        <v>230</v>
      </c>
      <c r="C598" s="4" t="s">
        <v>7</v>
      </c>
      <c r="D598" s="4" t="s">
        <v>0</v>
      </c>
    </row>
    <row r="599" spans="1:4">
      <c r="A599" s="4" t="s">
        <v>229</v>
      </c>
      <c r="B599" s="4" t="s">
        <v>228</v>
      </c>
      <c r="C599" s="4" t="s">
        <v>12</v>
      </c>
      <c r="D599" s="4" t="s">
        <v>0</v>
      </c>
    </row>
    <row r="600" spans="1:4">
      <c r="A600" s="4" t="s">
        <v>227</v>
      </c>
      <c r="B600" s="4" t="s">
        <v>226</v>
      </c>
      <c r="C600" s="4" t="s">
        <v>4</v>
      </c>
      <c r="D600" s="4" t="s">
        <v>0</v>
      </c>
    </row>
    <row r="601" spans="1:4">
      <c r="A601" s="4" t="s">
        <v>225</v>
      </c>
      <c r="B601" s="4" t="s">
        <v>224</v>
      </c>
      <c r="C601" s="4" t="s">
        <v>7</v>
      </c>
      <c r="D601" s="4" t="s">
        <v>0</v>
      </c>
    </row>
    <row r="602" spans="1:4">
      <c r="A602" s="4" t="s">
        <v>223</v>
      </c>
      <c r="B602" s="4" t="s">
        <v>222</v>
      </c>
      <c r="C602" s="4" t="s">
        <v>82</v>
      </c>
      <c r="D602" s="4" t="s">
        <v>0</v>
      </c>
    </row>
    <row r="603" spans="1:4">
      <c r="A603" s="4" t="s">
        <v>221</v>
      </c>
      <c r="B603" s="4" t="s">
        <v>220</v>
      </c>
      <c r="C603" s="4" t="s">
        <v>82</v>
      </c>
      <c r="D603" s="4" t="s">
        <v>0</v>
      </c>
    </row>
    <row r="604" spans="1:4">
      <c r="A604" s="4" t="s">
        <v>219</v>
      </c>
      <c r="B604" s="4" t="s">
        <v>218</v>
      </c>
      <c r="C604" s="4" t="s">
        <v>31</v>
      </c>
      <c r="D604" s="4" t="s">
        <v>0</v>
      </c>
    </row>
    <row r="605" spans="1:4">
      <c r="A605" s="4" t="s">
        <v>217</v>
      </c>
      <c r="B605" s="4" t="s">
        <v>216</v>
      </c>
      <c r="C605" s="4" t="s">
        <v>51</v>
      </c>
      <c r="D605" s="4" t="s">
        <v>0</v>
      </c>
    </row>
    <row r="606" spans="1:4">
      <c r="A606" s="4" t="s">
        <v>215</v>
      </c>
      <c r="B606" s="4" t="s">
        <v>214</v>
      </c>
      <c r="C606" s="4" t="s">
        <v>7</v>
      </c>
      <c r="D606" s="4" t="s">
        <v>0</v>
      </c>
    </row>
    <row r="607" spans="1:4">
      <c r="A607" s="4" t="s">
        <v>213</v>
      </c>
      <c r="B607" s="4" t="s">
        <v>212</v>
      </c>
      <c r="C607" s="4" t="s">
        <v>34</v>
      </c>
      <c r="D607" s="4" t="s">
        <v>0</v>
      </c>
    </row>
    <row r="608" spans="1:4">
      <c r="A608" s="4" t="s">
        <v>211</v>
      </c>
      <c r="B608" s="4" t="s">
        <v>210</v>
      </c>
      <c r="C608" s="4" t="s">
        <v>7</v>
      </c>
      <c r="D608" s="4" t="s">
        <v>0</v>
      </c>
    </row>
    <row r="609" spans="1:4">
      <c r="A609" s="4" t="s">
        <v>209</v>
      </c>
      <c r="B609" s="4" t="s">
        <v>208</v>
      </c>
      <c r="C609" s="4" t="s">
        <v>7</v>
      </c>
      <c r="D609" s="4" t="s">
        <v>0</v>
      </c>
    </row>
    <row r="610" spans="1:4">
      <c r="A610" s="4" t="s">
        <v>207</v>
      </c>
      <c r="B610" s="4" t="s">
        <v>206</v>
      </c>
      <c r="C610" s="4" t="s">
        <v>34</v>
      </c>
      <c r="D610" s="4" t="s">
        <v>0</v>
      </c>
    </row>
    <row r="611" spans="1:4">
      <c r="A611" s="4" t="s">
        <v>205</v>
      </c>
      <c r="B611" s="4" t="s">
        <v>204</v>
      </c>
      <c r="C611" s="4" t="s">
        <v>7</v>
      </c>
      <c r="D611" s="4" t="s">
        <v>0</v>
      </c>
    </row>
    <row r="612" spans="1:4">
      <c r="A612" s="4" t="s">
        <v>203</v>
      </c>
      <c r="B612" s="4" t="s">
        <v>202</v>
      </c>
      <c r="C612" s="4" t="s">
        <v>201</v>
      </c>
      <c r="D612" s="4" t="s">
        <v>0</v>
      </c>
    </row>
    <row r="613" spans="1:4">
      <c r="A613" s="4" t="s">
        <v>200</v>
      </c>
      <c r="B613" s="4" t="s">
        <v>199</v>
      </c>
      <c r="C613" s="4" t="s">
        <v>4</v>
      </c>
      <c r="D613" s="4" t="s">
        <v>0</v>
      </c>
    </row>
    <row r="614" spans="1:4">
      <c r="A614" s="4" t="s">
        <v>198</v>
      </c>
      <c r="B614" s="4" t="s">
        <v>197</v>
      </c>
      <c r="C614" s="4" t="s">
        <v>4</v>
      </c>
      <c r="D614" s="4" t="s">
        <v>0</v>
      </c>
    </row>
    <row r="615" spans="1:4">
      <c r="A615" s="4" t="s">
        <v>196</v>
      </c>
      <c r="B615" s="4" t="s">
        <v>195</v>
      </c>
      <c r="C615" s="4" t="s">
        <v>4</v>
      </c>
      <c r="D615" s="4" t="s">
        <v>0</v>
      </c>
    </row>
    <row r="616" spans="1:4">
      <c r="A616" s="4" t="s">
        <v>194</v>
      </c>
      <c r="B616" s="4" t="s">
        <v>193</v>
      </c>
      <c r="C616" s="4" t="s">
        <v>4</v>
      </c>
      <c r="D616" s="4" t="s">
        <v>0</v>
      </c>
    </row>
    <row r="617" spans="1:4">
      <c r="A617" s="4" t="s">
        <v>192</v>
      </c>
      <c r="B617" s="4" t="s">
        <v>191</v>
      </c>
      <c r="C617" s="4" t="s">
        <v>7</v>
      </c>
      <c r="D617" s="4" t="s">
        <v>0</v>
      </c>
    </row>
    <row r="618" spans="1:4">
      <c r="A618" s="4" t="s">
        <v>190</v>
      </c>
      <c r="B618" s="4" t="s">
        <v>189</v>
      </c>
      <c r="C618" s="4" t="s">
        <v>7</v>
      </c>
      <c r="D618" s="4" t="s">
        <v>0</v>
      </c>
    </row>
    <row r="619" spans="1:4">
      <c r="A619" s="4" t="s">
        <v>188</v>
      </c>
      <c r="B619" s="4" t="s">
        <v>187</v>
      </c>
      <c r="C619" s="4" t="s">
        <v>4</v>
      </c>
      <c r="D619" s="4" t="s">
        <v>0</v>
      </c>
    </row>
    <row r="620" spans="1:4">
      <c r="A620" s="4" t="s">
        <v>186</v>
      </c>
      <c r="B620" s="4" t="s">
        <v>185</v>
      </c>
      <c r="C620" s="4" t="s">
        <v>7</v>
      </c>
      <c r="D620" s="4" t="s">
        <v>0</v>
      </c>
    </row>
    <row r="621" spans="1:4">
      <c r="A621" s="4" t="s">
        <v>184</v>
      </c>
      <c r="B621" s="4" t="s">
        <v>183</v>
      </c>
      <c r="C621" s="4" t="s">
        <v>51</v>
      </c>
      <c r="D621" s="4" t="s">
        <v>0</v>
      </c>
    </row>
    <row r="622" spans="1:4">
      <c r="A622" s="4" t="s">
        <v>182</v>
      </c>
      <c r="B622" s="4" t="s">
        <v>181</v>
      </c>
      <c r="C622" s="4" t="s">
        <v>7</v>
      </c>
      <c r="D622" s="4" t="s">
        <v>0</v>
      </c>
    </row>
    <row r="623" spans="1:4">
      <c r="A623" s="4" t="s">
        <v>180</v>
      </c>
      <c r="B623" s="4" t="s">
        <v>179</v>
      </c>
      <c r="C623" s="4" t="s">
        <v>31</v>
      </c>
      <c r="D623" s="4" t="s">
        <v>0</v>
      </c>
    </row>
    <row r="624" spans="1:4">
      <c r="A624" s="4" t="s">
        <v>178</v>
      </c>
      <c r="B624" s="4" t="s">
        <v>177</v>
      </c>
      <c r="C624" s="4" t="s">
        <v>31</v>
      </c>
      <c r="D624" s="4" t="s">
        <v>0</v>
      </c>
    </row>
    <row r="625" spans="1:4">
      <c r="A625" s="4" t="s">
        <v>176</v>
      </c>
      <c r="B625" s="4" t="s">
        <v>175</v>
      </c>
      <c r="C625" s="4" t="s">
        <v>51</v>
      </c>
      <c r="D625" s="4" t="s">
        <v>0</v>
      </c>
    </row>
    <row r="626" spans="1:4">
      <c r="A626" s="4" t="s">
        <v>174</v>
      </c>
      <c r="B626" s="4" t="s">
        <v>173</v>
      </c>
      <c r="C626" s="4" t="s">
        <v>34</v>
      </c>
      <c r="D626" s="4" t="s">
        <v>0</v>
      </c>
    </row>
    <row r="627" spans="1:4">
      <c r="A627" s="4" t="s">
        <v>172</v>
      </c>
      <c r="B627" s="4" t="s">
        <v>171</v>
      </c>
      <c r="C627" s="4" t="s">
        <v>82</v>
      </c>
      <c r="D627" s="4" t="s">
        <v>0</v>
      </c>
    </row>
    <row r="628" spans="1:4">
      <c r="A628" s="4" t="s">
        <v>170</v>
      </c>
      <c r="B628" s="4" t="s">
        <v>169</v>
      </c>
      <c r="C628" s="4" t="s">
        <v>51</v>
      </c>
      <c r="D628" s="4" t="s">
        <v>0</v>
      </c>
    </row>
    <row r="629" spans="1:4">
      <c r="A629" s="4" t="s">
        <v>168</v>
      </c>
      <c r="B629" s="4" t="s">
        <v>167</v>
      </c>
      <c r="C629" s="4" t="s">
        <v>4</v>
      </c>
      <c r="D629" s="4" t="s">
        <v>0</v>
      </c>
    </row>
    <row r="630" spans="1:4">
      <c r="A630" s="4" t="s">
        <v>166</v>
      </c>
      <c r="B630" s="4" t="s">
        <v>165</v>
      </c>
      <c r="C630" s="4" t="s">
        <v>7</v>
      </c>
      <c r="D630" s="4" t="s">
        <v>0</v>
      </c>
    </row>
    <row r="631" spans="1:4">
      <c r="A631" s="4" t="s">
        <v>164</v>
      </c>
      <c r="B631" s="4" t="s">
        <v>163</v>
      </c>
      <c r="C631" s="4" t="s">
        <v>4</v>
      </c>
      <c r="D631" s="4" t="s">
        <v>0</v>
      </c>
    </row>
    <row r="632" spans="1:4">
      <c r="A632" s="4" t="s">
        <v>162</v>
      </c>
      <c r="B632" s="4" t="s">
        <v>161</v>
      </c>
      <c r="C632" s="4" t="s">
        <v>7</v>
      </c>
      <c r="D632" s="4" t="s">
        <v>0</v>
      </c>
    </row>
    <row r="633" spans="1:4">
      <c r="A633" s="4" t="s">
        <v>160</v>
      </c>
      <c r="B633" s="4" t="s">
        <v>159</v>
      </c>
      <c r="C633" s="4" t="s">
        <v>4</v>
      </c>
      <c r="D633" s="4" t="s">
        <v>0</v>
      </c>
    </row>
    <row r="634" spans="1:4">
      <c r="A634" s="4" t="s">
        <v>158</v>
      </c>
      <c r="B634" s="4" t="s">
        <v>157</v>
      </c>
      <c r="C634" s="4" t="s">
        <v>4</v>
      </c>
      <c r="D634" s="4" t="s">
        <v>0</v>
      </c>
    </row>
    <row r="635" spans="1:4">
      <c r="A635" s="4" t="s">
        <v>156</v>
      </c>
      <c r="B635" s="4" t="s">
        <v>155</v>
      </c>
      <c r="C635" s="4" t="s">
        <v>51</v>
      </c>
      <c r="D635" s="4" t="s">
        <v>0</v>
      </c>
    </row>
    <row r="636" spans="1:4">
      <c r="A636" s="4" t="s">
        <v>154</v>
      </c>
      <c r="B636" s="4" t="s">
        <v>153</v>
      </c>
      <c r="C636" s="4" t="s">
        <v>7</v>
      </c>
      <c r="D636" s="4" t="s">
        <v>0</v>
      </c>
    </row>
    <row r="637" spans="1:4">
      <c r="A637" s="4" t="s">
        <v>152</v>
      </c>
      <c r="B637" s="4" t="s">
        <v>151</v>
      </c>
      <c r="C637" s="4" t="s">
        <v>51</v>
      </c>
      <c r="D637" s="4" t="s">
        <v>0</v>
      </c>
    </row>
    <row r="638" spans="1:4">
      <c r="A638" s="4" t="s">
        <v>150</v>
      </c>
      <c r="B638" s="4" t="s">
        <v>149</v>
      </c>
      <c r="C638" s="4" t="s">
        <v>4</v>
      </c>
      <c r="D638" s="4" t="s">
        <v>0</v>
      </c>
    </row>
    <row r="639" spans="1:4">
      <c r="A639" s="4" t="s">
        <v>148</v>
      </c>
      <c r="B639" s="4" t="s">
        <v>147</v>
      </c>
      <c r="C639" s="4" t="s">
        <v>51</v>
      </c>
      <c r="D639" s="4" t="s">
        <v>0</v>
      </c>
    </row>
    <row r="640" spans="1:4">
      <c r="A640" s="4" t="s">
        <v>146</v>
      </c>
      <c r="B640" s="4" t="s">
        <v>145</v>
      </c>
      <c r="C640" s="4" t="s">
        <v>4</v>
      </c>
      <c r="D640" s="4" t="s">
        <v>0</v>
      </c>
    </row>
    <row r="641" spans="1:4">
      <c r="A641" s="4" t="s">
        <v>144</v>
      </c>
      <c r="B641" s="4" t="s">
        <v>143</v>
      </c>
      <c r="C641" s="4" t="s">
        <v>7</v>
      </c>
      <c r="D641" s="4" t="s">
        <v>0</v>
      </c>
    </row>
    <row r="642" spans="1:4">
      <c r="A642" s="4" t="s">
        <v>142</v>
      </c>
      <c r="B642" s="4" t="s">
        <v>141</v>
      </c>
      <c r="C642" s="4" t="s">
        <v>34</v>
      </c>
      <c r="D642" s="4" t="s">
        <v>0</v>
      </c>
    </row>
    <row r="643" spans="1:4">
      <c r="A643" s="4" t="s">
        <v>140</v>
      </c>
      <c r="B643" s="4" t="s">
        <v>139</v>
      </c>
      <c r="C643" s="4" t="s">
        <v>7</v>
      </c>
      <c r="D643" s="4" t="s">
        <v>0</v>
      </c>
    </row>
    <row r="644" spans="1:4">
      <c r="A644" s="4" t="s">
        <v>138</v>
      </c>
      <c r="B644" s="4" t="s">
        <v>137</v>
      </c>
      <c r="C644" s="4" t="s">
        <v>7</v>
      </c>
      <c r="D644" s="4" t="s">
        <v>0</v>
      </c>
    </row>
    <row r="645" spans="1:4">
      <c r="A645" s="4" t="s">
        <v>136</v>
      </c>
      <c r="B645" s="4" t="s">
        <v>135</v>
      </c>
      <c r="C645" s="4" t="s">
        <v>51</v>
      </c>
      <c r="D645" s="4" t="s">
        <v>0</v>
      </c>
    </row>
    <row r="646" spans="1:4">
      <c r="A646" s="4" t="s">
        <v>134</v>
      </c>
      <c r="B646" s="4" t="s">
        <v>133</v>
      </c>
      <c r="C646" s="4" t="s">
        <v>7</v>
      </c>
      <c r="D646" s="4" t="s">
        <v>0</v>
      </c>
    </row>
    <row r="647" spans="1:4">
      <c r="A647" s="4" t="s">
        <v>132</v>
      </c>
      <c r="B647" s="4" t="s">
        <v>131</v>
      </c>
      <c r="C647" s="4" t="s">
        <v>7</v>
      </c>
      <c r="D647" s="4" t="s">
        <v>0</v>
      </c>
    </row>
    <row r="648" spans="1:4">
      <c r="A648" s="4" t="s">
        <v>130</v>
      </c>
      <c r="B648" s="4" t="s">
        <v>129</v>
      </c>
      <c r="C648" s="4" t="s">
        <v>34</v>
      </c>
      <c r="D648" s="4" t="s">
        <v>0</v>
      </c>
    </row>
    <row r="649" spans="1:4">
      <c r="A649" s="4" t="s">
        <v>128</v>
      </c>
      <c r="B649" s="4" t="s">
        <v>127</v>
      </c>
      <c r="C649" s="4" t="s">
        <v>4</v>
      </c>
      <c r="D649" s="4" t="s">
        <v>0</v>
      </c>
    </row>
    <row r="650" spans="1:4">
      <c r="A650" s="4" t="s">
        <v>126</v>
      </c>
      <c r="B650" s="4" t="s">
        <v>125</v>
      </c>
      <c r="C650" s="4" t="s">
        <v>4</v>
      </c>
      <c r="D650" s="4" t="s">
        <v>0</v>
      </c>
    </row>
    <row r="651" spans="1:4">
      <c r="A651" s="4" t="s">
        <v>124</v>
      </c>
      <c r="B651" s="4" t="s">
        <v>123</v>
      </c>
      <c r="C651" s="4" t="s">
        <v>34</v>
      </c>
      <c r="D651" s="4" t="s">
        <v>0</v>
      </c>
    </row>
    <row r="652" spans="1:4">
      <c r="A652" s="4" t="s">
        <v>122</v>
      </c>
      <c r="B652" s="4" t="s">
        <v>121</v>
      </c>
      <c r="C652" s="4" t="s">
        <v>34</v>
      </c>
      <c r="D652" s="4" t="s">
        <v>0</v>
      </c>
    </row>
    <row r="653" spans="1:4">
      <c r="A653" s="4" t="s">
        <v>120</v>
      </c>
      <c r="B653" s="4" t="s">
        <v>119</v>
      </c>
      <c r="C653" s="4" t="s">
        <v>7</v>
      </c>
      <c r="D653" s="4" t="s">
        <v>0</v>
      </c>
    </row>
    <row r="654" spans="1:4">
      <c r="A654" s="4" t="s">
        <v>118</v>
      </c>
      <c r="B654" s="4" t="s">
        <v>117</v>
      </c>
      <c r="C654" s="4" t="s">
        <v>7</v>
      </c>
      <c r="D654" s="4" t="s">
        <v>0</v>
      </c>
    </row>
    <row r="655" spans="1:4">
      <c r="A655" s="4" t="s">
        <v>116</v>
      </c>
      <c r="B655" s="4" t="s">
        <v>115</v>
      </c>
      <c r="C655" s="4" t="s">
        <v>7</v>
      </c>
      <c r="D655" s="4" t="s">
        <v>0</v>
      </c>
    </row>
    <row r="656" spans="1:4">
      <c r="A656" s="4" t="s">
        <v>114</v>
      </c>
      <c r="B656" s="4" t="s">
        <v>113</v>
      </c>
      <c r="C656" s="4" t="s">
        <v>7</v>
      </c>
      <c r="D656" s="4" t="s">
        <v>0</v>
      </c>
    </row>
    <row r="657" spans="1:4">
      <c r="A657" s="4" t="s">
        <v>112</v>
      </c>
      <c r="B657" s="4" t="s">
        <v>111</v>
      </c>
      <c r="C657" s="4" t="s">
        <v>7</v>
      </c>
      <c r="D657" s="4" t="s">
        <v>0</v>
      </c>
    </row>
    <row r="658" spans="1:4">
      <c r="A658" s="4" t="s">
        <v>110</v>
      </c>
      <c r="B658" s="4" t="s">
        <v>109</v>
      </c>
      <c r="C658" s="4" t="s">
        <v>7</v>
      </c>
      <c r="D658" s="4" t="s">
        <v>0</v>
      </c>
    </row>
    <row r="659" spans="1:4">
      <c r="A659" s="4" t="s">
        <v>108</v>
      </c>
      <c r="B659" s="4" t="s">
        <v>107</v>
      </c>
      <c r="C659" s="4" t="s">
        <v>7</v>
      </c>
      <c r="D659" s="4" t="s">
        <v>0</v>
      </c>
    </row>
    <row r="660" spans="1:4">
      <c r="A660" s="4" t="s">
        <v>106</v>
      </c>
      <c r="B660" s="4" t="s">
        <v>105</v>
      </c>
      <c r="C660" s="4" t="s">
        <v>34</v>
      </c>
      <c r="D660" s="4" t="s">
        <v>0</v>
      </c>
    </row>
    <row r="661" spans="1:4">
      <c r="A661" s="4" t="s">
        <v>104</v>
      </c>
      <c r="B661" s="4" t="s">
        <v>103</v>
      </c>
      <c r="C661" s="4" t="s">
        <v>12</v>
      </c>
      <c r="D661" s="4" t="s">
        <v>0</v>
      </c>
    </row>
    <row r="662" spans="1:4">
      <c r="A662" s="4" t="s">
        <v>102</v>
      </c>
      <c r="B662" s="4" t="s">
        <v>101</v>
      </c>
      <c r="C662" s="4" t="s">
        <v>7</v>
      </c>
      <c r="D662" s="4" t="s">
        <v>0</v>
      </c>
    </row>
    <row r="663" spans="1:4">
      <c r="A663" s="4" t="s">
        <v>100</v>
      </c>
      <c r="B663" s="4" t="s">
        <v>99</v>
      </c>
      <c r="C663" s="4" t="s">
        <v>7</v>
      </c>
      <c r="D663" s="4" t="s">
        <v>0</v>
      </c>
    </row>
    <row r="664" spans="1:4">
      <c r="A664" s="4" t="s">
        <v>98</v>
      </c>
      <c r="B664" s="4" t="s">
        <v>97</v>
      </c>
      <c r="C664" s="4" t="s">
        <v>7</v>
      </c>
      <c r="D664" s="4" t="s">
        <v>0</v>
      </c>
    </row>
    <row r="665" spans="1:4">
      <c r="A665" s="4" t="s">
        <v>96</v>
      </c>
      <c r="B665" s="4" t="s">
        <v>95</v>
      </c>
      <c r="C665" s="4" t="s">
        <v>7</v>
      </c>
      <c r="D665" s="4" t="s">
        <v>0</v>
      </c>
    </row>
    <row r="666" spans="1:4">
      <c r="A666" s="4" t="s">
        <v>94</v>
      </c>
      <c r="B666" s="4" t="s">
        <v>93</v>
      </c>
      <c r="C666" s="4" t="s">
        <v>7</v>
      </c>
      <c r="D666" s="4" t="s">
        <v>0</v>
      </c>
    </row>
    <row r="667" spans="1:4">
      <c r="A667" s="4" t="s">
        <v>92</v>
      </c>
      <c r="B667" s="4" t="s">
        <v>91</v>
      </c>
      <c r="C667" s="4" t="s">
        <v>7</v>
      </c>
      <c r="D667" s="4" t="s">
        <v>0</v>
      </c>
    </row>
    <row r="668" spans="1:4">
      <c r="A668" s="4" t="s">
        <v>90</v>
      </c>
      <c r="B668" s="4" t="s">
        <v>89</v>
      </c>
      <c r="C668" s="4" t="s">
        <v>31</v>
      </c>
      <c r="D668" s="4" t="s">
        <v>0</v>
      </c>
    </row>
    <row r="669" spans="1:4">
      <c r="A669" s="4" t="s">
        <v>88</v>
      </c>
      <c r="B669" s="4" t="s">
        <v>87</v>
      </c>
      <c r="C669" s="4" t="s">
        <v>31</v>
      </c>
      <c r="D669" s="4" t="s">
        <v>0</v>
      </c>
    </row>
    <row r="670" spans="1:4">
      <c r="A670" s="4" t="s">
        <v>86</v>
      </c>
      <c r="B670" s="4" t="s">
        <v>85</v>
      </c>
      <c r="C670" s="4" t="s">
        <v>31</v>
      </c>
      <c r="D670" s="4" t="s">
        <v>0</v>
      </c>
    </row>
    <row r="671" spans="1:4">
      <c r="A671" s="4" t="s">
        <v>84</v>
      </c>
      <c r="B671" s="4" t="s">
        <v>83</v>
      </c>
      <c r="C671" s="4" t="s">
        <v>82</v>
      </c>
      <c r="D671" s="4" t="s">
        <v>0</v>
      </c>
    </row>
    <row r="672" spans="1:4">
      <c r="A672" s="4" t="s">
        <v>81</v>
      </c>
      <c r="B672" s="4" t="s">
        <v>80</v>
      </c>
      <c r="C672" s="4" t="s">
        <v>4</v>
      </c>
      <c r="D672" s="4" t="s">
        <v>0</v>
      </c>
    </row>
    <row r="673" spans="1:4">
      <c r="A673" s="4" t="s">
        <v>79</v>
      </c>
      <c r="B673" s="4" t="s">
        <v>78</v>
      </c>
      <c r="C673" s="4" t="s">
        <v>7</v>
      </c>
      <c r="D673" s="4" t="s">
        <v>0</v>
      </c>
    </row>
    <row r="674" spans="1:4">
      <c r="A674" s="4" t="s">
        <v>77</v>
      </c>
      <c r="B674" s="4" t="s">
        <v>76</v>
      </c>
      <c r="C674" s="4" t="s">
        <v>7</v>
      </c>
      <c r="D674" s="4" t="s">
        <v>0</v>
      </c>
    </row>
    <row r="675" spans="1:4">
      <c r="A675" s="4" t="s">
        <v>75</v>
      </c>
      <c r="B675" s="4" t="s">
        <v>74</v>
      </c>
      <c r="C675" s="4" t="s">
        <v>4</v>
      </c>
      <c r="D675" s="4" t="s">
        <v>0</v>
      </c>
    </row>
    <row r="676" spans="1:4">
      <c r="A676" s="4" t="s">
        <v>73</v>
      </c>
      <c r="B676" s="4" t="s">
        <v>72</v>
      </c>
      <c r="C676" s="4" t="s">
        <v>34</v>
      </c>
      <c r="D676" s="4" t="s">
        <v>0</v>
      </c>
    </row>
    <row r="677" spans="1:4">
      <c r="A677" s="4" t="s">
        <v>71</v>
      </c>
      <c r="B677" s="4" t="s">
        <v>70</v>
      </c>
      <c r="C677" s="4" t="s">
        <v>51</v>
      </c>
      <c r="D677" s="4" t="s">
        <v>0</v>
      </c>
    </row>
    <row r="678" spans="1:4">
      <c r="A678" s="4" t="s">
        <v>69</v>
      </c>
      <c r="B678" s="4" t="s">
        <v>68</v>
      </c>
      <c r="C678" s="4" t="s">
        <v>34</v>
      </c>
      <c r="D678" s="4" t="s">
        <v>0</v>
      </c>
    </row>
    <row r="679" spans="1:4">
      <c r="A679" s="4" t="s">
        <v>67</v>
      </c>
      <c r="B679" s="4" t="s">
        <v>66</v>
      </c>
      <c r="C679" s="4" t="s">
        <v>7</v>
      </c>
      <c r="D679" s="4" t="s">
        <v>0</v>
      </c>
    </row>
    <row r="680" spans="1:4">
      <c r="A680" s="4" t="s">
        <v>65</v>
      </c>
      <c r="B680" s="4" t="s">
        <v>64</v>
      </c>
      <c r="C680" s="4" t="s">
        <v>4</v>
      </c>
      <c r="D680" s="4" t="s">
        <v>0</v>
      </c>
    </row>
    <row r="681" spans="1:4">
      <c r="A681" s="4" t="s">
        <v>63</v>
      </c>
      <c r="B681" s="4" t="s">
        <v>62</v>
      </c>
      <c r="C681" s="4" t="s">
        <v>34</v>
      </c>
      <c r="D681" s="4" t="s">
        <v>0</v>
      </c>
    </row>
    <row r="682" spans="1:4">
      <c r="A682" s="4" t="s">
        <v>61</v>
      </c>
      <c r="B682" s="4" t="s">
        <v>60</v>
      </c>
      <c r="C682" s="4" t="s">
        <v>4</v>
      </c>
      <c r="D682" s="4" t="s">
        <v>0</v>
      </c>
    </row>
    <row r="683" spans="1:4">
      <c r="A683" s="4" t="s">
        <v>59</v>
      </c>
      <c r="B683" s="4" t="s">
        <v>58</v>
      </c>
      <c r="C683" s="4" t="s">
        <v>7</v>
      </c>
      <c r="D683" s="4" t="s">
        <v>0</v>
      </c>
    </row>
    <row r="684" spans="1:4">
      <c r="A684" s="4" t="s">
        <v>57</v>
      </c>
      <c r="B684" s="4" t="s">
        <v>56</v>
      </c>
      <c r="C684" s="4" t="s">
        <v>31</v>
      </c>
      <c r="D684" s="4" t="s">
        <v>0</v>
      </c>
    </row>
    <row r="685" spans="1:4">
      <c r="A685" s="4" t="s">
        <v>55</v>
      </c>
      <c r="B685" s="4" t="s">
        <v>54</v>
      </c>
      <c r="C685" s="4" t="s">
        <v>4</v>
      </c>
      <c r="D685" s="4" t="s">
        <v>0</v>
      </c>
    </row>
    <row r="686" spans="1:4">
      <c r="A686" s="4" t="s">
        <v>53</v>
      </c>
      <c r="B686" s="4" t="s">
        <v>52</v>
      </c>
      <c r="C686" s="4" t="s">
        <v>51</v>
      </c>
      <c r="D686" s="4" t="s">
        <v>0</v>
      </c>
    </row>
    <row r="687" spans="1:4">
      <c r="A687" s="4" t="s">
        <v>50</v>
      </c>
      <c r="B687" s="4" t="s">
        <v>49</v>
      </c>
      <c r="C687" s="4" t="s">
        <v>7</v>
      </c>
      <c r="D687" s="4" t="s">
        <v>0</v>
      </c>
    </row>
    <row r="688" spans="1:4">
      <c r="A688" s="4" t="s">
        <v>48</v>
      </c>
      <c r="B688" s="4" t="s">
        <v>47</v>
      </c>
      <c r="C688" s="4" t="s">
        <v>4</v>
      </c>
      <c r="D688" s="4" t="s">
        <v>0</v>
      </c>
    </row>
    <row r="689" spans="1:4">
      <c r="A689" s="4" t="s">
        <v>46</v>
      </c>
      <c r="B689" s="4" t="s">
        <v>45</v>
      </c>
      <c r="C689" s="4" t="s">
        <v>4</v>
      </c>
      <c r="D689" s="4" t="s">
        <v>0</v>
      </c>
    </row>
    <row r="690" spans="1:4">
      <c r="A690" s="4" t="s">
        <v>44</v>
      </c>
      <c r="B690" s="4" t="s">
        <v>43</v>
      </c>
      <c r="C690" s="4" t="s">
        <v>7</v>
      </c>
      <c r="D690" s="4" t="s">
        <v>0</v>
      </c>
    </row>
    <row r="691" spans="1:4">
      <c r="A691" s="4" t="s">
        <v>42</v>
      </c>
      <c r="B691" s="4" t="s">
        <v>41</v>
      </c>
      <c r="C691" s="4" t="s">
        <v>34</v>
      </c>
      <c r="D691" s="4" t="s">
        <v>0</v>
      </c>
    </row>
    <row r="692" spans="1:4">
      <c r="A692" s="4" t="s">
        <v>40</v>
      </c>
      <c r="B692" s="4" t="s">
        <v>39</v>
      </c>
      <c r="C692" s="4" t="s">
        <v>7</v>
      </c>
      <c r="D692" s="4" t="s">
        <v>0</v>
      </c>
    </row>
    <row r="693" spans="1:4">
      <c r="A693" s="4" t="s">
        <v>38</v>
      </c>
      <c r="B693" s="4" t="s">
        <v>37</v>
      </c>
      <c r="C693" s="4" t="s">
        <v>7</v>
      </c>
      <c r="D693" s="4" t="s">
        <v>0</v>
      </c>
    </row>
    <row r="694" spans="1:4">
      <c r="A694" s="4" t="s">
        <v>36</v>
      </c>
      <c r="B694" s="4" t="s">
        <v>35</v>
      </c>
      <c r="C694" s="4" t="s">
        <v>34</v>
      </c>
      <c r="D694" s="4" t="s">
        <v>0</v>
      </c>
    </row>
    <row r="695" spans="1:4">
      <c r="A695" s="4" t="s">
        <v>33</v>
      </c>
      <c r="B695" s="4" t="s">
        <v>32</v>
      </c>
      <c r="C695" s="4" t="s">
        <v>31</v>
      </c>
      <c r="D695" s="4" t="s">
        <v>0</v>
      </c>
    </row>
    <row r="696" spans="1:4">
      <c r="A696" s="4" t="s">
        <v>30</v>
      </c>
      <c r="B696" s="4" t="s">
        <v>29</v>
      </c>
      <c r="C696" s="4" t="s">
        <v>4</v>
      </c>
      <c r="D696" s="4" t="s">
        <v>0</v>
      </c>
    </row>
    <row r="697" spans="1:4">
      <c r="A697" s="4" t="s">
        <v>28</v>
      </c>
      <c r="B697" s="4" t="s">
        <v>27</v>
      </c>
      <c r="C697" s="4" t="s">
        <v>4</v>
      </c>
      <c r="D697" s="4" t="s">
        <v>0</v>
      </c>
    </row>
    <row r="698" spans="1:4">
      <c r="A698" s="4" t="s">
        <v>26</v>
      </c>
      <c r="B698" s="4" t="s">
        <v>25</v>
      </c>
      <c r="C698" s="4" t="s">
        <v>4</v>
      </c>
      <c r="D698" s="4" t="s">
        <v>0</v>
      </c>
    </row>
    <row r="699" spans="1:4">
      <c r="A699" s="4" t="s">
        <v>24</v>
      </c>
      <c r="B699" s="4" t="s">
        <v>23</v>
      </c>
      <c r="C699" s="4" t="s">
        <v>7</v>
      </c>
      <c r="D699" s="4" t="s">
        <v>0</v>
      </c>
    </row>
    <row r="700" spans="1:4">
      <c r="A700" s="4" t="s">
        <v>22</v>
      </c>
      <c r="B700" s="4" t="s">
        <v>21</v>
      </c>
      <c r="C700" s="4" t="s">
        <v>4</v>
      </c>
      <c r="D700" s="4" t="s">
        <v>0</v>
      </c>
    </row>
    <row r="701" spans="1:4">
      <c r="A701" s="5" t="s">
        <v>20</v>
      </c>
      <c r="B701" s="4" t="s">
        <v>19</v>
      </c>
      <c r="C701" s="4" t="s">
        <v>4</v>
      </c>
      <c r="D701" s="4" t="s">
        <v>0</v>
      </c>
    </row>
    <row r="702" spans="1:4">
      <c r="A702" s="4" t="s">
        <v>18</v>
      </c>
      <c r="B702" s="4" t="s">
        <v>17</v>
      </c>
      <c r="C702" s="4" t="s">
        <v>7</v>
      </c>
      <c r="D702" s="4" t="s">
        <v>0</v>
      </c>
    </row>
    <row r="703" spans="1:4">
      <c r="A703" s="4" t="s">
        <v>16</v>
      </c>
      <c r="B703" s="4" t="s">
        <v>15</v>
      </c>
      <c r="C703" s="4" t="s">
        <v>7</v>
      </c>
      <c r="D703" s="4" t="s">
        <v>0</v>
      </c>
    </row>
    <row r="704" spans="1:4">
      <c r="A704" s="4" t="s">
        <v>14</v>
      </c>
      <c r="B704" s="4" t="s">
        <v>13</v>
      </c>
      <c r="C704" s="4" t="s">
        <v>12</v>
      </c>
      <c r="D704" s="4" t="s">
        <v>0</v>
      </c>
    </row>
    <row r="705" spans="1:4">
      <c r="A705" s="4" t="s">
        <v>11</v>
      </c>
      <c r="B705" s="4" t="s">
        <v>10</v>
      </c>
      <c r="C705" s="4" t="s">
        <v>7</v>
      </c>
      <c r="D705" s="4" t="s">
        <v>0</v>
      </c>
    </row>
    <row r="706" spans="1:4">
      <c r="A706" s="4" t="s">
        <v>9</v>
      </c>
      <c r="B706" s="4" t="s">
        <v>8</v>
      </c>
      <c r="C706" s="4" t="s">
        <v>7</v>
      </c>
      <c r="D706" s="4" t="s">
        <v>0</v>
      </c>
    </row>
    <row r="707" spans="1:4">
      <c r="A707" s="4" t="s">
        <v>6</v>
      </c>
      <c r="B707" s="4" t="s">
        <v>5</v>
      </c>
      <c r="C707" s="4" t="s">
        <v>4</v>
      </c>
      <c r="D707" s="4" t="s">
        <v>0</v>
      </c>
    </row>
    <row r="708" spans="1:4">
      <c r="A708" s="4" t="s">
        <v>3</v>
      </c>
      <c r="B708" s="4" t="s">
        <v>2</v>
      </c>
      <c r="C708" s="4" t="s">
        <v>1</v>
      </c>
      <c r="D708" s="4" t="s">
        <v>0</v>
      </c>
    </row>
  </sheetData>
  <mergeCells count="16">
    <mergeCell ref="AF5:AH5"/>
    <mergeCell ref="AI5:AK5"/>
    <mergeCell ref="AP5:AR5"/>
    <mergeCell ref="AS5:AU5"/>
    <mergeCell ref="AZ5:BB5"/>
    <mergeCell ref="BC5:BE5"/>
    <mergeCell ref="BC40:BE40"/>
    <mergeCell ref="K6:N6"/>
    <mergeCell ref="A5:D5"/>
    <mergeCell ref="F5:I5"/>
    <mergeCell ref="P5:S5"/>
    <mergeCell ref="AF40:AH40"/>
    <mergeCell ref="AI40:AK40"/>
    <mergeCell ref="AP40:AR40"/>
    <mergeCell ref="AS40:AU40"/>
    <mergeCell ref="AZ40:BB40"/>
  </mergeCells>
  <pageMargins left="0" right="0" top="0.39370078740157477" bottom="0.39370078740157477" header="0" footer="0"/>
  <pageSetup paperSize="9" orientation="portrait" horizontalDpi="0" verticalDpi="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S3. SP GA DE genes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2019-01-10T12:03:33Z</dcterms:created>
  <dcterms:modified xsi:type="dcterms:W3CDTF">2019-01-10T12:05:37Z</dcterms:modified>
</cp:coreProperties>
</file>