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lin Cleary\Desktop\"/>
    </mc:Choice>
  </mc:AlternateContent>
  <bookViews>
    <workbookView xWindow="0" yWindow="0" windowWidth="20490" windowHeight="7620"/>
  </bookViews>
  <sheets>
    <sheet name="Figure 3- Source Data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  <c r="C29" i="1"/>
  <c r="D29" i="1"/>
  <c r="E29" i="1"/>
  <c r="H29" i="1"/>
  <c r="I29" i="1"/>
  <c r="J29" i="1"/>
  <c r="K29" i="1"/>
  <c r="B30" i="1"/>
  <c r="C30" i="1"/>
  <c r="D30" i="1"/>
  <c r="E30" i="1"/>
  <c r="H30" i="1"/>
  <c r="I30" i="1"/>
  <c r="J30" i="1"/>
  <c r="K30" i="1"/>
  <c r="B31" i="1"/>
  <c r="C31" i="1"/>
  <c r="D31" i="1"/>
  <c r="E31" i="1"/>
  <c r="E32" i="1" s="1"/>
  <c r="H31" i="1"/>
  <c r="H32" i="1" s="1"/>
  <c r="I31" i="1"/>
  <c r="J31" i="1"/>
  <c r="K31" i="1"/>
  <c r="B32" i="1"/>
  <c r="C32" i="1"/>
  <c r="D32" i="1"/>
  <c r="I32" i="1"/>
  <c r="J32" i="1"/>
  <c r="K32" i="1"/>
  <c r="H60" i="1"/>
  <c r="I60" i="1"/>
  <c r="J60" i="1"/>
  <c r="K60" i="1"/>
  <c r="H61" i="1"/>
  <c r="I61" i="1"/>
  <c r="J61" i="1"/>
  <c r="K61" i="1"/>
  <c r="H62" i="1"/>
  <c r="H63" i="1" s="1"/>
  <c r="I62" i="1"/>
  <c r="J62" i="1"/>
  <c r="K62" i="1"/>
  <c r="K63" i="1" s="1"/>
  <c r="I63" i="1"/>
  <c r="J63" i="1"/>
  <c r="B91" i="1"/>
  <c r="C91" i="1"/>
  <c r="D91" i="1"/>
  <c r="E91" i="1"/>
  <c r="H91" i="1"/>
  <c r="I91" i="1"/>
  <c r="J91" i="1"/>
  <c r="K91" i="1"/>
  <c r="B92" i="1"/>
  <c r="C92" i="1"/>
  <c r="D92" i="1"/>
  <c r="E92" i="1"/>
  <c r="H92" i="1"/>
  <c r="I92" i="1"/>
  <c r="J92" i="1"/>
  <c r="K92" i="1"/>
  <c r="B93" i="1"/>
  <c r="B94" i="1" s="1"/>
  <c r="C93" i="1"/>
  <c r="D93" i="1"/>
  <c r="E93" i="1"/>
  <c r="H93" i="1"/>
  <c r="H94" i="1" s="1"/>
  <c r="I93" i="1"/>
  <c r="J93" i="1"/>
  <c r="K93" i="1"/>
  <c r="C94" i="1"/>
  <c r="D94" i="1"/>
  <c r="E94" i="1"/>
  <c r="I94" i="1"/>
  <c r="J94" i="1"/>
  <c r="K94" i="1"/>
</calcChain>
</file>

<file path=xl/sharedStrings.xml><?xml version="1.0" encoding="utf-8"?>
<sst xmlns="http://schemas.openxmlformats.org/spreadsheetml/2006/main" count="55" uniqueCount="19">
  <si>
    <t>SE</t>
  </si>
  <si>
    <t>SD</t>
  </si>
  <si>
    <t>N</t>
  </si>
  <si>
    <t>Average</t>
  </si>
  <si>
    <t>P=0.0273</t>
  </si>
  <si>
    <t>F (3, 111) = 3.167</t>
  </si>
  <si>
    <t>MUTANT</t>
  </si>
  <si>
    <t>% CO2</t>
  </si>
  <si>
    <t>WT</t>
  </si>
  <si>
    <t>Scn1a mutant</t>
  </si>
  <si>
    <t>control WT</t>
  </si>
  <si>
    <t>MV</t>
  </si>
  <si>
    <t>P=0.5716</t>
  </si>
  <si>
    <t>F (3, 111) = 0.671</t>
  </si>
  <si>
    <t>TV</t>
  </si>
  <si>
    <t>P=0.0223</t>
  </si>
  <si>
    <t>F (1, 37) = 5.69</t>
  </si>
  <si>
    <t>RPM</t>
  </si>
  <si>
    <t>WT V.S. MUTANT   Hypercapernia response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</si>
</sst>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/>
    <xf numFmtId="0" fontId="0" fillId="2" borderId="0" xfId="0" applyFill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2" borderId="1" xfId="0" applyFill="1" applyBorder="1"/>
    <xf numFmtId="0" fontId="3" fillId="2" borderId="0" xfId="0" applyFont="1" applyFill="1"/>
    <xf numFmtId="0" fontId="0" fillId="2" borderId="2" xfId="0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3" xfId="0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4" fillId="2" borderId="8" xfId="0" applyFont="1" applyFill="1" applyBorder="1"/>
    <xf numFmtId="0" fontId="1" fillId="2" borderId="9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2" fillId="2" borderId="8" xfId="0" applyFont="1" applyFill="1" applyBorder="1"/>
    <xf numFmtId="0" fontId="0" fillId="2" borderId="9" xfId="0" applyFill="1" applyBorder="1"/>
    <xf numFmtId="0" fontId="2" fillId="2" borderId="0" xfId="0" applyFont="1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RP,M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3- Source Data 3'!$N$5</c:f>
              <c:strCache>
                <c:ptCount val="1"/>
                <c:pt idx="0">
                  <c:v>WT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3- Source Data 3'!$O$6:$R$6</c:f>
                <c:numCache>
                  <c:formatCode>General</c:formatCode>
                  <c:ptCount val="4"/>
                  <c:pt idx="0">
                    <c:v>13.682938836180222</c:v>
                  </c:pt>
                  <c:pt idx="1">
                    <c:v>18.009468069289792</c:v>
                  </c:pt>
                  <c:pt idx="2">
                    <c:v>11.974066068149201</c:v>
                  </c:pt>
                  <c:pt idx="3">
                    <c:v>7.7667490721782046</c:v>
                  </c:pt>
                </c:numCache>
              </c:numRef>
            </c:plus>
            <c:minus>
              <c:numRef>
                <c:f>'Figure 3- Source Data 3'!$O$6:$R$6</c:f>
                <c:numCache>
                  <c:formatCode>General</c:formatCode>
                  <c:ptCount val="4"/>
                  <c:pt idx="0">
                    <c:v>13.682938836180222</c:v>
                  </c:pt>
                  <c:pt idx="1">
                    <c:v>18.009468069289792</c:v>
                  </c:pt>
                  <c:pt idx="2">
                    <c:v>11.974066068149201</c:v>
                  </c:pt>
                  <c:pt idx="3">
                    <c:v>7.7667490721782046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3- Source Data 3'!$O$5:$R$5</c:f>
              <c:numCache>
                <c:formatCode>General</c:formatCode>
                <c:ptCount val="4"/>
                <c:pt idx="0">
                  <c:v>257.08606818181812</c:v>
                </c:pt>
                <c:pt idx="1">
                  <c:v>331.2476636363636</c:v>
                </c:pt>
                <c:pt idx="2">
                  <c:v>356.8394545454546</c:v>
                </c:pt>
                <c:pt idx="3">
                  <c:v>363.13367272727271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26-489D-A309-34AC7746A2EA}"/>
            </c:ext>
          </c:extLst>
        </c:ser>
        <c:ser>
          <c:idx val="1"/>
          <c:order val="1"/>
          <c:tx>
            <c:strRef>
              <c:f>'Figure 3- Source Data 3'!$N$7</c:f>
              <c:strCache>
                <c:ptCount val="1"/>
                <c:pt idx="0">
                  <c:v>MUTANT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3- Source Data 3'!$O$8:$R$8</c:f>
                <c:numCache>
                  <c:formatCode>General</c:formatCode>
                  <c:ptCount val="4"/>
                  <c:pt idx="0">
                    <c:v>18.986501570567196</c:v>
                  </c:pt>
                  <c:pt idx="1">
                    <c:v>19.544416673949986</c:v>
                  </c:pt>
                  <c:pt idx="2">
                    <c:v>14.376670833235709</c:v>
                  </c:pt>
                  <c:pt idx="3">
                    <c:v>14.376670833235709</c:v>
                  </c:pt>
                </c:numCache>
              </c:numRef>
            </c:plus>
            <c:minus>
              <c:numRef>
                <c:f>'Figure 3- Source Data 3'!$O$8:$R$8</c:f>
                <c:numCache>
                  <c:formatCode>General</c:formatCode>
                  <c:ptCount val="4"/>
                  <c:pt idx="0">
                    <c:v>18.986501570567196</c:v>
                  </c:pt>
                  <c:pt idx="1">
                    <c:v>19.544416673949986</c:v>
                  </c:pt>
                  <c:pt idx="2">
                    <c:v>14.376670833235709</c:v>
                  </c:pt>
                  <c:pt idx="3">
                    <c:v>14.376670833235709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3- Source Data 3'!$O$7:$R$7</c:f>
              <c:numCache>
                <c:formatCode>General</c:formatCode>
                <c:ptCount val="4"/>
                <c:pt idx="0">
                  <c:v>251.57613181818181</c:v>
                </c:pt>
                <c:pt idx="1">
                  <c:v>289.05300909090909</c:v>
                </c:pt>
                <c:pt idx="2">
                  <c:v>300.50623636363639</c:v>
                </c:pt>
                <c:pt idx="3">
                  <c:v>300.50623636363639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26-489D-A309-34AC7746A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4913823"/>
        <c:axId val="1306413871"/>
      </c:lineChart>
      <c:catAx>
        <c:axId val="151491382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413871"/>
        <c:crosses val="autoZero"/>
        <c:auto val="1"/>
        <c:lblAlgn val="ctr"/>
        <c:lblOffset val="100"/>
        <c:noMultiLvlLbl val="0"/>
      </c:catAx>
      <c:valAx>
        <c:axId val="1306413871"/>
        <c:scaling>
          <c:orientation val="minMax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4913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</a:t>
            </a:r>
            <a:r>
              <a:rPr lang="en-US" baseline="0"/>
              <a:t>V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3- Source Data 3'!$N$36</c:f>
              <c:strCache>
                <c:ptCount val="1"/>
                <c:pt idx="0">
                  <c:v>WT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3- Source Data 3'!$O$37:$R$37</c:f>
                <c:numCache>
                  <c:formatCode>General</c:formatCode>
                  <c:ptCount val="4"/>
                  <c:pt idx="0">
                    <c:v>2.7441638677451791E-3</c:v>
                  </c:pt>
                  <c:pt idx="1">
                    <c:v>3.464535111606078E-3</c:v>
                  </c:pt>
                  <c:pt idx="2">
                    <c:v>3.6478186331022344E-3</c:v>
                  </c:pt>
                  <c:pt idx="3">
                    <c:v>3.8596442065329294E-3</c:v>
                  </c:pt>
                </c:numCache>
              </c:numRef>
            </c:plus>
            <c:minus>
              <c:numRef>
                <c:f>'Figure 3- Source Data 3'!$O$37:$R$37</c:f>
                <c:numCache>
                  <c:formatCode>General</c:formatCode>
                  <c:ptCount val="4"/>
                  <c:pt idx="0">
                    <c:v>2.7441638677451791E-3</c:v>
                  </c:pt>
                  <c:pt idx="1">
                    <c:v>3.464535111606078E-3</c:v>
                  </c:pt>
                  <c:pt idx="2">
                    <c:v>3.6478186331022344E-3</c:v>
                  </c:pt>
                  <c:pt idx="3">
                    <c:v>3.8596442065329294E-3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3- Source Data 3'!$O$36:$R$36</c:f>
              <c:numCache>
                <c:formatCode>General</c:formatCode>
                <c:ptCount val="4"/>
                <c:pt idx="0">
                  <c:v>2.0249227272727269E-2</c:v>
                </c:pt>
                <c:pt idx="1">
                  <c:v>2.6880818181818186E-2</c:v>
                </c:pt>
                <c:pt idx="2">
                  <c:v>3.2322272727272734E-2</c:v>
                </c:pt>
                <c:pt idx="3">
                  <c:v>3.555618181818182E-2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81-499D-86EF-F63EB2A3C4AA}"/>
            </c:ext>
          </c:extLst>
        </c:ser>
        <c:ser>
          <c:idx val="1"/>
          <c:order val="1"/>
          <c:tx>
            <c:strRef>
              <c:f>'Figure 3- Source Data 3'!$N$38</c:f>
              <c:strCache>
                <c:ptCount val="1"/>
                <c:pt idx="0">
                  <c:v>MUTANT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3- Source Data 3'!$O$39:$R$39</c:f>
                <c:numCache>
                  <c:formatCode>General</c:formatCode>
                  <c:ptCount val="4"/>
                  <c:pt idx="0">
                    <c:v>2.0443798556278162E-3</c:v>
                  </c:pt>
                  <c:pt idx="1">
                    <c:v>2.5754841385638347E-3</c:v>
                  </c:pt>
                  <c:pt idx="2">
                    <c:v>2.9842352921849815E-3</c:v>
                  </c:pt>
                  <c:pt idx="3">
                    <c:v>3.1322345740068219E-3</c:v>
                  </c:pt>
                </c:numCache>
              </c:numRef>
            </c:plus>
            <c:minus>
              <c:numRef>
                <c:f>'Figure 3- Source Data 3'!$O$39:$R$39</c:f>
                <c:numCache>
                  <c:formatCode>General</c:formatCode>
                  <c:ptCount val="4"/>
                  <c:pt idx="0">
                    <c:v>2.0443798556278162E-3</c:v>
                  </c:pt>
                  <c:pt idx="1">
                    <c:v>2.5754841385638347E-3</c:v>
                  </c:pt>
                  <c:pt idx="2">
                    <c:v>2.9842352921849815E-3</c:v>
                  </c:pt>
                  <c:pt idx="3">
                    <c:v>3.1322345740068219E-3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3- Source Data 3'!$O$38:$R$38</c:f>
              <c:numCache>
                <c:formatCode>General</c:formatCode>
                <c:ptCount val="4"/>
                <c:pt idx="0">
                  <c:v>1.5499818181818182E-2</c:v>
                </c:pt>
                <c:pt idx="1">
                  <c:v>2.1844959090909086E-2</c:v>
                </c:pt>
                <c:pt idx="2">
                  <c:v>2.833295454545455E-2</c:v>
                </c:pt>
                <c:pt idx="3">
                  <c:v>3.060636363636364E-2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81-499D-86EF-F63EB2A3C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183871"/>
        <c:axId val="1247710415"/>
      </c:lineChart>
      <c:catAx>
        <c:axId val="1453183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7710415"/>
        <c:crosses val="autoZero"/>
        <c:auto val="1"/>
        <c:lblAlgn val="ctr"/>
        <c:lblOffset val="100"/>
        <c:noMultiLvlLbl val="0"/>
      </c:catAx>
      <c:valAx>
        <c:axId val="1247710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3183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MV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3- Source Data 3'!$N$36</c:f>
              <c:strCache>
                <c:ptCount val="1"/>
                <c:pt idx="0">
                  <c:v>WT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3- Source Data 3'!$O$68:$R$68</c:f>
                <c:numCache>
                  <c:formatCode>General</c:formatCode>
                  <c:ptCount val="4"/>
                  <c:pt idx="0">
                    <c:v>1.0507735780352412</c:v>
                  </c:pt>
                  <c:pt idx="1">
                    <c:v>1.322089350315766</c:v>
                  </c:pt>
                  <c:pt idx="2">
                    <c:v>1.4773937267664052</c:v>
                  </c:pt>
                  <c:pt idx="3">
                    <c:v>1.4768358713933099</c:v>
                  </c:pt>
                </c:numCache>
              </c:numRef>
            </c:plus>
            <c:minus>
              <c:numRef>
                <c:f>'Figure 3- Source Data 3'!$O$68:$R$68</c:f>
                <c:numCache>
                  <c:formatCode>General</c:formatCode>
                  <c:ptCount val="4"/>
                  <c:pt idx="0">
                    <c:v>1.0507735780352412</c:v>
                  </c:pt>
                  <c:pt idx="1">
                    <c:v>1.322089350315766</c:v>
                  </c:pt>
                  <c:pt idx="2">
                    <c:v>1.4773937267664052</c:v>
                  </c:pt>
                  <c:pt idx="3">
                    <c:v>1.4768358713933099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3- Source Data 3'!$O$67:$R$67</c:f>
              <c:numCache>
                <c:formatCode>General</c:formatCode>
                <c:ptCount val="4"/>
                <c:pt idx="0">
                  <c:v>5.4989768095238105</c:v>
                </c:pt>
                <c:pt idx="1">
                  <c:v>9.2230259523809526</c:v>
                </c:pt>
                <c:pt idx="2">
                  <c:v>11.712240333333332</c:v>
                </c:pt>
                <c:pt idx="3">
                  <c:v>12.832487952380951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27-48E4-84F6-071D8D62C5F3}"/>
            </c:ext>
          </c:extLst>
        </c:ser>
        <c:ser>
          <c:idx val="1"/>
          <c:order val="1"/>
          <c:tx>
            <c:strRef>
              <c:f>'Figure 3- Source Data 3'!$N$38</c:f>
              <c:strCache>
                <c:ptCount val="1"/>
                <c:pt idx="0">
                  <c:v>MUTANT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3- Source Data 3'!$O$70:$R$70</c:f>
                <c:numCache>
                  <c:formatCode>General</c:formatCode>
                  <c:ptCount val="4"/>
                  <c:pt idx="0">
                    <c:v>0.51464630581598736</c:v>
                  </c:pt>
                  <c:pt idx="1">
                    <c:v>0.69079837425048629</c:v>
                  </c:pt>
                  <c:pt idx="2">
                    <c:v>0.78333488293426112</c:v>
                  </c:pt>
                  <c:pt idx="3">
                    <c:v>0.93729918018581504</c:v>
                  </c:pt>
                </c:numCache>
              </c:numRef>
            </c:plus>
            <c:minus>
              <c:numRef>
                <c:f>'Figure 3- Source Data 3'!$O$70:$R$70</c:f>
                <c:numCache>
                  <c:formatCode>General</c:formatCode>
                  <c:ptCount val="4"/>
                  <c:pt idx="0">
                    <c:v>0.51464630581598736</c:v>
                  </c:pt>
                  <c:pt idx="1">
                    <c:v>0.69079837425048629</c:v>
                  </c:pt>
                  <c:pt idx="2">
                    <c:v>0.78333488293426112</c:v>
                  </c:pt>
                  <c:pt idx="3">
                    <c:v>0.93729918018581504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3- Source Data 3'!$O$69:$R$69</c:f>
              <c:numCache>
                <c:formatCode>General</c:formatCode>
                <c:ptCount val="4"/>
                <c:pt idx="0">
                  <c:v>3.5490455262380958</c:v>
                </c:pt>
                <c:pt idx="1">
                  <c:v>5.8868330193333334</c:v>
                </c:pt>
                <c:pt idx="2">
                  <c:v>8.0342965114761906</c:v>
                </c:pt>
                <c:pt idx="3">
                  <c:v>8.8918836750952366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27-48E4-84F6-071D8D62C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183871"/>
        <c:axId val="1247710415"/>
      </c:lineChart>
      <c:catAx>
        <c:axId val="1453183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7710415"/>
        <c:crosses val="autoZero"/>
        <c:auto val="1"/>
        <c:lblAlgn val="ctr"/>
        <c:lblOffset val="100"/>
        <c:noMultiLvlLbl val="0"/>
      </c:catAx>
      <c:valAx>
        <c:axId val="1247710415"/>
        <c:scaling>
          <c:orientation val="minMax"/>
          <c:max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3183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19050</xdr:colOff>
      <xdr:row>12</xdr:row>
      <xdr:rowOff>14287</xdr:rowOff>
    </xdr:from>
    <xdr:to>
      <xdr:col>20</xdr:col>
      <xdr:colOff>323850</xdr:colOff>
      <xdr:row>26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4B19A2-868D-4D79-9237-ABE2884EDD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228600</xdr:colOff>
      <xdr:row>41</xdr:row>
      <xdr:rowOff>185737</xdr:rowOff>
    </xdr:from>
    <xdr:to>
      <xdr:col>19</xdr:col>
      <xdr:colOff>533400</xdr:colOff>
      <xdr:row>56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B217CAC-B57A-4E1F-8CE7-DD5DFCFC53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228600</xdr:colOff>
      <xdr:row>72</xdr:row>
      <xdr:rowOff>185737</xdr:rowOff>
    </xdr:from>
    <xdr:to>
      <xdr:col>18</xdr:col>
      <xdr:colOff>504825</xdr:colOff>
      <xdr:row>87</xdr:row>
      <xdr:rowOff>71437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A5AA165-85EE-4412-8EB4-3BDDE82618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102"/>
  <sheetViews>
    <sheetView tabSelected="1" zoomScale="91" zoomScaleNormal="91" workbookViewId="0">
      <selection activeCell="C3" sqref="C3"/>
    </sheetView>
  </sheetViews>
  <sheetFormatPr defaultRowHeight="15" x14ac:dyDescent="0.25"/>
  <cols>
    <col min="22" max="112" width="9.140625" style="1"/>
  </cols>
  <sheetData>
    <row r="1" spans="1:112" x14ac:dyDescent="0.25">
      <c r="A1" s="26" t="s">
        <v>18</v>
      </c>
    </row>
    <row r="3" spans="1:112" ht="34.5" customHeight="1" x14ac:dyDescent="0.25"/>
    <row r="4" spans="1:112" s="2" customFormat="1" ht="15.75" thickBot="1" x14ac:dyDescent="0.3">
      <c r="A4" s="25" t="s">
        <v>17</v>
      </c>
      <c r="O4" s="15">
        <v>0</v>
      </c>
      <c r="P4" s="14">
        <v>3</v>
      </c>
      <c r="Q4" s="14">
        <v>5</v>
      </c>
      <c r="R4" s="14">
        <v>7</v>
      </c>
      <c r="S4" s="13" t="s">
        <v>7</v>
      </c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</row>
    <row r="5" spans="1:112" s="2" customFormat="1" x14ac:dyDescent="0.25">
      <c r="B5" s="24"/>
      <c r="C5" s="22"/>
      <c r="D5" s="23" t="s">
        <v>10</v>
      </c>
      <c r="E5" s="22"/>
      <c r="F5" s="21"/>
      <c r="H5" s="20"/>
      <c r="I5" s="18"/>
      <c r="J5" s="19" t="s">
        <v>9</v>
      </c>
      <c r="K5" s="18"/>
      <c r="L5" s="17"/>
      <c r="N5" s="16" t="s">
        <v>8</v>
      </c>
      <c r="O5" s="2">
        <v>257.08606818181812</v>
      </c>
      <c r="P5" s="2">
        <v>331.2476636363636</v>
      </c>
      <c r="Q5" s="2">
        <v>356.8394545454546</v>
      </c>
      <c r="R5" s="2">
        <v>363.13367272727271</v>
      </c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</row>
    <row r="6" spans="1:112" s="2" customFormat="1" ht="15.75" thickBot="1" x14ac:dyDescent="0.3">
      <c r="B6" s="15">
        <v>0</v>
      </c>
      <c r="C6" s="14">
        <v>3</v>
      </c>
      <c r="D6" s="14">
        <v>5</v>
      </c>
      <c r="E6" s="14">
        <v>7</v>
      </c>
      <c r="F6" s="13" t="s">
        <v>7</v>
      </c>
      <c r="H6" s="12">
        <v>0</v>
      </c>
      <c r="I6" s="11">
        <v>3</v>
      </c>
      <c r="J6" s="11">
        <v>5</v>
      </c>
      <c r="K6" s="11">
        <v>7</v>
      </c>
      <c r="L6" s="10" t="s">
        <v>7</v>
      </c>
      <c r="N6" s="8"/>
      <c r="O6" s="7">
        <v>13.682938836180222</v>
      </c>
      <c r="P6" s="7">
        <v>18.009468069289792</v>
      </c>
      <c r="Q6" s="7">
        <v>11.974066068149201</v>
      </c>
      <c r="R6" s="7">
        <v>7.7667490721782046</v>
      </c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</row>
    <row r="7" spans="1:112" s="2" customFormat="1" x14ac:dyDescent="0.25">
      <c r="B7" s="2">
        <v>181.4222</v>
      </c>
      <c r="C7" s="2">
        <v>243.7474</v>
      </c>
      <c r="D7" s="2">
        <v>286.79469999999998</v>
      </c>
      <c r="E7" s="2">
        <v>317.84500000000003</v>
      </c>
      <c r="H7" s="2">
        <v>263.9579</v>
      </c>
      <c r="I7" s="2">
        <v>391.32</v>
      </c>
      <c r="J7" s="2">
        <v>401.05</v>
      </c>
      <c r="K7" s="2">
        <v>401.05</v>
      </c>
      <c r="N7" s="9" t="s">
        <v>6</v>
      </c>
      <c r="O7" s="2">
        <v>251.57613181818181</v>
      </c>
      <c r="P7" s="2">
        <v>289.05300909090909</v>
      </c>
      <c r="Q7" s="2">
        <v>300.50623636363639</v>
      </c>
      <c r="R7" s="2">
        <v>300.50623636363639</v>
      </c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</row>
    <row r="8" spans="1:112" s="2" customFormat="1" x14ac:dyDescent="0.25">
      <c r="B8" s="2">
        <v>190.17</v>
      </c>
      <c r="C8" s="2">
        <v>238.94120000000001</v>
      </c>
      <c r="D8" s="2">
        <v>359.33330000000001</v>
      </c>
      <c r="E8" s="2">
        <v>397.75</v>
      </c>
      <c r="H8" s="2">
        <v>127.4267</v>
      </c>
      <c r="I8" s="2">
        <v>230.33500000000001</v>
      </c>
      <c r="J8" s="2">
        <v>272.44</v>
      </c>
      <c r="K8" s="2">
        <v>272.44</v>
      </c>
      <c r="N8" s="8"/>
      <c r="O8" s="7">
        <v>18.986501570567196</v>
      </c>
      <c r="P8" s="7">
        <v>19.544416673949986</v>
      </c>
      <c r="Q8" s="7">
        <v>14.376670833235709</v>
      </c>
      <c r="R8" s="7">
        <v>14.376670833235709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</row>
    <row r="9" spans="1:112" s="2" customFormat="1" ht="15.75" thickBot="1" x14ac:dyDescent="0.3">
      <c r="B9" s="2">
        <v>169.15790000000001</v>
      </c>
      <c r="C9" s="2">
        <v>211.30500000000001</v>
      </c>
      <c r="D9" s="2">
        <v>383.9</v>
      </c>
      <c r="E9" s="2">
        <v>385.16320000000002</v>
      </c>
      <c r="H9" s="2">
        <v>249.8235</v>
      </c>
      <c r="I9" s="2">
        <v>339.53750000000002</v>
      </c>
      <c r="J9" s="2">
        <v>311.32220000000001</v>
      </c>
      <c r="K9" s="2">
        <v>311.32220000000001</v>
      </c>
      <c r="N9" s="6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</row>
    <row r="10" spans="1:112" s="2" customFormat="1" x14ac:dyDescent="0.25">
      <c r="B10" s="2">
        <v>266.685</v>
      </c>
      <c r="C10" s="2">
        <v>396.31</v>
      </c>
      <c r="D10" s="2">
        <v>335.17500000000001</v>
      </c>
      <c r="E10" s="2">
        <v>343.25</v>
      </c>
      <c r="H10" s="2">
        <v>120.23</v>
      </c>
      <c r="I10" s="2">
        <v>175.57499999999999</v>
      </c>
      <c r="J10" s="2">
        <v>250.77</v>
      </c>
      <c r="K10" s="2">
        <v>250.77</v>
      </c>
      <c r="O10" s="2" t="s">
        <v>16</v>
      </c>
      <c r="P10" s="2" t="s">
        <v>15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</row>
    <row r="11" spans="1:112" s="2" customFormat="1" x14ac:dyDescent="0.25">
      <c r="B11" s="2">
        <v>306.6737</v>
      </c>
      <c r="C11" s="2">
        <v>418.76499999999999</v>
      </c>
      <c r="D11" s="2">
        <v>385.47500000000002</v>
      </c>
      <c r="E11" s="2">
        <v>370.57369999999997</v>
      </c>
      <c r="H11" s="2">
        <v>169.48500000000001</v>
      </c>
      <c r="I11" s="2">
        <v>220.95500000000001</v>
      </c>
      <c r="J11" s="2">
        <v>252.87</v>
      </c>
      <c r="K11" s="2">
        <v>252.87</v>
      </c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</row>
    <row r="12" spans="1:112" s="2" customFormat="1" x14ac:dyDescent="0.25">
      <c r="B12" s="2">
        <v>199.54</v>
      </c>
      <c r="C12" s="2">
        <v>220.04</v>
      </c>
      <c r="D12" s="2">
        <v>441.92500000000001</v>
      </c>
      <c r="E12" s="2">
        <v>324.59500000000003</v>
      </c>
      <c r="H12" s="2">
        <v>450.55</v>
      </c>
      <c r="I12" s="2">
        <v>401.65</v>
      </c>
      <c r="J12" s="2">
        <v>305.97000000000003</v>
      </c>
      <c r="K12" s="2">
        <v>305.97000000000003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2" customFormat="1" x14ac:dyDescent="0.25">
      <c r="B13" s="2">
        <v>207.21</v>
      </c>
      <c r="C13" s="2">
        <v>402.54</v>
      </c>
      <c r="D13" s="2">
        <v>382.4</v>
      </c>
      <c r="E13" s="2">
        <v>404.02499999999998</v>
      </c>
      <c r="H13" s="2">
        <v>336.58</v>
      </c>
      <c r="I13" s="2">
        <v>196.6737</v>
      </c>
      <c r="J13" s="2">
        <v>240.78</v>
      </c>
      <c r="K13" s="2">
        <v>240.78</v>
      </c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</row>
    <row r="14" spans="1:112" s="2" customFormat="1" x14ac:dyDescent="0.25">
      <c r="B14" s="2">
        <v>307.13499999999999</v>
      </c>
      <c r="C14" s="2">
        <v>290.48</v>
      </c>
      <c r="D14" s="2">
        <v>309.755</v>
      </c>
      <c r="E14" s="2">
        <v>297.04000000000002</v>
      </c>
      <c r="H14" s="2">
        <v>229.815</v>
      </c>
      <c r="I14" s="2">
        <v>193.91</v>
      </c>
      <c r="J14" s="2">
        <v>230.98500000000001</v>
      </c>
      <c r="K14" s="2">
        <v>230.98500000000001</v>
      </c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2" customFormat="1" x14ac:dyDescent="0.25">
      <c r="B15" s="2">
        <v>377.42</v>
      </c>
      <c r="C15" s="2">
        <v>443.57</v>
      </c>
      <c r="D15" s="2">
        <v>357.44499999999999</v>
      </c>
      <c r="E15" s="2">
        <v>391.54500000000002</v>
      </c>
      <c r="H15" s="2">
        <v>227.52500000000001</v>
      </c>
      <c r="I15" s="2">
        <v>250.89500000000001</v>
      </c>
      <c r="J15" s="2">
        <v>278.67</v>
      </c>
      <c r="K15" s="2">
        <v>278.67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</row>
    <row r="16" spans="1:112" s="2" customFormat="1" x14ac:dyDescent="0.25">
      <c r="B16" s="2">
        <v>225.44499999999999</v>
      </c>
      <c r="C16" s="2">
        <v>278.45499999999998</v>
      </c>
      <c r="D16" s="2">
        <v>425.9</v>
      </c>
      <c r="E16" s="2">
        <v>352.53500000000003</v>
      </c>
      <c r="H16" s="2">
        <v>296.33159999999998</v>
      </c>
      <c r="I16" s="2">
        <v>222.47</v>
      </c>
      <c r="J16" s="2">
        <v>238.80500000000001</v>
      </c>
      <c r="K16" s="2">
        <v>238.80500000000001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</row>
    <row r="17" spans="1:112" s="2" customFormat="1" x14ac:dyDescent="0.25">
      <c r="B17" s="2">
        <v>219.45</v>
      </c>
      <c r="C17" s="2">
        <v>254.10499999999999</v>
      </c>
      <c r="D17" s="2">
        <v>294.83999999999997</v>
      </c>
      <c r="E17" s="2">
        <v>372.21</v>
      </c>
      <c r="H17" s="2">
        <v>180.42</v>
      </c>
      <c r="I17" s="2">
        <v>231.51499999999999</v>
      </c>
      <c r="J17" s="2">
        <v>341.33</v>
      </c>
      <c r="K17" s="2">
        <v>341.33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</row>
    <row r="18" spans="1:112" s="2" customFormat="1" x14ac:dyDescent="0.25">
      <c r="B18" s="2">
        <v>368.25</v>
      </c>
      <c r="C18" s="2">
        <v>312.77</v>
      </c>
      <c r="D18" s="2">
        <v>376.005</v>
      </c>
      <c r="E18" s="2">
        <v>353.97</v>
      </c>
      <c r="H18" s="2">
        <v>217.5</v>
      </c>
      <c r="I18" s="2">
        <v>427.22500000000002</v>
      </c>
      <c r="J18" s="2">
        <v>412.92</v>
      </c>
      <c r="K18" s="2">
        <v>412.92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</row>
    <row r="19" spans="1:112" s="2" customFormat="1" x14ac:dyDescent="0.25">
      <c r="B19" s="2">
        <v>319.29500000000002</v>
      </c>
      <c r="C19" s="2">
        <v>382.22500000000002</v>
      </c>
      <c r="D19" s="2">
        <v>356.86500000000001</v>
      </c>
      <c r="E19" s="2">
        <v>301.65499999999997</v>
      </c>
      <c r="H19" s="2">
        <v>392.73500000000001</v>
      </c>
      <c r="I19" s="2">
        <v>389.06</v>
      </c>
      <c r="J19" s="2">
        <v>420.79500000000002</v>
      </c>
      <c r="K19" s="2">
        <v>420.79500000000002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</row>
    <row r="20" spans="1:112" s="2" customFormat="1" x14ac:dyDescent="0.25">
      <c r="B20" s="2">
        <v>293.77499999999998</v>
      </c>
      <c r="C20" s="2">
        <v>455.30500000000001</v>
      </c>
      <c r="D20" s="2">
        <v>421.74</v>
      </c>
      <c r="E20" s="2">
        <v>431.46</v>
      </c>
      <c r="H20" s="2">
        <v>228.98</v>
      </c>
      <c r="I20" s="2">
        <v>255.81</v>
      </c>
      <c r="J20" s="2">
        <v>262.51499999999999</v>
      </c>
      <c r="K20" s="2">
        <v>262.51499999999999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</row>
    <row r="21" spans="1:112" s="2" customFormat="1" x14ac:dyDescent="0.25">
      <c r="B21" s="2">
        <v>200.86500000000001</v>
      </c>
      <c r="C21" s="2">
        <v>235.565</v>
      </c>
      <c r="D21" s="2">
        <v>283.255</v>
      </c>
      <c r="E21" s="2">
        <v>393.89</v>
      </c>
      <c r="H21" s="2">
        <v>268.48500000000001</v>
      </c>
      <c r="I21" s="2">
        <v>225.8</v>
      </c>
      <c r="J21" s="2">
        <v>260.84500000000003</v>
      </c>
      <c r="K21" s="2">
        <v>260.84500000000003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</row>
    <row r="22" spans="1:112" s="2" customFormat="1" x14ac:dyDescent="0.25">
      <c r="B22" s="2">
        <v>301.245</v>
      </c>
      <c r="C22" s="2">
        <v>328.24</v>
      </c>
      <c r="D22" s="2">
        <v>367.39</v>
      </c>
      <c r="E22" s="2">
        <v>413.36</v>
      </c>
      <c r="H22" s="2">
        <v>191.4316</v>
      </c>
      <c r="I22" s="2">
        <v>367.22500000000002</v>
      </c>
      <c r="J22" s="2">
        <v>357.2</v>
      </c>
      <c r="K22" s="2">
        <v>357.2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</row>
    <row r="23" spans="1:112" s="2" customFormat="1" x14ac:dyDescent="0.25">
      <c r="B23" s="2">
        <v>224.19470000000001</v>
      </c>
      <c r="C23" s="2">
        <v>450.21499999999997</v>
      </c>
      <c r="D23" s="2">
        <v>432.28</v>
      </c>
      <c r="E23" s="2">
        <v>387.57889999999998</v>
      </c>
      <c r="H23" s="2">
        <v>407.5</v>
      </c>
      <c r="I23" s="2">
        <v>420</v>
      </c>
      <c r="J23" s="2">
        <v>349.36500000000001</v>
      </c>
      <c r="K23" s="2">
        <v>349.36500000000001</v>
      </c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</row>
    <row r="24" spans="1:112" s="2" customFormat="1" x14ac:dyDescent="0.25">
      <c r="B24" s="2">
        <v>291.57</v>
      </c>
      <c r="C24" s="2">
        <v>268.88499999999999</v>
      </c>
      <c r="D24" s="2">
        <v>304.17500000000001</v>
      </c>
      <c r="E24" s="2">
        <v>375.06</v>
      </c>
      <c r="H24" s="2">
        <v>221.49469999999999</v>
      </c>
      <c r="I24" s="2">
        <v>318.64</v>
      </c>
      <c r="J24" s="2">
        <v>298.11</v>
      </c>
      <c r="K24" s="2">
        <v>298.11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</row>
    <row r="25" spans="1:112" s="2" customFormat="1" x14ac:dyDescent="0.25">
      <c r="B25" s="2">
        <v>291.72500000000002</v>
      </c>
      <c r="C25" s="2">
        <v>336.45499999999998</v>
      </c>
      <c r="D25" s="2">
        <v>298.255</v>
      </c>
      <c r="E25" s="2">
        <v>366.39499999999998</v>
      </c>
      <c r="H25" s="2">
        <v>336.17500000000001</v>
      </c>
      <c r="I25" s="2">
        <v>397.82</v>
      </c>
      <c r="J25" s="2">
        <v>358.42500000000001</v>
      </c>
      <c r="K25" s="2">
        <v>358.42500000000001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</row>
    <row r="26" spans="1:112" s="2" customFormat="1" x14ac:dyDescent="0.25">
      <c r="B26" s="2">
        <v>195.57499999999999</v>
      </c>
      <c r="C26" s="2">
        <v>466.85</v>
      </c>
      <c r="D26" s="2">
        <v>448.39</v>
      </c>
      <c r="E26" s="2">
        <v>348.46499999999997</v>
      </c>
      <c r="H26" s="2">
        <v>258.83890000000002</v>
      </c>
      <c r="I26" s="2">
        <v>206.21</v>
      </c>
      <c r="J26" s="2">
        <v>351.42</v>
      </c>
      <c r="K26" s="2">
        <v>351.42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</row>
    <row r="27" spans="1:112" s="2" customFormat="1" x14ac:dyDescent="0.25">
      <c r="B27" s="2">
        <v>333.23</v>
      </c>
      <c r="C27" s="2">
        <v>364.57499999999999</v>
      </c>
      <c r="D27" s="2">
        <v>342.26499999999999</v>
      </c>
      <c r="E27" s="2">
        <v>334.28</v>
      </c>
      <c r="H27" s="2">
        <v>136.16999999999999</v>
      </c>
      <c r="I27" s="2">
        <v>141.755</v>
      </c>
      <c r="J27" s="2">
        <v>151.185</v>
      </c>
      <c r="K27" s="2">
        <v>151.185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</row>
    <row r="28" spans="1:112" s="2" customFormat="1" ht="15.75" thickBot="1" x14ac:dyDescent="0.3">
      <c r="B28" s="2">
        <v>185.86</v>
      </c>
      <c r="C28" s="2">
        <v>288.10500000000002</v>
      </c>
      <c r="D28" s="2">
        <v>256.90499999999997</v>
      </c>
      <c r="E28" s="2">
        <v>326.29500000000002</v>
      </c>
      <c r="H28" s="2">
        <v>223.22</v>
      </c>
      <c r="I28" s="2">
        <v>354.78500000000003</v>
      </c>
      <c r="J28" s="2">
        <v>263.36500000000001</v>
      </c>
      <c r="K28" s="2">
        <v>263.36500000000001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</row>
    <row r="29" spans="1:112" s="2" customFormat="1" x14ac:dyDescent="0.25">
      <c r="A29" s="5" t="s">
        <v>3</v>
      </c>
      <c r="B29" s="2">
        <f>AVERAGE(B7:B28)</f>
        <v>257.08606818181812</v>
      </c>
      <c r="C29" s="2">
        <f>AVERAGE(C7:C28)</f>
        <v>331.2476636363636</v>
      </c>
      <c r="D29" s="2">
        <f>AVERAGE(D7:D28)</f>
        <v>356.8394545454546</v>
      </c>
      <c r="E29" s="2">
        <f>AVERAGE(E7:E28)</f>
        <v>363.13367272727271</v>
      </c>
      <c r="G29" s="5" t="s">
        <v>3</v>
      </c>
      <c r="H29" s="2">
        <f>AVERAGE(H7:H28)</f>
        <v>251.57613181818181</v>
      </c>
      <c r="I29" s="2">
        <f>AVERAGE(I7:I28)</f>
        <v>289.05300909090909</v>
      </c>
      <c r="J29" s="2">
        <f>AVERAGE(J7:J28)</f>
        <v>300.50623636363639</v>
      </c>
      <c r="K29" s="2">
        <f>AVERAGE(K7:K28)</f>
        <v>300.50623636363639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</row>
    <row r="30" spans="1:112" s="2" customFormat="1" x14ac:dyDescent="0.25">
      <c r="A30" s="4" t="s">
        <v>2</v>
      </c>
      <c r="B30" s="2">
        <f>COUNT(B7:B28)</f>
        <v>22</v>
      </c>
      <c r="C30" s="2">
        <f>COUNT(C7:C28)</f>
        <v>22</v>
      </c>
      <c r="D30" s="2">
        <f>COUNT(D7:D28)</f>
        <v>22</v>
      </c>
      <c r="E30" s="2">
        <f>COUNT(E7:E28)</f>
        <v>22</v>
      </c>
      <c r="G30" s="4" t="s">
        <v>2</v>
      </c>
      <c r="H30" s="2">
        <f>COUNT(H7:H28)</f>
        <v>22</v>
      </c>
      <c r="I30" s="2">
        <f>COUNT(I7:I28)</f>
        <v>22</v>
      </c>
      <c r="J30" s="2">
        <f>COUNT(J7:J28)</f>
        <v>22</v>
      </c>
      <c r="K30" s="2">
        <f>COUNT(K7:K28)</f>
        <v>22</v>
      </c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</row>
    <row r="31" spans="1:112" s="2" customFormat="1" x14ac:dyDescent="0.25">
      <c r="A31" s="4" t="s">
        <v>1</v>
      </c>
      <c r="B31" s="2">
        <f>STDEV(B7:B28)</f>
        <v>64.178671957919775</v>
      </c>
      <c r="C31" s="2">
        <f>STDEV(C7:C28)</f>
        <v>84.471892858233673</v>
      </c>
      <c r="D31" s="2">
        <f>STDEV(D7:D28)</f>
        <v>56.163348195213985</v>
      </c>
      <c r="E31" s="2">
        <f>STDEV(E7:E28)</f>
        <v>36.429282250738652</v>
      </c>
      <c r="G31" s="4" t="s">
        <v>1</v>
      </c>
      <c r="H31" s="2">
        <f>STDEV(H7:H28)</f>
        <v>89.054586190500672</v>
      </c>
      <c r="I31" s="2">
        <f>STDEV(I7:I28)</f>
        <v>91.671439984050835</v>
      </c>
      <c r="J31" s="2">
        <f>STDEV(J7:J28)</f>
        <v>67.432563450002604</v>
      </c>
      <c r="K31" s="2">
        <f>STDEV(K7:K28)</f>
        <v>67.432563450002604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</row>
    <row r="32" spans="1:112" s="2" customFormat="1" ht="15.75" thickBot="1" x14ac:dyDescent="0.3">
      <c r="A32" s="3" t="s">
        <v>0</v>
      </c>
      <c r="B32" s="2">
        <f>B31/SQRT(B30)</f>
        <v>13.682938836180222</v>
      </c>
      <c r="C32" s="2">
        <f>C31/SQRT(C30)</f>
        <v>18.009468069289792</v>
      </c>
      <c r="D32" s="2">
        <f>D31/SQRT(D30)</f>
        <v>11.974066068149201</v>
      </c>
      <c r="E32" s="2">
        <f>E31/SQRT(E30)</f>
        <v>7.7667490721782046</v>
      </c>
      <c r="G32" s="3" t="s">
        <v>0</v>
      </c>
      <c r="H32" s="2">
        <f>H31/SQRT(H30)</f>
        <v>18.986501570567196</v>
      </c>
      <c r="I32" s="2">
        <f>I31/SQRT(I30)</f>
        <v>19.544416673949986</v>
      </c>
      <c r="J32" s="2">
        <f>J31/SQRT(J30)</f>
        <v>14.376670833235709</v>
      </c>
      <c r="K32" s="2">
        <f>K31/SQRT(K30)</f>
        <v>14.376670833235709</v>
      </c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</row>
    <row r="33" spans="1:112" s="2" customFormat="1" x14ac:dyDescent="0.25"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</row>
    <row r="35" spans="1:112" s="2" customFormat="1" ht="15.75" thickBot="1" x14ac:dyDescent="0.3">
      <c r="A35" s="25" t="s">
        <v>14</v>
      </c>
      <c r="O35" s="15">
        <v>0</v>
      </c>
      <c r="P35" s="14">
        <v>3</v>
      </c>
      <c r="Q35" s="14">
        <v>5</v>
      </c>
      <c r="R35" s="14">
        <v>7</v>
      </c>
      <c r="S35" s="13" t="s">
        <v>7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</row>
    <row r="36" spans="1:112" s="2" customFormat="1" x14ac:dyDescent="0.25">
      <c r="B36" s="24"/>
      <c r="C36" s="22"/>
      <c r="D36" s="23" t="s">
        <v>10</v>
      </c>
      <c r="E36" s="22"/>
      <c r="F36" s="21"/>
      <c r="H36" s="20"/>
      <c r="I36" s="18"/>
      <c r="J36" s="19" t="s">
        <v>9</v>
      </c>
      <c r="K36" s="18"/>
      <c r="L36" s="17"/>
      <c r="N36" s="16" t="s">
        <v>8</v>
      </c>
      <c r="O36" s="2">
        <v>2.0249227272727269E-2</v>
      </c>
      <c r="P36" s="2">
        <v>2.6880818181818186E-2</v>
      </c>
      <c r="Q36" s="2">
        <v>3.2322272727272734E-2</v>
      </c>
      <c r="R36" s="2">
        <v>3.555618181818182E-2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</row>
    <row r="37" spans="1:112" s="2" customFormat="1" ht="15.75" thickBot="1" x14ac:dyDescent="0.3">
      <c r="B37" s="15">
        <v>0</v>
      </c>
      <c r="C37" s="14">
        <v>3</v>
      </c>
      <c r="D37" s="14">
        <v>5</v>
      </c>
      <c r="E37" s="14">
        <v>7</v>
      </c>
      <c r="F37" s="13" t="s">
        <v>7</v>
      </c>
      <c r="H37" s="12">
        <v>0</v>
      </c>
      <c r="I37" s="11">
        <v>3</v>
      </c>
      <c r="J37" s="11">
        <v>5</v>
      </c>
      <c r="K37" s="11">
        <v>7</v>
      </c>
      <c r="L37" s="10" t="s">
        <v>7</v>
      </c>
      <c r="N37" s="8"/>
      <c r="O37" s="7">
        <v>2.7441638677451791E-3</v>
      </c>
      <c r="P37" s="7">
        <v>3.464535111606078E-3</v>
      </c>
      <c r="Q37" s="7">
        <v>3.6478186331022344E-3</v>
      </c>
      <c r="R37" s="7">
        <v>3.8596442065329294E-3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</row>
    <row r="38" spans="1:112" s="2" customFormat="1" x14ac:dyDescent="0.25">
      <c r="B38" s="2">
        <v>1.163E-2</v>
      </c>
      <c r="C38" s="2">
        <v>2.7206000000000001E-2</v>
      </c>
      <c r="D38" s="2">
        <v>3.1723000000000001E-2</v>
      </c>
      <c r="E38" s="2">
        <v>3.1965E-2</v>
      </c>
      <c r="H38" s="2">
        <v>2.5439E-2</v>
      </c>
      <c r="I38" s="2">
        <v>2.4583000000000001E-2</v>
      </c>
      <c r="J38" s="2">
        <v>3.0417E-2</v>
      </c>
      <c r="K38" s="2">
        <v>3.6499999999999998E-2</v>
      </c>
      <c r="N38" s="9" t="s">
        <v>6</v>
      </c>
      <c r="O38" s="2">
        <v>1.5499818181818182E-2</v>
      </c>
      <c r="P38" s="2">
        <v>2.1844959090909086E-2</v>
      </c>
      <c r="Q38" s="2">
        <v>2.833295454545455E-2</v>
      </c>
      <c r="R38" s="2">
        <v>3.060636363636364E-2</v>
      </c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</row>
    <row r="39" spans="1:112" s="2" customFormat="1" x14ac:dyDescent="0.25">
      <c r="B39" s="2">
        <v>2.5146000000000002E-2</v>
      </c>
      <c r="C39" s="2">
        <v>3.6318999999999997E-2</v>
      </c>
      <c r="D39" s="2">
        <v>3.9274999999999997E-2</v>
      </c>
      <c r="E39" s="2">
        <v>4.3129000000000001E-2</v>
      </c>
      <c r="H39" s="2">
        <v>2.5444000000000001E-2</v>
      </c>
      <c r="I39" s="2">
        <v>2.8917000000000002E-2</v>
      </c>
      <c r="J39" s="2">
        <v>4.6249999999999999E-2</v>
      </c>
      <c r="K39" s="2">
        <v>5.7000000000000002E-2</v>
      </c>
      <c r="N39" s="8"/>
      <c r="O39" s="7">
        <v>2.0443798556278162E-3</v>
      </c>
      <c r="P39" s="7">
        <v>2.5754841385638347E-3</v>
      </c>
      <c r="Q39" s="7">
        <v>2.9842352921849815E-3</v>
      </c>
      <c r="R39" s="7">
        <v>3.1322345740068219E-3</v>
      </c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</row>
    <row r="40" spans="1:112" s="2" customFormat="1" ht="15.75" thickBot="1" x14ac:dyDescent="0.3">
      <c r="B40" s="2">
        <v>3.4195999999999997E-2</v>
      </c>
      <c r="C40" s="2">
        <v>3.7053999999999997E-2</v>
      </c>
      <c r="D40" s="2">
        <v>4.6428999999999998E-2</v>
      </c>
      <c r="E40" s="2">
        <v>4.6517999999999997E-2</v>
      </c>
      <c r="H40" s="2">
        <v>2.3448E-2</v>
      </c>
      <c r="I40" s="2">
        <v>3.5069000000000003E-2</v>
      </c>
      <c r="J40" s="2">
        <v>4.5678999999999997E-2</v>
      </c>
      <c r="K40" s="2">
        <v>4.7986000000000001E-2</v>
      </c>
      <c r="N40" s="6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</row>
    <row r="41" spans="1:112" s="2" customFormat="1" x14ac:dyDescent="0.25">
      <c r="B41" s="2">
        <v>3.0913E-2</v>
      </c>
      <c r="C41" s="2">
        <v>3.0443000000000001E-2</v>
      </c>
      <c r="D41" s="2">
        <v>4.4493999999999999E-2</v>
      </c>
      <c r="E41" s="2">
        <v>4.8568E-2</v>
      </c>
      <c r="H41" s="2">
        <v>2.6349999999999998E-2</v>
      </c>
      <c r="I41" s="2">
        <v>2.6536000000000001E-2</v>
      </c>
      <c r="J41" s="2">
        <v>2.8365999999999999E-2</v>
      </c>
      <c r="K41" s="2">
        <v>3.1046000000000001E-2</v>
      </c>
      <c r="O41" s="2" t="s">
        <v>13</v>
      </c>
      <c r="P41" s="2" t="s">
        <v>12</v>
      </c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</row>
    <row r="42" spans="1:112" s="2" customFormat="1" x14ac:dyDescent="0.25">
      <c r="B42" s="2">
        <v>1.0772E-2</v>
      </c>
      <c r="C42" s="2">
        <v>1.6452000000000001E-2</v>
      </c>
      <c r="D42" s="2">
        <v>1.4630000000000001E-2</v>
      </c>
      <c r="E42" s="2">
        <v>2.4437E-2</v>
      </c>
      <c r="H42" s="2">
        <v>1.5939999999999999E-2</v>
      </c>
      <c r="I42" s="2">
        <v>1.9210000000000001E-2</v>
      </c>
      <c r="J42" s="2">
        <v>2.282E-2</v>
      </c>
      <c r="K42" s="2">
        <v>1.8936999999999999E-2</v>
      </c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</row>
    <row r="43" spans="1:112" s="2" customFormat="1" x14ac:dyDescent="0.25">
      <c r="B43" s="2">
        <v>1.5592E-2</v>
      </c>
      <c r="C43" s="2">
        <v>1.5115E-2</v>
      </c>
      <c r="D43" s="2">
        <v>1.9347E-2</v>
      </c>
      <c r="E43" s="2">
        <v>2.2006999999999999E-2</v>
      </c>
      <c r="H43" s="2">
        <v>1.0652E-2</v>
      </c>
      <c r="I43" s="2">
        <v>1.6303999999999999E-2</v>
      </c>
      <c r="J43" s="2">
        <v>2.4420000000000001E-2</v>
      </c>
      <c r="K43" s="2">
        <v>2.2970999999999998E-2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</row>
    <row r="44" spans="1:112" s="2" customFormat="1" x14ac:dyDescent="0.25">
      <c r="B44" s="2">
        <v>1.2452E-2</v>
      </c>
      <c r="C44" s="2">
        <v>2.0244000000000002E-2</v>
      </c>
      <c r="D44" s="2">
        <v>1.9390000000000001E-2</v>
      </c>
      <c r="E44" s="2">
        <v>2.3042E-2</v>
      </c>
      <c r="H44" s="2">
        <v>1.8976E-2</v>
      </c>
      <c r="I44" s="2">
        <v>2.5052000000000001E-2</v>
      </c>
      <c r="J44" s="2">
        <v>3.1273000000000002E-2</v>
      </c>
      <c r="K44" s="2">
        <v>3.5643000000000001E-2</v>
      </c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</row>
    <row r="45" spans="1:112" s="2" customFormat="1" x14ac:dyDescent="0.25">
      <c r="B45" s="2">
        <v>3.4931999999999998E-2</v>
      </c>
      <c r="C45" s="2">
        <v>3.7976000000000003E-2</v>
      </c>
      <c r="D45" s="2">
        <v>4.4824999999999997E-2</v>
      </c>
      <c r="E45" s="2">
        <v>4.7869000000000002E-2</v>
      </c>
      <c r="H45" s="2">
        <v>1E-3</v>
      </c>
      <c r="I45" s="2">
        <v>3.9474000000000002E-2</v>
      </c>
      <c r="J45" s="2">
        <v>3.7118999999999999E-2</v>
      </c>
      <c r="K45" s="2">
        <v>4.5221999999999998E-2</v>
      </c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</row>
    <row r="46" spans="1:112" s="2" customFormat="1" x14ac:dyDescent="0.25">
      <c r="B46" s="2">
        <v>2.5506000000000001E-2</v>
      </c>
      <c r="C46" s="2">
        <v>3.4104000000000002E-2</v>
      </c>
      <c r="D46" s="2">
        <v>4.3568999999999997E-2</v>
      </c>
      <c r="E46" s="2">
        <v>4.7327000000000001E-2</v>
      </c>
      <c r="H46" s="2">
        <v>5.0000000000000001E-3</v>
      </c>
      <c r="I46" s="2">
        <v>1.6587999999999999E-2</v>
      </c>
      <c r="J46" s="2">
        <v>1.5528999999999999E-2</v>
      </c>
      <c r="K46" s="2">
        <v>1.6234999999999999E-2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</row>
    <row r="47" spans="1:112" s="2" customFormat="1" x14ac:dyDescent="0.25">
      <c r="B47" s="2">
        <v>0</v>
      </c>
      <c r="C47" s="2">
        <v>1.0208999999999999E-2</v>
      </c>
      <c r="D47" s="2">
        <v>2.8698000000000001E-2</v>
      </c>
      <c r="E47" s="2">
        <v>3.1671999999999999E-2</v>
      </c>
      <c r="H47" s="2">
        <v>8.8940000000000009E-3</v>
      </c>
      <c r="I47" s="2">
        <v>1.3528999999999999E-2</v>
      </c>
      <c r="J47" s="2">
        <v>1.3957000000000001E-2</v>
      </c>
      <c r="K47" s="2">
        <v>1.9786000000000002E-2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</row>
    <row r="48" spans="1:112" s="2" customFormat="1" x14ac:dyDescent="0.25">
      <c r="B48" s="2">
        <v>5.5511999999999999E-2</v>
      </c>
      <c r="C48" s="2">
        <v>8.3150000000000002E-2</v>
      </c>
      <c r="D48" s="2">
        <v>8.6377999999999996E-2</v>
      </c>
      <c r="E48" s="2">
        <v>9.6457000000000001E-2</v>
      </c>
      <c r="H48" s="2">
        <v>1E-3</v>
      </c>
      <c r="I48" s="2">
        <v>8.0920000000000002E-3</v>
      </c>
      <c r="J48" s="2">
        <v>1.9542E-2</v>
      </c>
      <c r="K48" s="2">
        <v>1.8702E-2</v>
      </c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</row>
    <row r="49" spans="1:112" s="2" customFormat="1" x14ac:dyDescent="0.25">
      <c r="B49" s="2">
        <v>3.0617999999999999E-2</v>
      </c>
      <c r="C49" s="2">
        <v>3.5041999999999997E-2</v>
      </c>
      <c r="D49" s="2">
        <v>3.6587000000000001E-2</v>
      </c>
      <c r="E49" s="2">
        <v>4.3889999999999998E-2</v>
      </c>
      <c r="H49" s="2">
        <v>1.4983E-2</v>
      </c>
      <c r="I49" s="2">
        <v>1.7371999999999999E-2</v>
      </c>
      <c r="J49" s="2">
        <v>2.0875999999999999E-2</v>
      </c>
      <c r="K49" s="2">
        <v>2.6787999999999999E-2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</row>
    <row r="50" spans="1:112" s="2" customFormat="1" x14ac:dyDescent="0.25">
      <c r="B50" s="2">
        <v>1.5034E-2</v>
      </c>
      <c r="C50" s="2">
        <v>3.0856000000000001E-2</v>
      </c>
      <c r="D50" s="2">
        <v>3.9808999999999997E-2</v>
      </c>
      <c r="E50" s="2">
        <v>4.0259000000000003E-2</v>
      </c>
      <c r="H50" s="2">
        <v>1.7197E-2</v>
      </c>
      <c r="I50" s="2">
        <v>1.9772999999999999E-2</v>
      </c>
      <c r="J50" s="2">
        <v>2.5378999999999999E-2</v>
      </c>
      <c r="K50" s="2">
        <v>2.9923999999999999E-2</v>
      </c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</row>
    <row r="51" spans="1:112" s="2" customFormat="1" x14ac:dyDescent="0.25">
      <c r="B51" s="2">
        <v>8.5529999999999998E-3</v>
      </c>
      <c r="C51" s="2">
        <v>1.3088000000000001E-2</v>
      </c>
      <c r="D51" s="2">
        <v>1.5384999999999999E-2</v>
      </c>
      <c r="E51" s="2">
        <v>1.6992E-2</v>
      </c>
      <c r="H51" s="2">
        <v>3.1428999999999999E-2</v>
      </c>
      <c r="I51" s="2">
        <v>3.5638999999999997E-2</v>
      </c>
      <c r="J51" s="2">
        <v>3.6991999999999997E-2</v>
      </c>
      <c r="K51" s="2">
        <v>4.3382999999999998E-2</v>
      </c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</row>
    <row r="52" spans="1:112" s="2" customFormat="1" x14ac:dyDescent="0.25">
      <c r="B52" s="2">
        <v>2.6408000000000001E-2</v>
      </c>
      <c r="C52" s="2">
        <v>3.7031000000000001E-2</v>
      </c>
      <c r="D52" s="2">
        <v>4.7358999999999998E-2</v>
      </c>
      <c r="E52" s="2">
        <v>4.3778999999999998E-2</v>
      </c>
      <c r="H52" s="2">
        <v>2.3642E-2</v>
      </c>
      <c r="I52" s="2">
        <v>2.7571999999999999E-2</v>
      </c>
      <c r="J52" s="2">
        <v>3.0925000000000001E-2</v>
      </c>
      <c r="K52" s="2">
        <v>3.9537999999999997E-2</v>
      </c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</row>
    <row r="53" spans="1:112" s="2" customFormat="1" x14ac:dyDescent="0.25">
      <c r="B53" s="2">
        <v>3.1299E-2</v>
      </c>
      <c r="C53" s="2">
        <v>3.5837000000000001E-2</v>
      </c>
      <c r="D53" s="2">
        <v>3.7872000000000003E-2</v>
      </c>
      <c r="E53" s="2">
        <v>4.2254E-2</v>
      </c>
      <c r="H53" s="2">
        <v>2.3688000000000001E-2</v>
      </c>
      <c r="I53" s="2">
        <v>2.6554000000000001E-2</v>
      </c>
      <c r="J53" s="2">
        <v>3.7499999999999999E-2</v>
      </c>
      <c r="K53" s="2">
        <v>1.2878000000000001E-2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</row>
    <row r="54" spans="1:112" s="2" customFormat="1" x14ac:dyDescent="0.25">
      <c r="B54" s="2">
        <v>1.0385E-2</v>
      </c>
      <c r="C54" s="2">
        <v>1.1010000000000001E-2</v>
      </c>
      <c r="D54" s="2">
        <v>1.1683000000000001E-2</v>
      </c>
      <c r="E54" s="2">
        <v>1.2356000000000001E-2</v>
      </c>
      <c r="H54" s="2">
        <v>2.9156000000000001E-2</v>
      </c>
      <c r="I54" s="2">
        <v>5.0125999999999997E-2</v>
      </c>
      <c r="J54" s="2">
        <v>6.8010000000000001E-2</v>
      </c>
      <c r="K54" s="2">
        <v>6.5554000000000001E-2</v>
      </c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</row>
    <row r="55" spans="1:112" s="2" customFormat="1" x14ac:dyDescent="0.25">
      <c r="B55" s="2">
        <v>8.5389999999999997E-3</v>
      </c>
      <c r="C55" s="2">
        <v>1.6854000000000001E-2</v>
      </c>
      <c r="D55" s="2">
        <v>2.0225E-2</v>
      </c>
      <c r="E55" s="2">
        <v>2.2022E-2</v>
      </c>
      <c r="H55" s="2">
        <v>4.529E-3</v>
      </c>
      <c r="I55" s="2">
        <v>1.6913999999999998E-2</v>
      </c>
      <c r="J55" s="2">
        <v>2.2700000000000001E-2</v>
      </c>
      <c r="K55" s="2">
        <v>2.4184000000000001E-2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</row>
    <row r="56" spans="1:112" s="2" customFormat="1" x14ac:dyDescent="0.25">
      <c r="B56" s="2">
        <v>1.3313E-2</v>
      </c>
      <c r="C56" s="2">
        <v>1.7562999999999999E-2</v>
      </c>
      <c r="D56" s="2">
        <v>2.1874999999999999E-2</v>
      </c>
      <c r="E56" s="2">
        <v>2.7063E-2</v>
      </c>
      <c r="H56" s="2">
        <v>1.1129E-2</v>
      </c>
      <c r="I56" s="2">
        <v>2.2339000000000001E-2</v>
      </c>
      <c r="J56" s="2">
        <v>3.2661000000000003E-2</v>
      </c>
      <c r="K56" s="2">
        <v>3.3952000000000003E-2</v>
      </c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</row>
    <row r="57" spans="1:112" s="2" customFormat="1" x14ac:dyDescent="0.25">
      <c r="B57" s="2">
        <v>1.3903E-2</v>
      </c>
      <c r="C57" s="2">
        <v>1.0900999999999999E-2</v>
      </c>
      <c r="D57" s="2">
        <v>1.8734000000000001E-2</v>
      </c>
      <c r="E57" s="2">
        <v>2.0039000000000001E-2</v>
      </c>
      <c r="H57" s="2">
        <v>1.2853E-2</v>
      </c>
      <c r="I57" s="2">
        <v>7.6100000000000007E-5</v>
      </c>
      <c r="J57" s="2">
        <v>1.5982E-2</v>
      </c>
      <c r="K57" s="2">
        <v>2.0244000000000002E-2</v>
      </c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</row>
    <row r="58" spans="1:112" s="2" customFormat="1" x14ac:dyDescent="0.25">
      <c r="B58" s="2">
        <v>5.3410000000000003E-3</v>
      </c>
      <c r="C58" s="2">
        <v>1.0340999999999999E-2</v>
      </c>
      <c r="D58" s="2">
        <v>1.2385999999999999E-2</v>
      </c>
      <c r="E58" s="2">
        <v>1.4090999999999999E-2</v>
      </c>
      <c r="H58" s="2">
        <v>6.4790000000000004E-3</v>
      </c>
      <c r="I58" s="2">
        <v>0</v>
      </c>
      <c r="J58" s="2">
        <v>9.859999999999999E-4</v>
      </c>
      <c r="K58" s="2">
        <v>8.0990000000000003E-3</v>
      </c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</row>
    <row r="59" spans="1:112" s="2" customFormat="1" ht="15.75" thickBot="1" x14ac:dyDescent="0.3">
      <c r="B59" s="2">
        <v>2.5439E-2</v>
      </c>
      <c r="C59" s="2">
        <v>2.4583000000000001E-2</v>
      </c>
      <c r="D59" s="2">
        <v>3.0417E-2</v>
      </c>
      <c r="E59" s="2">
        <v>3.6499999999999998E-2</v>
      </c>
      <c r="H59" s="2">
        <v>3.7680000000000001E-3</v>
      </c>
      <c r="I59" s="2">
        <v>1.0869999999999999E-2</v>
      </c>
      <c r="J59" s="2">
        <v>1.5942000000000001E-2</v>
      </c>
      <c r="K59" s="2">
        <v>1.8768E-2</v>
      </c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</row>
    <row r="60" spans="1:112" s="2" customFormat="1" x14ac:dyDescent="0.25">
      <c r="A60" s="5" t="s">
        <v>3</v>
      </c>
      <c r="G60" s="5" t="s">
        <v>3</v>
      </c>
      <c r="H60" s="2">
        <f>AVERAGE(H38:H59)</f>
        <v>1.5499818181818182E-2</v>
      </c>
      <c r="I60" s="2">
        <f>AVERAGE(I38:I59)</f>
        <v>2.1844959090909086E-2</v>
      </c>
      <c r="J60" s="2">
        <f>AVERAGE(J38:J59)</f>
        <v>2.833295454545455E-2</v>
      </c>
      <c r="K60" s="2">
        <f>AVERAGE(K38:K59)</f>
        <v>3.060636363636364E-2</v>
      </c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</row>
    <row r="61" spans="1:112" s="2" customFormat="1" x14ac:dyDescent="0.25">
      <c r="A61" s="4" t="s">
        <v>2</v>
      </c>
      <c r="G61" s="4" t="s">
        <v>2</v>
      </c>
      <c r="H61" s="2">
        <f>COUNT(H38:H59)</f>
        <v>22</v>
      </c>
      <c r="I61" s="2">
        <f>COUNT(I38:I59)</f>
        <v>22</v>
      </c>
      <c r="J61" s="2">
        <f>COUNT(J38:J59)</f>
        <v>22</v>
      </c>
      <c r="K61" s="2">
        <f>COUNT(K38:K59)</f>
        <v>22</v>
      </c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</row>
    <row r="62" spans="1:112" s="2" customFormat="1" x14ac:dyDescent="0.25">
      <c r="A62" s="4" t="s">
        <v>1</v>
      </c>
      <c r="G62" s="4" t="s">
        <v>1</v>
      </c>
      <c r="H62" s="2">
        <f>STDEV(H38:H59)</f>
        <v>9.5889914939022575E-3</v>
      </c>
      <c r="I62" s="2">
        <f>STDEV(I38:I59)</f>
        <v>1.2080091392695081E-2</v>
      </c>
      <c r="J62" s="2">
        <f>STDEV(J38:J59)</f>
        <v>1.3997304245485715E-2</v>
      </c>
      <c r="K62" s="2">
        <f>STDEV(K38:K59)</f>
        <v>1.4691482409385424E-2</v>
      </c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</row>
    <row r="63" spans="1:112" s="2" customFormat="1" ht="15.75" thickBot="1" x14ac:dyDescent="0.3">
      <c r="A63" s="3" t="s">
        <v>0</v>
      </c>
      <c r="G63" s="3" t="s">
        <v>0</v>
      </c>
      <c r="H63" s="2">
        <f>H62/SQRT(H61)</f>
        <v>2.0443798556278162E-3</v>
      </c>
      <c r="I63" s="2">
        <f>I62/SQRT(I61)</f>
        <v>2.5754841385638347E-3</v>
      </c>
      <c r="J63" s="2">
        <f>J62/SQRT(J61)</f>
        <v>2.9842352921849815E-3</v>
      </c>
      <c r="K63" s="2">
        <f>K62/SQRT(K61)</f>
        <v>3.1322345740068219E-3</v>
      </c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</row>
    <row r="64" spans="1:112" s="2" customFormat="1" x14ac:dyDescent="0.25"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</row>
    <row r="66" spans="1:112" s="2" customFormat="1" ht="15.75" thickBot="1" x14ac:dyDescent="0.3">
      <c r="A66" s="25" t="s">
        <v>11</v>
      </c>
      <c r="O66" s="15">
        <v>0</v>
      </c>
      <c r="P66" s="14">
        <v>3</v>
      </c>
      <c r="Q66" s="14">
        <v>5</v>
      </c>
      <c r="R66" s="14">
        <v>7</v>
      </c>
      <c r="S66" s="13" t="s">
        <v>7</v>
      </c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</row>
    <row r="67" spans="1:112" s="2" customFormat="1" x14ac:dyDescent="0.25">
      <c r="B67" s="24"/>
      <c r="C67" s="22"/>
      <c r="D67" s="23" t="s">
        <v>10</v>
      </c>
      <c r="E67" s="22"/>
      <c r="F67" s="21"/>
      <c r="H67" s="20"/>
      <c r="I67" s="18"/>
      <c r="J67" s="19" t="s">
        <v>9</v>
      </c>
      <c r="K67" s="18"/>
      <c r="L67" s="17"/>
      <c r="N67" s="16" t="s">
        <v>8</v>
      </c>
      <c r="O67" s="2">
        <v>5.4989768095238105</v>
      </c>
      <c r="P67" s="2">
        <v>9.2230259523809526</v>
      </c>
      <c r="Q67" s="2">
        <v>11.712240333333332</v>
      </c>
      <c r="R67" s="2">
        <v>12.832487952380951</v>
      </c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</row>
    <row r="68" spans="1:112" s="2" customFormat="1" ht="15.75" thickBot="1" x14ac:dyDescent="0.3">
      <c r="B68" s="15">
        <v>0</v>
      </c>
      <c r="C68" s="14">
        <v>3</v>
      </c>
      <c r="D68" s="14">
        <v>5</v>
      </c>
      <c r="E68" s="14">
        <v>7</v>
      </c>
      <c r="F68" s="13" t="s">
        <v>7</v>
      </c>
      <c r="H68" s="12">
        <v>0</v>
      </c>
      <c r="I68" s="11">
        <v>3</v>
      </c>
      <c r="J68" s="11">
        <v>5</v>
      </c>
      <c r="K68" s="11">
        <v>7</v>
      </c>
      <c r="L68" s="10" t="s">
        <v>7</v>
      </c>
      <c r="N68" s="8"/>
      <c r="O68" s="7">
        <v>1.0507735780352412</v>
      </c>
      <c r="P68" s="7">
        <v>1.322089350315766</v>
      </c>
      <c r="Q68" s="7">
        <v>1.4773937267664052</v>
      </c>
      <c r="R68" s="7">
        <v>1.4768358713933099</v>
      </c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</row>
    <row r="69" spans="1:112" s="2" customFormat="1" x14ac:dyDescent="0.25">
      <c r="B69" s="2">
        <v>2.1099380000000001</v>
      </c>
      <c r="C69" s="2">
        <v>6.6313170000000001</v>
      </c>
      <c r="D69" s="2">
        <v>9.0979969999999994</v>
      </c>
      <c r="E69" s="2">
        <v>10.15978</v>
      </c>
      <c r="H69" s="2">
        <v>6.7147180000000004</v>
      </c>
      <c r="I69" s="2">
        <v>9.6199499999999993</v>
      </c>
      <c r="J69" s="2">
        <v>12.198600000000001</v>
      </c>
      <c r="K69" s="2">
        <v>14.03206</v>
      </c>
      <c r="N69" s="9" t="s">
        <v>6</v>
      </c>
      <c r="O69" s="2">
        <v>3.5490455262380958</v>
      </c>
      <c r="P69" s="2">
        <v>5.8868330193333334</v>
      </c>
      <c r="Q69" s="2">
        <v>8.0342965114761906</v>
      </c>
      <c r="R69" s="2">
        <v>8.8918836750952366</v>
      </c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</row>
    <row r="70" spans="1:112" s="2" customFormat="1" x14ac:dyDescent="0.25">
      <c r="B70" s="2">
        <v>1.9643930000000001</v>
      </c>
      <c r="C70" s="2">
        <v>3.104536</v>
      </c>
      <c r="D70" s="2">
        <v>5.9438599999999999</v>
      </c>
      <c r="E70" s="2">
        <v>7.5179119999999999</v>
      </c>
      <c r="H70" s="2">
        <v>3.2423009999999999</v>
      </c>
      <c r="I70" s="2">
        <v>6.66052</v>
      </c>
      <c r="J70" s="2">
        <v>12.600350000000001</v>
      </c>
      <c r="K70" s="2">
        <v>15.75309</v>
      </c>
      <c r="N70" s="8"/>
      <c r="O70" s="7">
        <v>0.51464630581598736</v>
      </c>
      <c r="P70" s="7">
        <v>0.69079837425048629</v>
      </c>
      <c r="Q70" s="7">
        <v>0.78333488293426112</v>
      </c>
      <c r="R70" s="7">
        <v>0.93729918018581504</v>
      </c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</row>
    <row r="71" spans="1:112" s="2" customFormat="1" ht="15.75" thickBot="1" x14ac:dyDescent="0.3">
      <c r="B71" s="2">
        <v>4.2536779999999998</v>
      </c>
      <c r="C71" s="2">
        <v>7.67448</v>
      </c>
      <c r="D71" s="2">
        <v>15.07755</v>
      </c>
      <c r="E71" s="2">
        <v>16.61157</v>
      </c>
      <c r="H71" s="2">
        <v>5.8577899999999996</v>
      </c>
      <c r="I71" s="2">
        <v>11.907389999999999</v>
      </c>
      <c r="J71" s="2">
        <v>14.220890000000001</v>
      </c>
      <c r="K71" s="2">
        <v>18.662040000000001</v>
      </c>
      <c r="N71" s="6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</row>
    <row r="72" spans="1:112" s="2" customFormat="1" x14ac:dyDescent="0.25">
      <c r="B72" s="2">
        <v>9.1196750000000009</v>
      </c>
      <c r="C72" s="2">
        <v>14.684699999999999</v>
      </c>
      <c r="D72" s="2">
        <v>15.5617</v>
      </c>
      <c r="E72" s="2">
        <v>15.96725</v>
      </c>
      <c r="H72" s="2">
        <v>3.1680830000000002</v>
      </c>
      <c r="I72" s="2">
        <v>4.6590490000000004</v>
      </c>
      <c r="J72" s="2">
        <v>7.1133449999999998</v>
      </c>
      <c r="K72" s="2">
        <v>7.2338149999999999</v>
      </c>
      <c r="O72" s="2" t="s">
        <v>5</v>
      </c>
      <c r="P72" s="2" t="s">
        <v>4</v>
      </c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</row>
    <row r="73" spans="1:112" s="2" customFormat="1" x14ac:dyDescent="0.25">
      <c r="B73" s="2">
        <v>9.4801190000000002</v>
      </c>
      <c r="C73" s="2">
        <v>12.748480000000001</v>
      </c>
      <c r="D73" s="2">
        <v>17.151199999999999</v>
      </c>
      <c r="E73" s="2">
        <v>17.997879999999999</v>
      </c>
      <c r="H73" s="2">
        <v>2.7016001360000002</v>
      </c>
      <c r="I73" s="2">
        <v>4.2445034059999998</v>
      </c>
      <c r="J73" s="2">
        <v>5.7705347409999996</v>
      </c>
      <c r="K73" s="2">
        <v>7.347305177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</row>
    <row r="74" spans="1:112" s="2" customFormat="1" x14ac:dyDescent="0.25">
      <c r="B74" s="2">
        <v>2.1493859999999998</v>
      </c>
      <c r="C74" s="2">
        <v>3.6201650000000001</v>
      </c>
      <c r="D74" s="2">
        <v>6.4654619999999996</v>
      </c>
      <c r="E74" s="2">
        <v>7.9322249999999999</v>
      </c>
      <c r="H74" s="2">
        <v>4.7993370000000004</v>
      </c>
      <c r="I74" s="2">
        <v>6.5486409999999999</v>
      </c>
      <c r="J74" s="2">
        <v>7.471876</v>
      </c>
      <c r="K74" s="2">
        <v>10.389559999999999</v>
      </c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</row>
    <row r="75" spans="1:112" s="2" customFormat="1" x14ac:dyDescent="0.25">
      <c r="B75" s="2">
        <v>3.2308569999999999</v>
      </c>
      <c r="C75" s="2">
        <v>6.0843410000000002</v>
      </c>
      <c r="D75" s="2">
        <v>7.398307</v>
      </c>
      <c r="E75" s="2">
        <v>8.8914810000000006</v>
      </c>
      <c r="H75" s="2">
        <v>6.3870360000000002</v>
      </c>
      <c r="I75" s="2">
        <v>4.927073</v>
      </c>
      <c r="J75" s="2">
        <v>7.530011</v>
      </c>
      <c r="K75" s="2">
        <v>9.7675929999999997</v>
      </c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</row>
    <row r="76" spans="1:112" s="2" customFormat="1" x14ac:dyDescent="0.25">
      <c r="B76" s="2">
        <v>2.0040290000000001</v>
      </c>
      <c r="C76" s="2">
        <v>6.0200300000000002</v>
      </c>
      <c r="D76" s="2">
        <v>7.1604289999999997</v>
      </c>
      <c r="E76" s="2">
        <v>7.4200039999999996</v>
      </c>
      <c r="H76" s="2">
        <v>0</v>
      </c>
      <c r="I76" s="2">
        <v>7.6543419999999998</v>
      </c>
      <c r="J76" s="2">
        <v>8.5739579999999993</v>
      </c>
      <c r="K76" s="2">
        <v>12.42916</v>
      </c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</row>
    <row r="77" spans="1:112" s="2" customFormat="1" x14ac:dyDescent="0.25">
      <c r="B77" s="2">
        <v>10.72869</v>
      </c>
      <c r="C77" s="2">
        <v>11.031169999999999</v>
      </c>
      <c r="D77" s="2">
        <v>13.88476</v>
      </c>
      <c r="E77" s="2">
        <v>14.21904</v>
      </c>
      <c r="H77" s="2">
        <v>1.1376250000000001</v>
      </c>
      <c r="I77" s="2">
        <v>4.161905</v>
      </c>
      <c r="J77" s="2">
        <v>4.3275810000000003</v>
      </c>
      <c r="K77" s="2">
        <v>4.849564</v>
      </c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</row>
    <row r="78" spans="1:112" s="2" customFormat="1" x14ac:dyDescent="0.25">
      <c r="B78" s="2">
        <v>9.6263919999999992</v>
      </c>
      <c r="C78" s="2">
        <v>15.12753</v>
      </c>
      <c r="D78" s="2">
        <v>15.573650000000001</v>
      </c>
      <c r="E78" s="2">
        <v>18.53049</v>
      </c>
      <c r="H78" s="2">
        <v>2.6355409999999999</v>
      </c>
      <c r="I78" s="2">
        <v>3.0098880000000001</v>
      </c>
      <c r="J78" s="2">
        <v>3.3330540000000002</v>
      </c>
      <c r="K78" s="2">
        <v>5.1310289999999998</v>
      </c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</row>
    <row r="79" spans="1:112" s="2" customFormat="1" x14ac:dyDescent="0.25">
      <c r="B79" s="2">
        <v>1.36331</v>
      </c>
      <c r="C79" s="2">
        <v>2.7106240000000001</v>
      </c>
      <c r="D79" s="2">
        <v>4.3343809999999996</v>
      </c>
      <c r="E79" s="2">
        <v>4.393688</v>
      </c>
      <c r="H79" s="2">
        <v>0</v>
      </c>
      <c r="I79" s="2">
        <v>1.873327</v>
      </c>
      <c r="J79" s="2">
        <v>6.6702659999999998</v>
      </c>
      <c r="K79" s="2">
        <v>4.5144520000000004</v>
      </c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</row>
    <row r="80" spans="1:112" s="2" customFormat="1" x14ac:dyDescent="0.25">
      <c r="B80" s="2">
        <v>0</v>
      </c>
      <c r="C80" s="2">
        <v>2.5941589999999999</v>
      </c>
      <c r="D80" s="2">
        <v>8.4612440000000007</v>
      </c>
      <c r="E80" s="2">
        <v>11.788639999999999</v>
      </c>
      <c r="H80" s="2">
        <v>3.258739915</v>
      </c>
      <c r="I80" s="2">
        <v>7.4218650000000004</v>
      </c>
      <c r="J80" s="2">
        <v>8.620082</v>
      </c>
      <c r="K80" s="2">
        <v>9.5610199999999992</v>
      </c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</row>
    <row r="81" spans="1:112" s="2" customFormat="1" x14ac:dyDescent="0.25">
      <c r="B81" s="2">
        <v>20.442219999999999</v>
      </c>
      <c r="C81" s="2">
        <v>26.006699999999999</v>
      </c>
      <c r="D81" s="2">
        <v>32.478540000000002</v>
      </c>
      <c r="E81" s="2">
        <v>34.142780000000002</v>
      </c>
      <c r="H81" s="2">
        <v>6.7538520000000002</v>
      </c>
      <c r="I81" s="2">
        <v>7.6927770000000004</v>
      </c>
      <c r="J81" s="2">
        <v>10.679270000000001</v>
      </c>
      <c r="K81" s="2">
        <v>11.64442</v>
      </c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</row>
    <row r="82" spans="1:112" s="2" customFormat="1" x14ac:dyDescent="0.25">
      <c r="B82" s="2">
        <v>9.7761669999999992</v>
      </c>
      <c r="C82" s="2">
        <v>13.393980000000001</v>
      </c>
      <c r="D82" s="2">
        <v>13.056649999999999</v>
      </c>
      <c r="E82" s="2">
        <v>13.23977</v>
      </c>
      <c r="H82" s="2">
        <v>7.1965139999999996</v>
      </c>
      <c r="I82" s="2">
        <v>9.1168379999999996</v>
      </c>
      <c r="J82" s="2">
        <v>9.7110810000000001</v>
      </c>
      <c r="K82" s="2">
        <v>11.033720000000001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</row>
    <row r="83" spans="1:112" s="2" customFormat="1" x14ac:dyDescent="0.25">
      <c r="B83" s="2">
        <v>4.41655</v>
      </c>
      <c r="C83" s="2">
        <v>14.048830000000001</v>
      </c>
      <c r="D83" s="2">
        <v>16.78886</v>
      </c>
      <c r="E83" s="2">
        <v>17.370149999999999</v>
      </c>
      <c r="H83" s="2">
        <v>6.3474199999999996</v>
      </c>
      <c r="I83" s="2">
        <v>6.2258149999999999</v>
      </c>
      <c r="J83" s="2">
        <v>8.0665940000000003</v>
      </c>
      <c r="K83" s="2">
        <v>11.165609999999999</v>
      </c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</row>
    <row r="84" spans="1:112" s="2" customFormat="1" x14ac:dyDescent="0.25">
      <c r="B84" s="2">
        <v>1.7180759999999999</v>
      </c>
      <c r="C84" s="2">
        <v>3.08317</v>
      </c>
      <c r="D84" s="2">
        <v>4.3577690000000002</v>
      </c>
      <c r="E84" s="2">
        <v>6.6929639999999999</v>
      </c>
      <c r="H84" s="2">
        <v>4.534707</v>
      </c>
      <c r="I84" s="2">
        <v>9.7513129999999997</v>
      </c>
      <c r="J84" s="2">
        <v>13.395</v>
      </c>
      <c r="K84" s="2">
        <v>3.5057529999999999</v>
      </c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</row>
    <row r="85" spans="1:112" s="2" customFormat="1" x14ac:dyDescent="0.25">
      <c r="B85" s="2">
        <v>7.9554140000000002</v>
      </c>
      <c r="C85" s="2">
        <v>12.1549</v>
      </c>
      <c r="D85" s="2">
        <v>17.399280000000001</v>
      </c>
      <c r="E85" s="2">
        <v>18.096630000000001</v>
      </c>
      <c r="H85" s="2">
        <v>1.0031779999999999</v>
      </c>
      <c r="I85" s="2">
        <v>5.3894599999999997</v>
      </c>
      <c r="J85" s="2">
        <v>6.7671849999999996</v>
      </c>
      <c r="K85" s="2">
        <v>6.3975080000000002</v>
      </c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</row>
    <row r="86" spans="1:112" s="2" customFormat="1" x14ac:dyDescent="0.25">
      <c r="B86" s="2">
        <v>7.0170500000000002</v>
      </c>
      <c r="C86" s="2">
        <v>16.13447</v>
      </c>
      <c r="D86" s="2">
        <v>16.371169999999999</v>
      </c>
      <c r="E86" s="2">
        <v>16.376580000000001</v>
      </c>
      <c r="H86" s="2">
        <v>3.7413020000000001</v>
      </c>
      <c r="I86" s="2">
        <v>8.8867849999999997</v>
      </c>
      <c r="J86" s="2">
        <v>11.706619999999999</v>
      </c>
      <c r="K86" s="2">
        <v>9.7257789999999993</v>
      </c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</row>
    <row r="87" spans="1:112" s="2" customFormat="1" x14ac:dyDescent="0.25">
      <c r="B87" s="2">
        <v>3.0278420000000001</v>
      </c>
      <c r="C87" s="2">
        <v>2.9603199999999998</v>
      </c>
      <c r="D87" s="2">
        <v>3.5535830000000002</v>
      </c>
      <c r="E87" s="2">
        <v>4.6341549999999998</v>
      </c>
      <c r="H87" s="2">
        <v>3.3268650000000002</v>
      </c>
      <c r="I87" s="2">
        <v>1.5692999999999999E-2</v>
      </c>
      <c r="J87" s="2">
        <v>5.616301</v>
      </c>
      <c r="K87" s="2">
        <v>5.6053329999999999</v>
      </c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</row>
    <row r="88" spans="1:112" s="2" customFormat="1" x14ac:dyDescent="0.25">
      <c r="B88" s="2">
        <v>2.4911349999999999</v>
      </c>
      <c r="C88" s="2">
        <v>5.6705899999999998</v>
      </c>
      <c r="D88" s="2">
        <v>6.0321239999999996</v>
      </c>
      <c r="E88" s="2">
        <v>8.0689240000000009</v>
      </c>
      <c r="H88" s="2">
        <v>0.88222800000000001</v>
      </c>
      <c r="I88" s="2">
        <v>0</v>
      </c>
      <c r="J88" s="2">
        <v>0.14905599999999999</v>
      </c>
      <c r="K88" s="2">
        <v>1.060754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</row>
    <row r="89" spans="1:112" s="2" customFormat="1" x14ac:dyDescent="0.25">
      <c r="B89" s="2">
        <v>2.6035919999999999</v>
      </c>
      <c r="C89" s="2">
        <v>8.1990529999999993</v>
      </c>
      <c r="D89" s="2">
        <v>9.8085310000000003</v>
      </c>
      <c r="E89" s="2">
        <v>9.4303340000000002</v>
      </c>
      <c r="H89" s="2">
        <v>0.84111899999999995</v>
      </c>
      <c r="I89" s="2">
        <v>3.8563589999999999</v>
      </c>
      <c r="J89" s="2">
        <v>4.1985720000000004</v>
      </c>
      <c r="K89" s="2">
        <v>6.9199919999999997</v>
      </c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</row>
    <row r="90" spans="1:112" s="2" customFormat="1" ht="15.75" thickBot="1" x14ac:dyDescent="0.3"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</row>
    <row r="91" spans="1:112" s="2" customFormat="1" x14ac:dyDescent="0.25">
      <c r="A91" s="5" t="s">
        <v>3</v>
      </c>
      <c r="B91" s="2">
        <f>AVERAGE(B69:B90)</f>
        <v>5.4989768095238105</v>
      </c>
      <c r="C91" s="2">
        <f>AVERAGE(C69:C90)</f>
        <v>9.2230259523809526</v>
      </c>
      <c r="D91" s="2">
        <f>AVERAGE(D69:D90)</f>
        <v>11.712240333333332</v>
      </c>
      <c r="E91" s="2">
        <f>AVERAGE(E69:E90)</f>
        <v>12.832487952380951</v>
      </c>
      <c r="G91" s="5" t="s">
        <v>3</v>
      </c>
      <c r="H91" s="2">
        <f>AVERAGE(H69:H90)</f>
        <v>3.5490455262380958</v>
      </c>
      <c r="I91" s="2">
        <f>AVERAGE(I69:I90)</f>
        <v>5.8868330193333334</v>
      </c>
      <c r="J91" s="2">
        <f>AVERAGE(J69:J90)</f>
        <v>8.0342965114761906</v>
      </c>
      <c r="K91" s="2">
        <f>AVERAGE(K69:K90)</f>
        <v>8.8918836750952366</v>
      </c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</row>
    <row r="92" spans="1:112" s="2" customFormat="1" x14ac:dyDescent="0.25">
      <c r="A92" s="4" t="s">
        <v>2</v>
      </c>
      <c r="B92" s="2">
        <f>COUNT(B69:B90)</f>
        <v>21</v>
      </c>
      <c r="C92" s="2">
        <f>COUNT(C69:C90)</f>
        <v>21</v>
      </c>
      <c r="D92" s="2">
        <f>COUNT(D69:D90)</f>
        <v>21</v>
      </c>
      <c r="E92" s="2">
        <f>COUNT(E69:E90)</f>
        <v>21</v>
      </c>
      <c r="G92" s="4" t="s">
        <v>2</v>
      </c>
      <c r="H92" s="2">
        <f>COUNT(H69:H90)</f>
        <v>21</v>
      </c>
      <c r="I92" s="2">
        <f>COUNT(I69:I90)</f>
        <v>21</v>
      </c>
      <c r="J92" s="2">
        <f>COUNT(J69:J90)</f>
        <v>21</v>
      </c>
      <c r="K92" s="2">
        <f>COUNT(K69:K90)</f>
        <v>21</v>
      </c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</row>
    <row r="93" spans="1:112" s="2" customFormat="1" x14ac:dyDescent="0.25">
      <c r="A93" s="4" t="s">
        <v>1</v>
      </c>
      <c r="B93" s="2">
        <f>STDEV(B69:B90)</f>
        <v>4.81524945960608</v>
      </c>
      <c r="C93" s="2">
        <f>STDEV(C69:C90)</f>
        <v>6.0585745233169863</v>
      </c>
      <c r="D93" s="2">
        <f>STDEV(D69:D90)</f>
        <v>6.7702685841599575</v>
      </c>
      <c r="E93" s="2">
        <f>STDEV(E69:E90)</f>
        <v>6.7677121696859102</v>
      </c>
      <c r="G93" s="4" t="s">
        <v>1</v>
      </c>
      <c r="H93" s="2">
        <f>STDEV(H69:H90)</f>
        <v>2.3584056525311539</v>
      </c>
      <c r="I93" s="2">
        <f>STDEV(I69:I90)</f>
        <v>3.1656358399552866</v>
      </c>
      <c r="J93" s="2">
        <f>STDEV(J69:J90)</f>
        <v>3.5896913955456231</v>
      </c>
      <c r="K93" s="2">
        <f>STDEV(K69:K90)</f>
        <v>4.2952444420215503</v>
      </c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</row>
    <row r="94" spans="1:112" s="2" customFormat="1" ht="15.75" thickBot="1" x14ac:dyDescent="0.3">
      <c r="A94" s="3" t="s">
        <v>0</v>
      </c>
      <c r="B94" s="2">
        <f>B93/SQRT(B92)</f>
        <v>1.0507735780352412</v>
      </c>
      <c r="C94" s="2">
        <f>C93/SQRT(C92)</f>
        <v>1.322089350315766</v>
      </c>
      <c r="D94" s="2">
        <f>D93/SQRT(D92)</f>
        <v>1.4773937267664052</v>
      </c>
      <c r="E94" s="2">
        <f>E93/SQRT(E92)</f>
        <v>1.4768358713933099</v>
      </c>
      <c r="G94" s="3" t="s">
        <v>0</v>
      </c>
      <c r="H94" s="2">
        <f>H93/SQRT(H92)</f>
        <v>0.51464630581598736</v>
      </c>
      <c r="I94" s="2">
        <f>I93/SQRT(I92)</f>
        <v>0.69079837425048629</v>
      </c>
      <c r="J94" s="2">
        <f>J93/SQRT(J92)</f>
        <v>0.78333488293426112</v>
      </c>
      <c r="K94" s="2">
        <f>K93/SQRT(K92)</f>
        <v>0.93729918018581504</v>
      </c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</row>
    <row r="95" spans="1:112" s="2" customFormat="1" x14ac:dyDescent="0.25"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</row>
    <row r="96" spans="1:112" s="2" customFormat="1" x14ac:dyDescent="0.25"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</row>
    <row r="97" spans="22:112" s="2" customFormat="1" x14ac:dyDescent="0.25"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</row>
    <row r="98" spans="22:112" s="2" customFormat="1" x14ac:dyDescent="0.25"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</row>
    <row r="99" spans="22:112" s="2" customFormat="1" x14ac:dyDescent="0.25"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</row>
    <row r="100" spans="22:112" s="2" customFormat="1" x14ac:dyDescent="0.25"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</row>
    <row r="101" spans="22:112" s="2" customFormat="1" x14ac:dyDescent="0.25"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</row>
    <row r="102" spans="22:112" s="2" customFormat="1" x14ac:dyDescent="0.25"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3- Source Data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UConn</dc:creator>
  <cp:lastModifiedBy>UConn</cp:lastModifiedBy>
  <dcterms:created xsi:type="dcterms:W3CDTF">2019-04-03T18:08:45Z</dcterms:created>
  <dcterms:modified xsi:type="dcterms:W3CDTF">2019-04-03T18:09:07Z</dcterms:modified>
</cp:coreProperties>
</file>