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olin Cleary\Desktop\"/>
    </mc:Choice>
  </mc:AlternateContent>
  <bookViews>
    <workbookView xWindow="0" yWindow="0" windowWidth="20490" windowHeight="7620"/>
  </bookViews>
  <sheets>
    <sheet name="Figure 4- Source Data 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13" i="1" l="1"/>
  <c r="W13" i="1"/>
  <c r="X13" i="1"/>
  <c r="Y13" i="1"/>
  <c r="V14" i="1"/>
  <c r="W14" i="1"/>
  <c r="X14" i="1"/>
  <c r="Y14" i="1"/>
  <c r="V15" i="1"/>
  <c r="W15" i="1"/>
  <c r="X15" i="1"/>
  <c r="Y15" i="1"/>
  <c r="V16" i="1"/>
  <c r="W16" i="1"/>
  <c r="X16" i="1"/>
  <c r="Y16" i="1"/>
  <c r="V17" i="1"/>
  <c r="W17" i="1"/>
  <c r="X17" i="1"/>
  <c r="Y17" i="1"/>
  <c r="V18" i="1"/>
  <c r="W18" i="1"/>
  <c r="X18" i="1"/>
  <c r="Y18" i="1"/>
  <c r="V19" i="1"/>
  <c r="W19" i="1"/>
  <c r="X19" i="1"/>
  <c r="Y19" i="1"/>
  <c r="V20" i="1"/>
  <c r="W20" i="1"/>
  <c r="X20" i="1"/>
  <c r="Y20" i="1"/>
  <c r="V21" i="1"/>
  <c r="W21" i="1"/>
  <c r="X21" i="1"/>
  <c r="Y21" i="1"/>
  <c r="V22" i="1"/>
  <c r="W22" i="1"/>
  <c r="X22" i="1"/>
  <c r="Y22" i="1"/>
  <c r="V23" i="1"/>
  <c r="W23" i="1"/>
  <c r="X23" i="1"/>
  <c r="Y23" i="1"/>
  <c r="V24" i="1"/>
  <c r="W24" i="1"/>
  <c r="X24" i="1"/>
  <c r="Y24" i="1"/>
  <c r="V25" i="1"/>
  <c r="W25" i="1"/>
  <c r="X25" i="1"/>
  <c r="Y25" i="1"/>
  <c r="V26" i="1"/>
  <c r="W26" i="1"/>
  <c r="X26" i="1"/>
  <c r="Y26" i="1"/>
  <c r="V27" i="1"/>
  <c r="W27" i="1"/>
  <c r="X27" i="1"/>
  <c r="Y27" i="1"/>
  <c r="V28" i="1"/>
  <c r="W28" i="1"/>
  <c r="X28" i="1"/>
  <c r="Y28" i="1"/>
  <c r="V33" i="1"/>
  <c r="W33" i="1"/>
  <c r="X33" i="1"/>
  <c r="Y33" i="1"/>
  <c r="V34" i="1"/>
  <c r="W34" i="1"/>
  <c r="X34" i="1"/>
  <c r="Y34" i="1"/>
  <c r="V35" i="1"/>
  <c r="W35" i="1"/>
  <c r="X35" i="1"/>
  <c r="Y35" i="1"/>
  <c r="V36" i="1"/>
  <c r="W36" i="1"/>
  <c r="X36" i="1"/>
  <c r="Y36" i="1"/>
  <c r="V37" i="1"/>
  <c r="W37" i="1"/>
  <c r="X37" i="1"/>
  <c r="Y37" i="1"/>
  <c r="V38" i="1"/>
  <c r="W38" i="1"/>
  <c r="X38" i="1"/>
  <c r="Y38" i="1"/>
  <c r="V39" i="1"/>
  <c r="W39" i="1"/>
  <c r="X39" i="1"/>
  <c r="Y39" i="1"/>
  <c r="V40" i="1"/>
  <c r="W40" i="1"/>
  <c r="X40" i="1"/>
  <c r="Y40" i="1"/>
  <c r="V41" i="1"/>
  <c r="W41" i="1"/>
  <c r="X41" i="1"/>
  <c r="Y41" i="1"/>
  <c r="V42" i="1"/>
  <c r="W42" i="1"/>
  <c r="X42" i="1"/>
  <c r="Y42" i="1"/>
  <c r="V43" i="1"/>
  <c r="W43" i="1"/>
  <c r="X43" i="1"/>
  <c r="Y43" i="1"/>
  <c r="V44" i="1"/>
  <c r="W44" i="1"/>
  <c r="X44" i="1"/>
  <c r="Y44" i="1"/>
  <c r="V45" i="1"/>
  <c r="W45" i="1"/>
  <c r="X45" i="1"/>
  <c r="Y45" i="1"/>
  <c r="V46" i="1"/>
  <c r="W46" i="1"/>
  <c r="X46" i="1"/>
  <c r="Y46" i="1"/>
  <c r="V47" i="1"/>
  <c r="W47" i="1"/>
  <c r="X47" i="1"/>
  <c r="Y47" i="1"/>
  <c r="V48" i="1"/>
  <c r="W48" i="1"/>
  <c r="X48" i="1"/>
  <c r="Y48" i="1"/>
</calcChain>
</file>

<file path=xl/sharedStrings.xml><?xml version="1.0" encoding="utf-8"?>
<sst xmlns="http://schemas.openxmlformats.org/spreadsheetml/2006/main" count="18" uniqueCount="9">
  <si>
    <t>SE</t>
  </si>
  <si>
    <t>SD</t>
  </si>
  <si>
    <t>N</t>
  </si>
  <si>
    <t>AVERAGE</t>
  </si>
  <si>
    <t>MUTANT</t>
  </si>
  <si>
    <t>WT</t>
  </si>
  <si>
    <t>Average</t>
  </si>
  <si>
    <t>Current step</t>
  </si>
  <si>
    <t>IF CURVE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</si>
</sst>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name val="Arial"/>
      <family val="2"/>
    </font>
    <font>
      <b/>
      <sz val="9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1" fillId="0" borderId="0" xfId="0" applyFont="1"/>
    <xf numFmtId="0" fontId="2" fillId="0" borderId="0" xfId="0" applyFont="1"/>
    <xf numFmtId="0" fontId="1" fillId="0" borderId="7" xfId="0" applyFont="1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1" fillId="0" borderId="9" xfId="0" applyFont="1" applyBorder="1"/>
    <xf numFmtId="0" fontId="0" fillId="0" borderId="11" xfId="0" applyBorder="1"/>
    <xf numFmtId="0" fontId="0" fillId="0" borderId="12" xfId="0" applyBorder="1"/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8"/>
  <sheetViews>
    <sheetView tabSelected="1" workbookViewId="0">
      <selection activeCell="C3" sqref="C3"/>
    </sheetView>
  </sheetViews>
  <sheetFormatPr defaultRowHeight="15" x14ac:dyDescent="0.25"/>
  <cols>
    <col min="22" max="22" width="12.140625" customWidth="1"/>
  </cols>
  <sheetData>
    <row r="1" spans="1:28" ht="15.75" thickBot="1" x14ac:dyDescent="0.3">
      <c r="A1" s="9" t="s">
        <v>8</v>
      </c>
    </row>
    <row r="2" spans="1:28" ht="15.75" thickBot="1" x14ac:dyDescent="0.3">
      <c r="A2" s="9"/>
      <c r="B2" s="9" t="s">
        <v>7</v>
      </c>
      <c r="D2" s="19">
        <v>0</v>
      </c>
      <c r="E2" s="18">
        <v>20</v>
      </c>
      <c r="F2" s="18">
        <v>40</v>
      </c>
      <c r="G2" s="18">
        <v>60</v>
      </c>
      <c r="H2" s="18">
        <v>80</v>
      </c>
      <c r="I2" s="18">
        <v>100</v>
      </c>
      <c r="J2" s="18">
        <v>120</v>
      </c>
      <c r="K2" s="18">
        <v>140</v>
      </c>
      <c r="L2" s="18">
        <v>160</v>
      </c>
      <c r="M2" s="18">
        <v>180</v>
      </c>
      <c r="N2" s="18">
        <v>200</v>
      </c>
      <c r="O2" s="18">
        <v>220</v>
      </c>
      <c r="P2" s="18">
        <v>240</v>
      </c>
      <c r="Q2" s="18">
        <v>260</v>
      </c>
      <c r="R2" s="18">
        <v>280</v>
      </c>
      <c r="S2" s="17">
        <v>300</v>
      </c>
    </row>
    <row r="3" spans="1:28" x14ac:dyDescent="0.25">
      <c r="A3" s="9"/>
      <c r="B3" s="16" t="s">
        <v>6</v>
      </c>
      <c r="C3" s="15" t="s">
        <v>5</v>
      </c>
      <c r="D3">
        <v>0</v>
      </c>
      <c r="E3">
        <v>0</v>
      </c>
      <c r="F3">
        <v>1.6923076923076923</v>
      </c>
      <c r="G3">
        <v>6.5384615384615383</v>
      </c>
      <c r="H3">
        <v>14.923076923076923</v>
      </c>
      <c r="I3">
        <v>24.846153846153847</v>
      </c>
      <c r="J3">
        <v>34.53846153846154</v>
      </c>
      <c r="K3">
        <v>41.307692307692307</v>
      </c>
      <c r="L3">
        <v>47.769230769230766</v>
      </c>
      <c r="M3">
        <v>52.153846153846153</v>
      </c>
      <c r="N3">
        <v>54.846153846153847</v>
      </c>
      <c r="O3">
        <v>57.92307692307692</v>
      </c>
      <c r="P3">
        <v>61.692307692307693</v>
      </c>
      <c r="Q3">
        <v>59.846153846153847</v>
      </c>
      <c r="R3">
        <v>55.46153846153846</v>
      </c>
      <c r="S3">
        <v>53.769230769230766</v>
      </c>
    </row>
    <row r="4" spans="1:28" x14ac:dyDescent="0.25">
      <c r="A4" s="9"/>
      <c r="B4" s="13"/>
      <c r="C4" s="14" t="s">
        <v>4</v>
      </c>
      <c r="D4">
        <v>0</v>
      </c>
      <c r="E4">
        <v>0.15</v>
      </c>
      <c r="F4">
        <v>2.35</v>
      </c>
      <c r="G4">
        <v>9.0500000000000007</v>
      </c>
      <c r="H4">
        <v>15.7</v>
      </c>
      <c r="I4">
        <v>22.7</v>
      </c>
      <c r="J4">
        <v>27.65</v>
      </c>
      <c r="K4">
        <v>31.6</v>
      </c>
      <c r="L4">
        <v>33.549999999999997</v>
      </c>
      <c r="M4">
        <v>34.299999999999997</v>
      </c>
      <c r="N4">
        <v>32.75</v>
      </c>
      <c r="O4">
        <v>32.4</v>
      </c>
      <c r="P4">
        <v>29.25</v>
      </c>
      <c r="Q4">
        <v>26.05</v>
      </c>
      <c r="R4">
        <v>20.9</v>
      </c>
      <c r="S4">
        <v>10.45</v>
      </c>
    </row>
    <row r="5" spans="1:28" x14ac:dyDescent="0.25">
      <c r="A5" s="9"/>
      <c r="B5" s="13" t="s">
        <v>0</v>
      </c>
      <c r="C5" s="12" t="s">
        <v>5</v>
      </c>
      <c r="D5">
        <v>0</v>
      </c>
      <c r="E5">
        <v>0</v>
      </c>
      <c r="F5">
        <v>1.1678635731299212</v>
      </c>
      <c r="G5">
        <v>2.4195130486329126</v>
      </c>
      <c r="H5">
        <v>3.5017606166289514</v>
      </c>
      <c r="I5">
        <v>4.0109563950703606</v>
      </c>
      <c r="J5">
        <v>4.7428966922684053</v>
      </c>
      <c r="K5">
        <v>4.9889424080745624</v>
      </c>
      <c r="L5">
        <v>5.4914313744627563</v>
      </c>
      <c r="M5">
        <v>5.941861654490495</v>
      </c>
      <c r="N5">
        <v>6.1308866571773937</v>
      </c>
      <c r="O5">
        <v>6.6635840999569611</v>
      </c>
      <c r="P5">
        <v>7.6371096487468524</v>
      </c>
      <c r="Q5">
        <v>8.6482888138801197</v>
      </c>
      <c r="R5">
        <v>10.907898446571185</v>
      </c>
      <c r="S5">
        <v>11.724483393656467</v>
      </c>
    </row>
    <row r="6" spans="1:28" ht="15.75" thickBot="1" x14ac:dyDescent="0.3">
      <c r="A6" s="9"/>
      <c r="B6" s="11"/>
      <c r="C6" s="10" t="s">
        <v>4</v>
      </c>
      <c r="D6">
        <v>0</v>
      </c>
      <c r="E6">
        <v>0.15</v>
      </c>
      <c r="F6">
        <v>1.1568446195078275</v>
      </c>
      <c r="G6">
        <v>2.3311110971741393</v>
      </c>
      <c r="H6">
        <v>2.9559039938828575</v>
      </c>
      <c r="I6">
        <v>3.4520017076290221</v>
      </c>
      <c r="J6">
        <v>3.809458450253858</v>
      </c>
      <c r="K6">
        <v>4.0022362170219417</v>
      </c>
      <c r="L6">
        <v>4.3428555970515648</v>
      </c>
      <c r="M6">
        <v>4.7892972784170151</v>
      </c>
      <c r="N6">
        <v>5.3507869563860959</v>
      </c>
      <c r="O6">
        <v>5.2852326543423143</v>
      </c>
      <c r="P6">
        <v>5.5283360968739945</v>
      </c>
      <c r="Q6">
        <v>5.6505588917799692</v>
      </c>
      <c r="R6">
        <v>5.5178657201188903</v>
      </c>
      <c r="S6">
        <v>4.6086160726690126</v>
      </c>
    </row>
    <row r="7" spans="1:28" x14ac:dyDescent="0.25">
      <c r="A7" s="9"/>
    </row>
    <row r="8" spans="1:28" x14ac:dyDescent="0.25">
      <c r="A8" s="9"/>
    </row>
    <row r="9" spans="1:28" x14ac:dyDescent="0.25">
      <c r="A9" s="9"/>
    </row>
    <row r="11" spans="1:28" ht="15.75" thickBot="1" x14ac:dyDescent="0.3"/>
    <row r="12" spans="1:28" ht="15.75" thickBot="1" x14ac:dyDescent="0.3">
      <c r="A12" t="s">
        <v>5</v>
      </c>
      <c r="V12" s="7" t="s">
        <v>3</v>
      </c>
      <c r="W12" s="6" t="s">
        <v>2</v>
      </c>
      <c r="X12" s="6" t="s">
        <v>1</v>
      </c>
      <c r="Y12" s="5" t="s">
        <v>0</v>
      </c>
    </row>
    <row r="13" spans="1:28" x14ac:dyDescent="0.25">
      <c r="A13" s="4">
        <v>0</v>
      </c>
      <c r="B13" s="1">
        <v>0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"/>
      <c r="P13" s="1"/>
      <c r="Q13" s="1"/>
      <c r="R13" s="1"/>
      <c r="S13" s="1"/>
      <c r="T13" s="1"/>
      <c r="U13" s="1"/>
      <c r="V13">
        <f>AVERAGE(B13:U13)</f>
        <v>0</v>
      </c>
      <c r="W13">
        <f>COUNT(B13:U13)</f>
        <v>13</v>
      </c>
      <c r="X13">
        <f>STDEV(B13:U13)</f>
        <v>0</v>
      </c>
      <c r="Y13">
        <f>X13/SQRT(W13)</f>
        <v>0</v>
      </c>
      <c r="AA13">
        <v>0</v>
      </c>
      <c r="AB13">
        <v>0</v>
      </c>
    </row>
    <row r="14" spans="1:28" x14ac:dyDescent="0.25">
      <c r="A14" s="3">
        <v>20</v>
      </c>
      <c r="B14" s="1">
        <v>0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/>
      <c r="P14" s="1"/>
      <c r="Q14" s="1"/>
      <c r="R14" s="1"/>
      <c r="S14" s="1"/>
      <c r="T14" s="1"/>
      <c r="U14" s="1"/>
      <c r="V14">
        <f>AVERAGE(B14:U14)</f>
        <v>0</v>
      </c>
      <c r="W14">
        <f>COUNT(B14:U14)</f>
        <v>13</v>
      </c>
      <c r="X14">
        <f>STDEV(B14:U14)</f>
        <v>0</v>
      </c>
      <c r="Y14">
        <f>X14/SQRT(W14)</f>
        <v>0</v>
      </c>
      <c r="AA14">
        <v>0</v>
      </c>
      <c r="AB14">
        <v>0</v>
      </c>
    </row>
    <row r="15" spans="1:28" x14ac:dyDescent="0.25">
      <c r="A15" s="3">
        <v>40</v>
      </c>
      <c r="B15" s="1">
        <v>9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13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/>
      <c r="P15" s="1"/>
      <c r="Q15" s="1"/>
      <c r="R15" s="1"/>
      <c r="S15" s="1"/>
      <c r="T15" s="1"/>
      <c r="U15" s="1"/>
      <c r="V15">
        <f>AVERAGE(B15:U15)</f>
        <v>1.6923076923076923</v>
      </c>
      <c r="W15">
        <f>COUNT(B15:U15)</f>
        <v>13</v>
      </c>
      <c r="X15">
        <f>STDEV(B15:U15)</f>
        <v>4.2107919956665194</v>
      </c>
      <c r="Y15">
        <f>X15/SQRT(W15)</f>
        <v>1.1678635731299212</v>
      </c>
      <c r="AA15">
        <v>1.6923076923076923</v>
      </c>
      <c r="AB15">
        <v>1.1678635731299212</v>
      </c>
    </row>
    <row r="16" spans="1:28" x14ac:dyDescent="0.25">
      <c r="A16" s="3">
        <v>60</v>
      </c>
      <c r="B16" s="1">
        <v>24</v>
      </c>
      <c r="C16" s="1">
        <v>0</v>
      </c>
      <c r="D16" s="1">
        <v>4</v>
      </c>
      <c r="E16" s="1">
        <v>8</v>
      </c>
      <c r="F16" s="1">
        <v>0</v>
      </c>
      <c r="G16" s="1">
        <v>0</v>
      </c>
      <c r="H16" s="1">
        <v>4</v>
      </c>
      <c r="I16" s="1">
        <v>24</v>
      </c>
      <c r="J16" s="1">
        <v>11</v>
      </c>
      <c r="K16" s="1">
        <v>0</v>
      </c>
      <c r="L16" s="1">
        <v>0</v>
      </c>
      <c r="M16" s="1">
        <v>0</v>
      </c>
      <c r="N16" s="1">
        <v>10</v>
      </c>
      <c r="O16" s="1"/>
      <c r="P16" s="1"/>
      <c r="Q16" s="1"/>
      <c r="R16" s="1"/>
      <c r="S16" s="1"/>
      <c r="T16" s="1"/>
      <c r="U16" s="1"/>
      <c r="V16">
        <f>AVERAGE(B16:U16)</f>
        <v>6.5384615384615383</v>
      </c>
      <c r="W16">
        <f>COUNT(B16:U16)</f>
        <v>13</v>
      </c>
      <c r="X16">
        <f>STDEV(B16:U16)</f>
        <v>8.7236783585001625</v>
      </c>
      <c r="Y16">
        <f>X16/SQRT(W16)</f>
        <v>2.4195130486329126</v>
      </c>
      <c r="AA16">
        <v>6.5384615384615383</v>
      </c>
      <c r="AB16">
        <v>2.4195130486329126</v>
      </c>
    </row>
    <row r="17" spans="1:28" x14ac:dyDescent="0.25">
      <c r="A17" s="3">
        <v>80</v>
      </c>
      <c r="B17" s="1">
        <v>40</v>
      </c>
      <c r="C17" s="1">
        <v>3</v>
      </c>
      <c r="D17" s="1">
        <v>17</v>
      </c>
      <c r="E17" s="1">
        <v>24</v>
      </c>
      <c r="F17" s="1">
        <v>5</v>
      </c>
      <c r="G17" s="1">
        <v>0</v>
      </c>
      <c r="H17" s="1">
        <v>11</v>
      </c>
      <c r="I17" s="1">
        <v>32</v>
      </c>
      <c r="J17" s="1">
        <v>26</v>
      </c>
      <c r="K17" s="1">
        <v>2</v>
      </c>
      <c r="L17" s="1">
        <v>12</v>
      </c>
      <c r="M17" s="1">
        <v>4</v>
      </c>
      <c r="N17" s="1">
        <v>18</v>
      </c>
      <c r="O17" s="1"/>
      <c r="P17" s="1"/>
      <c r="Q17" s="1"/>
      <c r="R17" s="1"/>
      <c r="S17" s="1"/>
      <c r="T17" s="1"/>
      <c r="U17" s="1"/>
      <c r="V17">
        <f>AVERAGE(B17:U17)</f>
        <v>14.923076923076923</v>
      </c>
      <c r="W17">
        <f>COUNT(B17:U17)</f>
        <v>13</v>
      </c>
      <c r="X17">
        <f>STDEV(B17:U17)</f>
        <v>12.625777457656081</v>
      </c>
      <c r="Y17">
        <f>X17/SQRT(W17)</f>
        <v>3.5017606166289514</v>
      </c>
      <c r="AA17">
        <v>14.923076923076923</v>
      </c>
      <c r="AB17">
        <v>3.5017606166289514</v>
      </c>
    </row>
    <row r="18" spans="1:28" x14ac:dyDescent="0.25">
      <c r="A18" s="3">
        <v>100</v>
      </c>
      <c r="B18" s="1">
        <v>54</v>
      </c>
      <c r="C18" s="1">
        <v>14</v>
      </c>
      <c r="D18" s="1">
        <v>28</v>
      </c>
      <c r="E18" s="1">
        <v>35</v>
      </c>
      <c r="F18" s="1">
        <v>13</v>
      </c>
      <c r="G18" s="1">
        <v>5</v>
      </c>
      <c r="H18" s="1">
        <v>18</v>
      </c>
      <c r="I18" s="1">
        <v>41</v>
      </c>
      <c r="J18" s="1">
        <v>37</v>
      </c>
      <c r="K18" s="1">
        <v>10</v>
      </c>
      <c r="L18" s="1">
        <v>29</v>
      </c>
      <c r="M18" s="1">
        <v>11</v>
      </c>
      <c r="N18" s="1">
        <v>28</v>
      </c>
      <c r="O18" s="1"/>
      <c r="P18" s="1"/>
      <c r="Q18" s="1"/>
      <c r="R18" s="1"/>
      <c r="S18" s="1"/>
      <c r="T18" s="1"/>
      <c r="U18" s="1"/>
      <c r="V18">
        <f>AVERAGE(B18:U18)</f>
        <v>24.846153846153847</v>
      </c>
      <c r="W18">
        <f>COUNT(B18:U18)</f>
        <v>13</v>
      </c>
      <c r="X18">
        <f>STDEV(B18:U18)</f>
        <v>14.461708946076381</v>
      </c>
      <c r="Y18">
        <f>X18/SQRT(W18)</f>
        <v>4.0109563950703606</v>
      </c>
      <c r="AA18">
        <v>24.846153846153847</v>
      </c>
      <c r="AB18">
        <v>4.0109563950703606</v>
      </c>
    </row>
    <row r="19" spans="1:28" x14ac:dyDescent="0.25">
      <c r="A19" s="3">
        <v>120</v>
      </c>
      <c r="B19" s="1">
        <v>67</v>
      </c>
      <c r="C19" s="1">
        <v>39</v>
      </c>
      <c r="D19" s="1">
        <v>36</v>
      </c>
      <c r="E19" s="1">
        <v>43</v>
      </c>
      <c r="F19" s="1">
        <v>17</v>
      </c>
      <c r="G19" s="1">
        <v>11</v>
      </c>
      <c r="H19" s="1">
        <v>23</v>
      </c>
      <c r="I19" s="1">
        <v>49</v>
      </c>
      <c r="J19" s="1">
        <v>47</v>
      </c>
      <c r="K19" s="1">
        <v>14</v>
      </c>
      <c r="L19" s="1">
        <v>52</v>
      </c>
      <c r="M19" s="1">
        <v>18</v>
      </c>
      <c r="N19" s="1">
        <v>33</v>
      </c>
      <c r="O19" s="1"/>
      <c r="P19" s="1"/>
      <c r="Q19" s="1"/>
      <c r="R19" s="1"/>
      <c r="S19" s="1"/>
      <c r="T19" s="1"/>
      <c r="U19" s="1"/>
      <c r="V19">
        <f>AVERAGE(B19:U19)</f>
        <v>34.53846153846154</v>
      </c>
      <c r="W19">
        <f>COUNT(B19:U19)</f>
        <v>13</v>
      </c>
      <c r="X19">
        <f>STDEV(B19:U19)</f>
        <v>17.100757218202283</v>
      </c>
      <c r="Y19">
        <f>X19/SQRT(W19)</f>
        <v>4.7428966922684053</v>
      </c>
      <c r="AA19">
        <v>34.53846153846154</v>
      </c>
      <c r="AB19">
        <v>4.7428966922684053</v>
      </c>
    </row>
    <row r="20" spans="1:28" x14ac:dyDescent="0.25">
      <c r="A20" s="3">
        <v>140</v>
      </c>
      <c r="B20" s="1">
        <v>75</v>
      </c>
      <c r="C20" s="1">
        <v>57</v>
      </c>
      <c r="D20" s="1">
        <v>44</v>
      </c>
      <c r="E20" s="1">
        <v>51</v>
      </c>
      <c r="F20" s="1">
        <v>21</v>
      </c>
      <c r="G20" s="1">
        <v>18</v>
      </c>
      <c r="H20" s="1">
        <v>27</v>
      </c>
      <c r="I20" s="1">
        <v>59</v>
      </c>
      <c r="J20" s="1">
        <v>53</v>
      </c>
      <c r="K20" s="1">
        <v>20</v>
      </c>
      <c r="L20" s="1">
        <v>49</v>
      </c>
      <c r="M20" s="1">
        <v>25</v>
      </c>
      <c r="N20" s="1">
        <v>38</v>
      </c>
      <c r="O20" s="1"/>
      <c r="P20" s="1"/>
      <c r="Q20" s="1"/>
      <c r="R20" s="1"/>
      <c r="S20" s="1"/>
      <c r="T20" s="1"/>
      <c r="U20" s="1"/>
      <c r="V20">
        <f>AVERAGE(B20:U20)</f>
        <v>41.307692307692307</v>
      </c>
      <c r="W20">
        <f>COUNT(B20:U20)</f>
        <v>13</v>
      </c>
      <c r="X20">
        <f>STDEV(B20:U20)</f>
        <v>17.987887662649623</v>
      </c>
      <c r="Y20">
        <f>X20/SQRT(W20)</f>
        <v>4.9889424080745624</v>
      </c>
      <c r="AA20">
        <v>41.307692307692307</v>
      </c>
      <c r="AB20">
        <v>4.9889424080745624</v>
      </c>
    </row>
    <row r="21" spans="1:28" x14ac:dyDescent="0.25">
      <c r="A21" s="3">
        <v>160</v>
      </c>
      <c r="B21" s="1">
        <v>83</v>
      </c>
      <c r="C21" s="1">
        <v>65</v>
      </c>
      <c r="D21" s="1">
        <v>48</v>
      </c>
      <c r="E21" s="1">
        <v>58</v>
      </c>
      <c r="F21" s="1">
        <v>24</v>
      </c>
      <c r="G21" s="1">
        <v>22</v>
      </c>
      <c r="H21" s="1">
        <v>31</v>
      </c>
      <c r="I21" s="1">
        <v>65</v>
      </c>
      <c r="J21" s="1">
        <v>64</v>
      </c>
      <c r="K21" s="1">
        <v>26</v>
      </c>
      <c r="L21" s="1">
        <v>62</v>
      </c>
      <c r="M21" s="1">
        <v>31</v>
      </c>
      <c r="N21" s="1">
        <v>42</v>
      </c>
      <c r="O21" s="1"/>
      <c r="P21" s="1"/>
      <c r="Q21" s="1"/>
      <c r="R21" s="1"/>
      <c r="S21" s="1"/>
      <c r="T21" s="1"/>
      <c r="U21" s="1"/>
      <c r="V21">
        <f>AVERAGE(B21:U21)</f>
        <v>47.769230769230766</v>
      </c>
      <c r="W21">
        <f>COUNT(B21:U21)</f>
        <v>13</v>
      </c>
      <c r="X21">
        <f>STDEV(B21:U21)</f>
        <v>19.799637396317159</v>
      </c>
      <c r="Y21">
        <f>X21/SQRT(W21)</f>
        <v>5.4914313744627563</v>
      </c>
      <c r="AA21">
        <v>47.769230769230766</v>
      </c>
      <c r="AB21">
        <v>5.4914313744627563</v>
      </c>
    </row>
    <row r="22" spans="1:28" x14ac:dyDescent="0.25">
      <c r="A22" s="3">
        <v>180</v>
      </c>
      <c r="B22" s="1">
        <v>90</v>
      </c>
      <c r="C22" s="1">
        <v>77</v>
      </c>
      <c r="D22" s="1">
        <v>52</v>
      </c>
      <c r="E22" s="1">
        <v>62</v>
      </c>
      <c r="F22" s="1">
        <v>26</v>
      </c>
      <c r="G22" s="1">
        <v>28</v>
      </c>
      <c r="H22" s="1">
        <v>35</v>
      </c>
      <c r="I22" s="1">
        <v>73</v>
      </c>
      <c r="J22" s="1">
        <v>74</v>
      </c>
      <c r="K22" s="1">
        <v>30</v>
      </c>
      <c r="L22" s="1">
        <v>53</v>
      </c>
      <c r="M22" s="1">
        <v>34</v>
      </c>
      <c r="N22" s="1">
        <v>44</v>
      </c>
      <c r="O22" s="1"/>
      <c r="P22" s="1"/>
      <c r="Q22" s="1"/>
      <c r="R22" s="1"/>
      <c r="S22" s="1"/>
      <c r="T22" s="1"/>
      <c r="U22" s="1"/>
      <c r="V22">
        <f>AVERAGE(B22:U22)</f>
        <v>52.153846153846153</v>
      </c>
      <c r="W22">
        <f>COUNT(B22:U22)</f>
        <v>13</v>
      </c>
      <c r="X22">
        <f>STDEV(B22:U22)</f>
        <v>21.423686866978773</v>
      </c>
      <c r="Y22">
        <f>X22/SQRT(W22)</f>
        <v>5.941861654490495</v>
      </c>
      <c r="AA22">
        <v>52.153846153846153</v>
      </c>
      <c r="AB22">
        <v>5.941861654490495</v>
      </c>
    </row>
    <row r="23" spans="1:28" x14ac:dyDescent="0.25">
      <c r="A23" s="3">
        <v>200</v>
      </c>
      <c r="B23" s="1">
        <v>95</v>
      </c>
      <c r="C23" s="1">
        <v>74</v>
      </c>
      <c r="D23" s="1">
        <v>55</v>
      </c>
      <c r="E23" s="1">
        <v>65</v>
      </c>
      <c r="F23" s="1">
        <v>28</v>
      </c>
      <c r="G23" s="1">
        <v>31</v>
      </c>
      <c r="H23" s="1">
        <v>36</v>
      </c>
      <c r="I23" s="1">
        <v>81</v>
      </c>
      <c r="J23" s="1">
        <v>80</v>
      </c>
      <c r="K23" s="1">
        <v>34</v>
      </c>
      <c r="L23" s="1">
        <v>50</v>
      </c>
      <c r="M23" s="1">
        <v>38</v>
      </c>
      <c r="N23" s="1">
        <v>46</v>
      </c>
      <c r="O23" s="1"/>
      <c r="P23" s="1"/>
      <c r="Q23" s="1"/>
      <c r="R23" s="1"/>
      <c r="S23" s="1"/>
      <c r="T23" s="1"/>
      <c r="U23" s="1"/>
      <c r="V23">
        <f>AVERAGE(B23:U23)</f>
        <v>54.846153846153847</v>
      </c>
      <c r="W23">
        <f>COUNT(B23:U23)</f>
        <v>13</v>
      </c>
      <c r="X23">
        <f>STDEV(B23:U23)</f>
        <v>22.105226206511105</v>
      </c>
      <c r="Y23">
        <f>X23/SQRT(W23)</f>
        <v>6.1308866571773937</v>
      </c>
      <c r="AA23">
        <v>54.846153846153847</v>
      </c>
      <c r="AB23">
        <v>6.1308866571773937</v>
      </c>
    </row>
    <row r="24" spans="1:28" x14ac:dyDescent="0.25">
      <c r="A24" s="3">
        <v>220</v>
      </c>
      <c r="B24" s="1">
        <v>100</v>
      </c>
      <c r="C24" s="1">
        <v>84</v>
      </c>
      <c r="D24" s="1">
        <v>58</v>
      </c>
      <c r="E24" s="1">
        <v>66</v>
      </c>
      <c r="F24" s="1">
        <v>29</v>
      </c>
      <c r="G24" s="1">
        <v>36</v>
      </c>
      <c r="H24" s="1">
        <v>38</v>
      </c>
      <c r="I24" s="1">
        <v>87</v>
      </c>
      <c r="J24" s="1">
        <v>86</v>
      </c>
      <c r="K24" s="1">
        <v>36</v>
      </c>
      <c r="L24" s="1">
        <v>46</v>
      </c>
      <c r="M24" s="1">
        <v>40</v>
      </c>
      <c r="N24" s="1">
        <v>47</v>
      </c>
      <c r="O24" s="1"/>
      <c r="P24" s="1"/>
      <c r="Q24" s="1"/>
      <c r="R24" s="1"/>
      <c r="S24" s="1"/>
      <c r="T24" s="1"/>
      <c r="U24" s="1"/>
      <c r="V24">
        <f>AVERAGE(B24:U24)</f>
        <v>57.92307692307692</v>
      </c>
      <c r="W24">
        <f>COUNT(B24:U24)</f>
        <v>13</v>
      </c>
      <c r="X24">
        <f>STDEV(B24:U24)</f>
        <v>24.025894150761378</v>
      </c>
      <c r="Y24">
        <f>X24/SQRT(W24)</f>
        <v>6.6635840999569611</v>
      </c>
      <c r="AA24">
        <v>57.92307692307692</v>
      </c>
      <c r="AB24">
        <v>6.6635840999569611</v>
      </c>
    </row>
    <row r="25" spans="1:28" x14ac:dyDescent="0.25">
      <c r="A25" s="3">
        <v>240</v>
      </c>
      <c r="B25" s="1">
        <v>105</v>
      </c>
      <c r="C25" s="1">
        <v>99</v>
      </c>
      <c r="D25" s="1">
        <v>60</v>
      </c>
      <c r="E25" s="1">
        <v>64</v>
      </c>
      <c r="F25" s="1">
        <v>30</v>
      </c>
      <c r="G25" s="1">
        <v>39</v>
      </c>
      <c r="H25" s="1">
        <v>38</v>
      </c>
      <c r="I25" s="1">
        <v>97</v>
      </c>
      <c r="J25" s="1">
        <v>95</v>
      </c>
      <c r="K25" s="1">
        <v>37</v>
      </c>
      <c r="L25" s="1">
        <v>48</v>
      </c>
      <c r="M25" s="1">
        <v>41</v>
      </c>
      <c r="N25" s="1">
        <v>49</v>
      </c>
      <c r="O25" s="1"/>
      <c r="P25" s="1"/>
      <c r="Q25" s="1"/>
      <c r="R25" s="1"/>
      <c r="S25" s="1"/>
      <c r="T25" s="1"/>
      <c r="U25" s="1"/>
      <c r="V25">
        <f>AVERAGE(B25:U25)</f>
        <v>61.692307692307693</v>
      </c>
      <c r="W25">
        <f>COUNT(B25:U25)</f>
        <v>13</v>
      </c>
      <c r="X25">
        <f>STDEV(B25:U25)</f>
        <v>27.535990434897553</v>
      </c>
      <c r="Y25">
        <f>X25/SQRT(W25)</f>
        <v>7.6371096487468524</v>
      </c>
      <c r="AA25">
        <v>61.692307692307693</v>
      </c>
      <c r="AB25">
        <v>7.6371096487468524</v>
      </c>
    </row>
    <row r="26" spans="1:28" x14ac:dyDescent="0.25">
      <c r="A26" s="3">
        <v>260</v>
      </c>
      <c r="B26" s="1">
        <v>107</v>
      </c>
      <c r="C26" s="1">
        <v>108</v>
      </c>
      <c r="D26" s="1">
        <v>59</v>
      </c>
      <c r="E26" s="1">
        <v>37</v>
      </c>
      <c r="F26" s="1">
        <v>31</v>
      </c>
      <c r="G26" s="1">
        <v>40</v>
      </c>
      <c r="H26" s="1">
        <v>36</v>
      </c>
      <c r="I26" s="1">
        <v>101</v>
      </c>
      <c r="J26" s="1">
        <v>99</v>
      </c>
      <c r="K26" s="1">
        <v>38</v>
      </c>
      <c r="L26" s="1">
        <v>41</v>
      </c>
      <c r="M26" s="1">
        <v>40</v>
      </c>
      <c r="N26" s="1">
        <v>41</v>
      </c>
      <c r="O26" s="1"/>
      <c r="P26" s="1"/>
      <c r="Q26" s="1"/>
      <c r="R26" s="1"/>
      <c r="S26" s="1"/>
      <c r="T26" s="1"/>
      <c r="U26" s="1"/>
      <c r="V26">
        <f>AVERAGE(B26:U26)</f>
        <v>59.846153846153847</v>
      </c>
      <c r="W26">
        <f>COUNT(B26:U26)</f>
        <v>13</v>
      </c>
      <c r="X26">
        <f>STDEV(B26:U26)</f>
        <v>31.181848763466416</v>
      </c>
      <c r="Y26">
        <f>X26/SQRT(W26)</f>
        <v>8.6482888138801197</v>
      </c>
      <c r="AA26">
        <v>59.846153846153847</v>
      </c>
      <c r="AB26">
        <v>8.6482888138801197</v>
      </c>
    </row>
    <row r="27" spans="1:28" x14ac:dyDescent="0.25">
      <c r="A27" s="3">
        <v>280</v>
      </c>
      <c r="B27" s="1">
        <v>111</v>
      </c>
      <c r="C27" s="1">
        <v>115</v>
      </c>
      <c r="D27" s="1">
        <v>59</v>
      </c>
      <c r="E27" s="1">
        <v>23</v>
      </c>
      <c r="F27" s="1">
        <v>31</v>
      </c>
      <c r="G27" s="1">
        <v>44</v>
      </c>
      <c r="H27" s="1">
        <v>17</v>
      </c>
      <c r="I27" s="1">
        <v>105</v>
      </c>
      <c r="J27" s="1">
        <v>107</v>
      </c>
      <c r="K27" s="1">
        <v>40</v>
      </c>
      <c r="L27" s="1">
        <v>31</v>
      </c>
      <c r="M27" s="1">
        <v>14</v>
      </c>
      <c r="N27" s="1">
        <v>24</v>
      </c>
      <c r="O27" s="1"/>
      <c r="P27" s="1"/>
      <c r="Q27" s="1"/>
      <c r="R27" s="1"/>
      <c r="S27" s="1"/>
      <c r="T27" s="1"/>
      <c r="U27" s="1"/>
      <c r="V27">
        <f>AVERAGE(B27:U27)</f>
        <v>55.46153846153846</v>
      </c>
      <c r="W27">
        <f>COUNT(B27:U27)</f>
        <v>13</v>
      </c>
      <c r="X27">
        <f>STDEV(B27:U27)</f>
        <v>39.3289871566664</v>
      </c>
      <c r="Y27">
        <f>X27/SQRT(W27)</f>
        <v>10.907898446571185</v>
      </c>
      <c r="AA27">
        <v>55.46153846153846</v>
      </c>
      <c r="AB27">
        <v>10.907898446571185</v>
      </c>
    </row>
    <row r="28" spans="1:28" ht="15.75" thickBot="1" x14ac:dyDescent="0.3">
      <c r="A28" s="2">
        <v>300</v>
      </c>
      <c r="B28" s="1">
        <v>112</v>
      </c>
      <c r="C28" s="1">
        <v>115</v>
      </c>
      <c r="D28" s="1">
        <v>48</v>
      </c>
      <c r="E28" s="1">
        <v>22</v>
      </c>
      <c r="F28" s="1">
        <v>29</v>
      </c>
      <c r="G28" s="1">
        <v>44</v>
      </c>
      <c r="H28" s="1">
        <v>12</v>
      </c>
      <c r="I28" s="1">
        <v>113</v>
      </c>
      <c r="J28" s="1">
        <v>102</v>
      </c>
      <c r="K28" s="1">
        <v>62</v>
      </c>
      <c r="L28" s="1">
        <v>13</v>
      </c>
      <c r="M28" s="1">
        <v>14</v>
      </c>
      <c r="N28" s="1">
        <v>13</v>
      </c>
      <c r="O28" s="1"/>
      <c r="P28" s="1"/>
      <c r="Q28" s="1"/>
      <c r="R28" s="1"/>
      <c r="S28" s="1"/>
      <c r="T28" s="1"/>
      <c r="U28" s="1"/>
      <c r="V28">
        <f>AVERAGE(B28:U28)</f>
        <v>53.769230769230766</v>
      </c>
      <c r="W28">
        <f>COUNT(B28:U28)</f>
        <v>13</v>
      </c>
      <c r="X28">
        <f>STDEV(B28:U28)</f>
        <v>42.273226054154435</v>
      </c>
      <c r="Y28">
        <f>X28/SQRT(W28)</f>
        <v>11.724483393656467</v>
      </c>
      <c r="AA28">
        <v>53.769230769230766</v>
      </c>
      <c r="AB28">
        <v>11.724483393656467</v>
      </c>
    </row>
    <row r="31" spans="1:28" ht="15.75" thickBot="1" x14ac:dyDescent="0.3"/>
    <row r="32" spans="1:28" ht="15.75" thickBot="1" x14ac:dyDescent="0.3">
      <c r="A32" s="8" t="s">
        <v>4</v>
      </c>
      <c r="V32" s="7" t="s">
        <v>3</v>
      </c>
      <c r="W32" s="6" t="s">
        <v>2</v>
      </c>
      <c r="X32" s="6" t="s">
        <v>1</v>
      </c>
      <c r="Y32" s="5" t="s">
        <v>0</v>
      </c>
    </row>
    <row r="33" spans="1:28" x14ac:dyDescent="0.25">
      <c r="A33" s="4">
        <v>0</v>
      </c>
      <c r="B33" s="1">
        <v>0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  <c r="T33" s="1">
        <v>0</v>
      </c>
      <c r="U33" s="1">
        <v>0</v>
      </c>
      <c r="V33">
        <f>AVERAGE(B33:U33)</f>
        <v>0</v>
      </c>
      <c r="W33">
        <f>COUNT(B33:U33)</f>
        <v>20</v>
      </c>
      <c r="X33">
        <f>STDEV(B33:U33)</f>
        <v>0</v>
      </c>
      <c r="Y33">
        <f>X33/SQRT(W33)</f>
        <v>0</v>
      </c>
      <c r="AA33">
        <v>0</v>
      </c>
      <c r="AB33">
        <v>0</v>
      </c>
    </row>
    <row r="34" spans="1:28" x14ac:dyDescent="0.25">
      <c r="A34" s="3">
        <v>20</v>
      </c>
      <c r="B34" s="1">
        <v>0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3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  <c r="T34" s="1">
        <v>0</v>
      </c>
      <c r="U34" s="1">
        <v>0</v>
      </c>
      <c r="V34">
        <f>AVERAGE(B34:U34)</f>
        <v>0.15</v>
      </c>
      <c r="W34">
        <f>COUNT(B34:U34)</f>
        <v>20</v>
      </c>
      <c r="X34">
        <f>STDEV(B34:U34)</f>
        <v>0.67082039324993692</v>
      </c>
      <c r="Y34">
        <f>X34/SQRT(W34)</f>
        <v>0.15</v>
      </c>
      <c r="AA34">
        <v>0.15</v>
      </c>
      <c r="AB34">
        <v>0.15</v>
      </c>
    </row>
    <row r="35" spans="1:28" x14ac:dyDescent="0.25">
      <c r="A35" s="3">
        <v>40</v>
      </c>
      <c r="B35" s="1">
        <v>0</v>
      </c>
      <c r="C35" s="1">
        <v>0</v>
      </c>
      <c r="D35" s="1">
        <v>0</v>
      </c>
      <c r="E35" s="1">
        <v>0</v>
      </c>
      <c r="F35" s="1">
        <v>19</v>
      </c>
      <c r="G35" s="1">
        <v>0</v>
      </c>
      <c r="H35" s="1">
        <v>4</v>
      </c>
      <c r="I35" s="1">
        <v>0</v>
      </c>
      <c r="J35" s="1">
        <v>1</v>
      </c>
      <c r="K35" s="1">
        <v>14</v>
      </c>
      <c r="L35" s="1">
        <v>0</v>
      </c>
      <c r="M35" s="1">
        <v>0</v>
      </c>
      <c r="N35" s="1">
        <v>0</v>
      </c>
      <c r="O35" s="1">
        <v>6</v>
      </c>
      <c r="P35" s="1">
        <v>0</v>
      </c>
      <c r="Q35" s="1">
        <v>0</v>
      </c>
      <c r="R35" s="1">
        <v>0</v>
      </c>
      <c r="S35" s="1">
        <v>0</v>
      </c>
      <c r="T35" s="1">
        <v>0</v>
      </c>
      <c r="U35" s="1">
        <v>3</v>
      </c>
      <c r="V35">
        <f>AVERAGE(B35:U35)</f>
        <v>2.35</v>
      </c>
      <c r="W35">
        <f>COUNT(B35:U35)</f>
        <v>20</v>
      </c>
      <c r="X35">
        <f>STDEV(B35:U35)</f>
        <v>5.1735664172487636</v>
      </c>
      <c r="Y35">
        <f>X35/SQRT(W35)</f>
        <v>1.1568446195078275</v>
      </c>
      <c r="AA35">
        <v>2.35</v>
      </c>
      <c r="AB35">
        <v>1.1568446195078275</v>
      </c>
    </row>
    <row r="36" spans="1:28" x14ac:dyDescent="0.25">
      <c r="A36" s="3">
        <v>60</v>
      </c>
      <c r="B36" s="1">
        <v>8</v>
      </c>
      <c r="C36" s="1">
        <v>0</v>
      </c>
      <c r="D36" s="1">
        <v>4</v>
      </c>
      <c r="E36" s="1">
        <v>8</v>
      </c>
      <c r="F36" s="1">
        <v>43</v>
      </c>
      <c r="G36" s="1">
        <v>6</v>
      </c>
      <c r="H36" s="1">
        <v>9</v>
      </c>
      <c r="I36" s="1">
        <v>0</v>
      </c>
      <c r="J36" s="1">
        <v>5</v>
      </c>
      <c r="K36" s="1">
        <v>26</v>
      </c>
      <c r="L36" s="1">
        <v>3</v>
      </c>
      <c r="M36" s="1">
        <v>4</v>
      </c>
      <c r="N36" s="1">
        <v>12</v>
      </c>
      <c r="O36" s="1">
        <v>22</v>
      </c>
      <c r="P36" s="1">
        <v>1</v>
      </c>
      <c r="Q36" s="1">
        <v>7</v>
      </c>
      <c r="R36" s="1">
        <v>8</v>
      </c>
      <c r="S36" s="1">
        <v>10</v>
      </c>
      <c r="T36" s="1">
        <v>0</v>
      </c>
      <c r="U36" s="1">
        <v>5</v>
      </c>
      <c r="V36">
        <f>AVERAGE(B36:U36)</f>
        <v>9.0500000000000007</v>
      </c>
      <c r="W36">
        <f>COUNT(B36:U36)</f>
        <v>20</v>
      </c>
      <c r="X36">
        <f>STDEV(B36:U36)</f>
        <v>10.425045752770988</v>
      </c>
      <c r="Y36">
        <f>X36/SQRT(W36)</f>
        <v>2.3311110971741393</v>
      </c>
      <c r="AA36">
        <v>9.0500000000000007</v>
      </c>
      <c r="AB36">
        <v>2.3311110971741393</v>
      </c>
    </row>
    <row r="37" spans="1:28" x14ac:dyDescent="0.25">
      <c r="A37" s="3">
        <v>80</v>
      </c>
      <c r="B37" s="1">
        <v>11</v>
      </c>
      <c r="C37" s="1">
        <v>0</v>
      </c>
      <c r="D37" s="1">
        <v>13</v>
      </c>
      <c r="E37" s="1">
        <v>18</v>
      </c>
      <c r="F37" s="1">
        <v>57</v>
      </c>
      <c r="G37" s="1">
        <v>12</v>
      </c>
      <c r="H37" s="1">
        <v>15</v>
      </c>
      <c r="I37" s="1">
        <v>2</v>
      </c>
      <c r="J37" s="1">
        <v>9</v>
      </c>
      <c r="K37" s="1">
        <v>33</v>
      </c>
      <c r="L37" s="1">
        <v>10</v>
      </c>
      <c r="M37" s="1">
        <v>10</v>
      </c>
      <c r="N37" s="1">
        <v>22</v>
      </c>
      <c r="O37" s="1">
        <v>34</v>
      </c>
      <c r="P37" s="1">
        <v>3</v>
      </c>
      <c r="Q37" s="1">
        <v>15</v>
      </c>
      <c r="R37" s="1">
        <v>19</v>
      </c>
      <c r="S37" s="1">
        <v>18</v>
      </c>
      <c r="T37" s="1">
        <v>7</v>
      </c>
      <c r="U37" s="1">
        <v>6</v>
      </c>
      <c r="V37">
        <f>AVERAGE(B37:U37)</f>
        <v>15.7</v>
      </c>
      <c r="W37">
        <f>COUNT(B37:U37)</f>
        <v>20</v>
      </c>
      <c r="X37">
        <f>STDEV(B37:U37)</f>
        <v>13.219204530570385</v>
      </c>
      <c r="Y37">
        <f>X37/SQRT(W37)</f>
        <v>2.9559039938828575</v>
      </c>
      <c r="AA37">
        <v>15.7</v>
      </c>
      <c r="AB37">
        <v>2.9559039938828575</v>
      </c>
    </row>
    <row r="38" spans="1:28" x14ac:dyDescent="0.25">
      <c r="A38" s="3">
        <v>100</v>
      </c>
      <c r="B38" s="1">
        <v>17</v>
      </c>
      <c r="C38" s="1">
        <v>0</v>
      </c>
      <c r="D38" s="1">
        <v>22</v>
      </c>
      <c r="E38" s="1">
        <v>27</v>
      </c>
      <c r="F38" s="1">
        <v>68</v>
      </c>
      <c r="G38" s="1">
        <v>17</v>
      </c>
      <c r="H38" s="1">
        <v>20</v>
      </c>
      <c r="I38" s="1">
        <v>7</v>
      </c>
      <c r="J38" s="1">
        <v>14</v>
      </c>
      <c r="K38" s="1">
        <v>43</v>
      </c>
      <c r="L38" s="1">
        <v>17</v>
      </c>
      <c r="M38" s="1">
        <v>16</v>
      </c>
      <c r="N38" s="1">
        <v>32</v>
      </c>
      <c r="O38" s="1">
        <v>46</v>
      </c>
      <c r="P38" s="1">
        <v>11</v>
      </c>
      <c r="Q38" s="1">
        <v>23</v>
      </c>
      <c r="R38" s="1">
        <v>26</v>
      </c>
      <c r="S38" s="1">
        <v>25</v>
      </c>
      <c r="T38" s="1">
        <v>15</v>
      </c>
      <c r="U38" s="1">
        <v>8</v>
      </c>
      <c r="V38">
        <f>AVERAGE(B38:U38)</f>
        <v>22.7</v>
      </c>
      <c r="W38">
        <f>COUNT(B38:U38)</f>
        <v>20</v>
      </c>
      <c r="X38">
        <f>STDEV(B38:U38)</f>
        <v>15.437820953407696</v>
      </c>
      <c r="Y38">
        <f>X38/SQRT(W38)</f>
        <v>3.4520017076290221</v>
      </c>
      <c r="AA38">
        <v>22.7</v>
      </c>
      <c r="AB38">
        <v>3.4520017076290221</v>
      </c>
    </row>
    <row r="39" spans="1:28" x14ac:dyDescent="0.25">
      <c r="A39" s="3">
        <v>120</v>
      </c>
      <c r="B39" s="1">
        <v>21</v>
      </c>
      <c r="C39" s="1">
        <v>1</v>
      </c>
      <c r="D39" s="1">
        <v>31</v>
      </c>
      <c r="E39" s="1">
        <v>36</v>
      </c>
      <c r="F39" s="1">
        <v>74</v>
      </c>
      <c r="G39" s="1">
        <v>10</v>
      </c>
      <c r="H39" s="1">
        <v>24</v>
      </c>
      <c r="I39" s="1">
        <v>10</v>
      </c>
      <c r="J39" s="1">
        <v>19</v>
      </c>
      <c r="K39" s="1">
        <v>49</v>
      </c>
      <c r="L39" s="1">
        <v>26</v>
      </c>
      <c r="M39" s="1">
        <v>21</v>
      </c>
      <c r="N39" s="1">
        <v>39</v>
      </c>
      <c r="O39" s="1">
        <v>54</v>
      </c>
      <c r="P39" s="1">
        <v>18</v>
      </c>
      <c r="Q39" s="1">
        <v>31</v>
      </c>
      <c r="R39" s="1">
        <v>32</v>
      </c>
      <c r="S39" s="1">
        <v>27</v>
      </c>
      <c r="T39" s="1">
        <v>20</v>
      </c>
      <c r="U39" s="1">
        <v>10</v>
      </c>
      <c r="V39">
        <f>AVERAGE(B39:U39)</f>
        <v>27.65</v>
      </c>
      <c r="W39">
        <f>COUNT(B39:U39)</f>
        <v>20</v>
      </c>
      <c r="X39">
        <f>STDEV(B39:U39)</f>
        <v>17.036416104457256</v>
      </c>
      <c r="Y39">
        <f>X39/SQRT(W39)</f>
        <v>3.809458450253858</v>
      </c>
      <c r="AA39">
        <v>27.65</v>
      </c>
      <c r="AB39">
        <v>3.809458450253858</v>
      </c>
    </row>
    <row r="40" spans="1:28" x14ac:dyDescent="0.25">
      <c r="A40" s="3">
        <v>140</v>
      </c>
      <c r="B40" s="1">
        <v>26</v>
      </c>
      <c r="C40" s="1">
        <v>6</v>
      </c>
      <c r="D40" s="1">
        <v>38</v>
      </c>
      <c r="E40" s="1">
        <v>42</v>
      </c>
      <c r="F40" s="1">
        <v>79</v>
      </c>
      <c r="G40" s="1">
        <v>8</v>
      </c>
      <c r="H40" s="1">
        <v>29</v>
      </c>
      <c r="I40" s="1">
        <v>13</v>
      </c>
      <c r="J40" s="1">
        <v>22</v>
      </c>
      <c r="K40" s="1">
        <v>47</v>
      </c>
      <c r="L40" s="1">
        <v>29</v>
      </c>
      <c r="M40" s="1">
        <v>25</v>
      </c>
      <c r="N40" s="1">
        <v>43</v>
      </c>
      <c r="O40" s="1">
        <v>62</v>
      </c>
      <c r="P40" s="1">
        <v>24</v>
      </c>
      <c r="Q40" s="1">
        <v>39</v>
      </c>
      <c r="R40" s="1">
        <v>37</v>
      </c>
      <c r="S40" s="1">
        <v>30</v>
      </c>
      <c r="T40" s="1">
        <v>22</v>
      </c>
      <c r="U40" s="1">
        <v>11</v>
      </c>
      <c r="V40">
        <f>AVERAGE(B40:U40)</f>
        <v>31.6</v>
      </c>
      <c r="W40">
        <f>COUNT(B40:U40)</f>
        <v>20</v>
      </c>
      <c r="X40">
        <f>STDEV(B40:U40)</f>
        <v>17.898544486545326</v>
      </c>
      <c r="Y40">
        <f>X40/SQRT(W40)</f>
        <v>4.0022362170219417</v>
      </c>
      <c r="AA40">
        <v>31.6</v>
      </c>
      <c r="AB40">
        <v>4.0022362170219417</v>
      </c>
    </row>
    <row r="41" spans="1:28" x14ac:dyDescent="0.25">
      <c r="A41" s="3">
        <v>160</v>
      </c>
      <c r="B41" s="1">
        <v>29</v>
      </c>
      <c r="C41" s="1">
        <v>13</v>
      </c>
      <c r="D41" s="1">
        <v>46</v>
      </c>
      <c r="E41" s="1">
        <v>47</v>
      </c>
      <c r="F41" s="1">
        <v>83</v>
      </c>
      <c r="G41" s="1">
        <v>5</v>
      </c>
      <c r="H41" s="1">
        <v>28</v>
      </c>
      <c r="I41" s="1">
        <v>15</v>
      </c>
      <c r="J41" s="1">
        <v>25</v>
      </c>
      <c r="K41" s="1">
        <v>44</v>
      </c>
      <c r="L41" s="1">
        <v>39</v>
      </c>
      <c r="M41" s="1">
        <v>29</v>
      </c>
      <c r="N41" s="1">
        <v>46</v>
      </c>
      <c r="O41" s="1">
        <v>68</v>
      </c>
      <c r="P41" s="1">
        <v>31</v>
      </c>
      <c r="Q41" s="1">
        <v>44</v>
      </c>
      <c r="R41" s="1">
        <v>12</v>
      </c>
      <c r="S41" s="1">
        <v>33</v>
      </c>
      <c r="T41" s="1">
        <v>22</v>
      </c>
      <c r="U41" s="1">
        <v>12</v>
      </c>
      <c r="V41">
        <f>AVERAGE(B41:U41)</f>
        <v>33.549999999999997</v>
      </c>
      <c r="W41">
        <f>COUNT(B41:U41)</f>
        <v>20</v>
      </c>
      <c r="X41">
        <f>STDEV(B41:U41)</f>
        <v>19.421840662945471</v>
      </c>
      <c r="Y41">
        <f>X41/SQRT(W41)</f>
        <v>4.3428555970515648</v>
      </c>
      <c r="AA41">
        <v>33.549999999999997</v>
      </c>
      <c r="AB41">
        <v>4.3428555970515648</v>
      </c>
    </row>
    <row r="42" spans="1:28" x14ac:dyDescent="0.25">
      <c r="A42" s="3">
        <v>180</v>
      </c>
      <c r="B42" s="1">
        <v>33</v>
      </c>
      <c r="C42" s="1">
        <v>11</v>
      </c>
      <c r="D42" s="1">
        <v>50</v>
      </c>
      <c r="E42" s="1">
        <v>52</v>
      </c>
      <c r="F42" s="1">
        <v>83</v>
      </c>
      <c r="G42" s="1">
        <v>2</v>
      </c>
      <c r="H42" s="1">
        <v>17</v>
      </c>
      <c r="I42" s="1">
        <v>17</v>
      </c>
      <c r="J42" s="1">
        <v>26</v>
      </c>
      <c r="K42" s="1">
        <v>42</v>
      </c>
      <c r="L42" s="1">
        <v>39</v>
      </c>
      <c r="M42" s="1">
        <v>32</v>
      </c>
      <c r="N42" s="1">
        <v>47</v>
      </c>
      <c r="O42" s="1">
        <v>74</v>
      </c>
      <c r="P42" s="1">
        <v>38</v>
      </c>
      <c r="Q42" s="1">
        <v>50</v>
      </c>
      <c r="R42" s="1">
        <v>8</v>
      </c>
      <c r="S42" s="1">
        <v>35</v>
      </c>
      <c r="T42" s="1">
        <v>17</v>
      </c>
      <c r="U42" s="1">
        <v>13</v>
      </c>
      <c r="V42">
        <f>AVERAGE(B42:U42)</f>
        <v>34.299999999999997</v>
      </c>
      <c r="W42">
        <f>COUNT(B42:U42)</f>
        <v>20</v>
      </c>
      <c r="X42">
        <f>STDEV(B42:U42)</f>
        <v>21.418388557990365</v>
      </c>
      <c r="Y42">
        <f>X42/SQRT(W42)</f>
        <v>4.7892972784170151</v>
      </c>
      <c r="AA42">
        <v>34.299999999999997</v>
      </c>
      <c r="AB42">
        <v>4.7892972784170151</v>
      </c>
    </row>
    <row r="43" spans="1:28" x14ac:dyDescent="0.25">
      <c r="A43" s="3">
        <v>200</v>
      </c>
      <c r="B43" s="1">
        <v>35</v>
      </c>
      <c r="C43" s="1">
        <v>15</v>
      </c>
      <c r="D43" s="1">
        <v>55</v>
      </c>
      <c r="E43" s="1">
        <v>54</v>
      </c>
      <c r="F43" s="1">
        <v>83</v>
      </c>
      <c r="G43" s="1">
        <v>3</v>
      </c>
      <c r="H43" s="1">
        <v>16</v>
      </c>
      <c r="I43" s="1">
        <v>19</v>
      </c>
      <c r="J43" s="1">
        <v>27</v>
      </c>
      <c r="K43" s="1">
        <v>0</v>
      </c>
      <c r="L43" s="1">
        <v>45</v>
      </c>
      <c r="M43" s="1">
        <v>35</v>
      </c>
      <c r="N43" s="1">
        <v>22</v>
      </c>
      <c r="O43" s="1">
        <v>81</v>
      </c>
      <c r="P43" s="1">
        <v>44</v>
      </c>
      <c r="Q43" s="1">
        <v>53</v>
      </c>
      <c r="R43" s="1">
        <v>8</v>
      </c>
      <c r="S43" s="1">
        <v>36</v>
      </c>
      <c r="T43" s="1">
        <v>10</v>
      </c>
      <c r="U43" s="1">
        <v>14</v>
      </c>
      <c r="V43">
        <f>AVERAGE(B43:U43)</f>
        <v>32.75</v>
      </c>
      <c r="W43">
        <f>COUNT(B43:U43)</f>
        <v>20</v>
      </c>
      <c r="X43">
        <f>STDEV(B43:U43)</f>
        <v>23.929446735197025</v>
      </c>
      <c r="Y43">
        <f>X43/SQRT(W43)</f>
        <v>5.3507869563860959</v>
      </c>
      <c r="AA43">
        <v>32.75</v>
      </c>
      <c r="AB43">
        <v>5.3507869563860959</v>
      </c>
    </row>
    <row r="44" spans="1:28" x14ac:dyDescent="0.25">
      <c r="A44" s="3">
        <v>220</v>
      </c>
      <c r="B44" s="1">
        <v>37</v>
      </c>
      <c r="C44" s="1">
        <v>14</v>
      </c>
      <c r="D44" s="1">
        <v>60</v>
      </c>
      <c r="E44" s="1">
        <v>54</v>
      </c>
      <c r="F44" s="1">
        <v>67</v>
      </c>
      <c r="G44" s="1">
        <v>2</v>
      </c>
      <c r="H44" s="1">
        <v>15</v>
      </c>
      <c r="I44" s="1">
        <v>20</v>
      </c>
      <c r="J44" s="1">
        <v>20</v>
      </c>
      <c r="K44" s="1">
        <v>0</v>
      </c>
      <c r="L44" s="1">
        <v>48</v>
      </c>
      <c r="M44" s="1">
        <v>39</v>
      </c>
      <c r="N44" s="1">
        <v>17</v>
      </c>
      <c r="O44" s="1">
        <v>81</v>
      </c>
      <c r="P44" s="1">
        <v>49</v>
      </c>
      <c r="Q44" s="1">
        <v>56</v>
      </c>
      <c r="R44" s="1">
        <v>7</v>
      </c>
      <c r="S44" s="1">
        <v>38</v>
      </c>
      <c r="T44" s="1">
        <v>9</v>
      </c>
      <c r="U44" s="1">
        <v>15</v>
      </c>
      <c r="V44">
        <f>AVERAGE(B44:U44)</f>
        <v>32.4</v>
      </c>
      <c r="W44">
        <f>COUNT(B44:U44)</f>
        <v>20</v>
      </c>
      <c r="X44">
        <f>STDEV(B44:U44)</f>
        <v>23.63627898402213</v>
      </c>
      <c r="Y44">
        <f>X44/SQRT(W44)</f>
        <v>5.2852326543423143</v>
      </c>
      <c r="AA44">
        <v>32.4</v>
      </c>
      <c r="AB44">
        <v>5.2852326543423143</v>
      </c>
    </row>
    <row r="45" spans="1:28" x14ac:dyDescent="0.25">
      <c r="A45" s="3">
        <v>240</v>
      </c>
      <c r="B45" s="1">
        <v>30</v>
      </c>
      <c r="C45" s="1">
        <v>8</v>
      </c>
      <c r="D45" s="1">
        <v>63</v>
      </c>
      <c r="E45" s="1">
        <v>44</v>
      </c>
      <c r="F45" s="1">
        <v>44</v>
      </c>
      <c r="G45" s="1">
        <v>2</v>
      </c>
      <c r="H45" s="1">
        <v>13</v>
      </c>
      <c r="I45" s="1">
        <v>17</v>
      </c>
      <c r="J45" s="1">
        <v>9</v>
      </c>
      <c r="K45" s="1">
        <v>0</v>
      </c>
      <c r="L45" s="1">
        <v>54</v>
      </c>
      <c r="M45" s="1">
        <v>41</v>
      </c>
      <c r="N45" s="1">
        <v>13</v>
      </c>
      <c r="O45" s="1">
        <v>87</v>
      </c>
      <c r="P45" s="1">
        <v>57</v>
      </c>
      <c r="Q45" s="1">
        <v>56</v>
      </c>
      <c r="R45" s="1">
        <v>6</v>
      </c>
      <c r="S45" s="1">
        <v>19</v>
      </c>
      <c r="T45" s="1">
        <v>8</v>
      </c>
      <c r="U45" s="1">
        <v>14</v>
      </c>
      <c r="V45">
        <f>AVERAGE(B45:U45)</f>
        <v>29.25</v>
      </c>
      <c r="W45">
        <f>COUNT(B45:U45)</f>
        <v>20</v>
      </c>
      <c r="X45">
        <f>STDEV(B45:U45)</f>
        <v>24.723470630152232</v>
      </c>
      <c r="Y45">
        <f>X45/SQRT(W45)</f>
        <v>5.5283360968739945</v>
      </c>
      <c r="AA45">
        <v>29.25</v>
      </c>
      <c r="AB45">
        <v>5.5283360968739945</v>
      </c>
    </row>
    <row r="46" spans="1:28" x14ac:dyDescent="0.25">
      <c r="A46" s="3">
        <v>260</v>
      </c>
      <c r="B46" s="1">
        <v>20</v>
      </c>
      <c r="C46" s="1">
        <v>8</v>
      </c>
      <c r="D46" s="1">
        <v>64</v>
      </c>
      <c r="E46" s="1">
        <v>21</v>
      </c>
      <c r="F46" s="1">
        <v>32</v>
      </c>
      <c r="G46" s="1">
        <v>2</v>
      </c>
      <c r="H46" s="1">
        <v>10</v>
      </c>
      <c r="I46" s="1">
        <v>14</v>
      </c>
      <c r="J46" s="1">
        <v>7</v>
      </c>
      <c r="K46" s="1">
        <v>0</v>
      </c>
      <c r="L46" s="1">
        <v>62</v>
      </c>
      <c r="M46" s="1">
        <v>42</v>
      </c>
      <c r="N46" s="1">
        <v>13</v>
      </c>
      <c r="O46" s="1">
        <v>87</v>
      </c>
      <c r="P46" s="1">
        <v>59</v>
      </c>
      <c r="Q46" s="1">
        <v>47</v>
      </c>
      <c r="R46" s="1">
        <v>5</v>
      </c>
      <c r="S46" s="1">
        <v>10</v>
      </c>
      <c r="T46" s="1">
        <v>7</v>
      </c>
      <c r="U46" s="1">
        <v>11</v>
      </c>
      <c r="V46">
        <f>AVERAGE(B46:U46)</f>
        <v>26.05</v>
      </c>
      <c r="W46">
        <f>COUNT(B46:U46)</f>
        <v>20</v>
      </c>
      <c r="X46">
        <f>STDEV(B46:U46)</f>
        <v>25.27006758577178</v>
      </c>
      <c r="Y46">
        <f>X46/SQRT(W46)</f>
        <v>5.6505588917799692</v>
      </c>
      <c r="AA46">
        <v>26.05</v>
      </c>
      <c r="AB46">
        <v>5.6505588917799692</v>
      </c>
    </row>
    <row r="47" spans="1:28" x14ac:dyDescent="0.25">
      <c r="A47" s="3">
        <v>280</v>
      </c>
      <c r="B47" s="1">
        <v>15</v>
      </c>
      <c r="C47" s="1">
        <v>8</v>
      </c>
      <c r="D47" s="1">
        <v>65</v>
      </c>
      <c r="E47" s="1">
        <v>17</v>
      </c>
      <c r="F47" s="1">
        <v>24</v>
      </c>
      <c r="G47" s="1">
        <v>2</v>
      </c>
      <c r="H47" s="1">
        <v>10</v>
      </c>
      <c r="I47" s="1">
        <v>9</v>
      </c>
      <c r="J47" s="1">
        <v>6</v>
      </c>
      <c r="K47" s="1">
        <v>0</v>
      </c>
      <c r="L47" s="1">
        <v>0</v>
      </c>
      <c r="M47" s="1">
        <v>45</v>
      </c>
      <c r="N47" s="1">
        <v>11</v>
      </c>
      <c r="O47" s="1">
        <v>87</v>
      </c>
      <c r="P47" s="1">
        <v>64</v>
      </c>
      <c r="Q47" s="1">
        <v>26</v>
      </c>
      <c r="R47" s="1">
        <v>5</v>
      </c>
      <c r="S47" s="1">
        <v>8</v>
      </c>
      <c r="T47" s="1">
        <v>7</v>
      </c>
      <c r="U47" s="1">
        <v>9</v>
      </c>
      <c r="V47">
        <f>AVERAGE(B47:U47)</f>
        <v>20.9</v>
      </c>
      <c r="W47">
        <f>COUNT(B47:U47)</f>
        <v>20</v>
      </c>
      <c r="X47">
        <f>STDEV(B47:U47)</f>
        <v>24.676645681803336</v>
      </c>
      <c r="Y47">
        <f>X47/SQRT(W47)</f>
        <v>5.5178657201188903</v>
      </c>
      <c r="AA47">
        <v>20.9</v>
      </c>
      <c r="AB47">
        <v>5.5178657201188903</v>
      </c>
    </row>
    <row r="48" spans="1:28" ht="15.75" thickBot="1" x14ac:dyDescent="0.3">
      <c r="A48" s="2">
        <v>300</v>
      </c>
      <c r="B48" s="1">
        <v>2</v>
      </c>
      <c r="C48" s="1">
        <v>2</v>
      </c>
      <c r="D48" s="1">
        <v>2</v>
      </c>
      <c r="E48" s="1">
        <v>2</v>
      </c>
      <c r="F48" s="1">
        <v>2</v>
      </c>
      <c r="G48" s="1">
        <v>2</v>
      </c>
      <c r="H48" s="1">
        <v>2</v>
      </c>
      <c r="I48" s="1">
        <v>2</v>
      </c>
      <c r="J48" s="1">
        <v>2</v>
      </c>
      <c r="K48" s="1">
        <v>0</v>
      </c>
      <c r="L48" s="1">
        <v>0</v>
      </c>
      <c r="M48" s="1">
        <v>0</v>
      </c>
      <c r="N48" s="1">
        <v>11</v>
      </c>
      <c r="O48" s="1">
        <v>72</v>
      </c>
      <c r="P48" s="1">
        <v>66</v>
      </c>
      <c r="Q48" s="1">
        <v>21</v>
      </c>
      <c r="R48" s="1">
        <v>4</v>
      </c>
      <c r="S48" s="1">
        <v>4</v>
      </c>
      <c r="T48" s="1">
        <v>7</v>
      </c>
      <c r="U48" s="1">
        <v>6</v>
      </c>
      <c r="V48">
        <f>AVERAGE(B48:U48)</f>
        <v>10.45</v>
      </c>
      <c r="W48">
        <f>COUNT(B48:U48)</f>
        <v>20</v>
      </c>
      <c r="X48">
        <f>STDEV(B48:U48)</f>
        <v>20.610357641372048</v>
      </c>
      <c r="Y48">
        <f>X48/SQRT(W48)</f>
        <v>4.6086160726690126</v>
      </c>
      <c r="AA48">
        <v>10.45</v>
      </c>
      <c r="AB48">
        <v>4.6086160726690126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4- Source Data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UConn</dc:creator>
  <cp:lastModifiedBy>UConn</cp:lastModifiedBy>
  <dcterms:created xsi:type="dcterms:W3CDTF">2019-04-03T18:09:59Z</dcterms:created>
  <dcterms:modified xsi:type="dcterms:W3CDTF">2019-04-03T18:10:22Z</dcterms:modified>
</cp:coreProperties>
</file>