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drawings/drawing2.xml" ContentType="application/vnd.openxmlformats-officedocument.drawing+xml"/>
  <Override PartName="/xl/embeddings/oleObject2.bin" ContentType="application/vnd.openxmlformats-officedocument.oleObject"/>
  <Override PartName="/xl/drawings/drawing3.xml" ContentType="application/vnd.openxmlformats-officedocument.drawing+xml"/>
  <Override PartName="/xl/embeddings/oleObject3.bin" ContentType="application/vnd.openxmlformats-officedocument.oleObject"/>
  <Override PartName="/xl/drawings/drawing4.xml" ContentType="application/vnd.openxmlformats-officedocument.drawing+xml"/>
  <Override PartName="/xl/embeddings/oleObject4.bin" ContentType="application/vnd.openxmlformats-officedocument.oleObject"/>
  <Override PartName="/xl/drawings/drawing5.xml" ContentType="application/vnd.openxmlformats-officedocument.drawing+xml"/>
  <Override PartName="/xl/embeddings/oleObject5.bin" ContentType="application/vnd.openxmlformats-officedocument.oleObject"/>
  <Override PartName="/xl/drawings/drawing6.xml" ContentType="application/vnd.openxmlformats-officedocument.drawing+xml"/>
  <Override PartName="/xl/embeddings/oleObject6.bin" ContentType="application/vnd.openxmlformats-officedocument.oleObject"/>
  <Override PartName="/xl/drawings/drawing7.xml" ContentType="application/vnd.openxmlformats-officedocument.drawing+xml"/>
  <Override PartName="/xl/embeddings/oleObject7.bin" ContentType="application/vnd.openxmlformats-officedocument.oleObject"/>
  <Override PartName="/xl/drawings/drawing8.xml" ContentType="application/vnd.openxmlformats-officedocument.drawing+xml"/>
  <Override PartName="/xl/embeddings/oleObject8.bin" ContentType="application/vnd.openxmlformats-officedocument.oleObject"/>
  <Override PartName="/xl/drawings/drawing9.xml" ContentType="application/vnd.openxmlformats-officedocument.drawing+xml"/>
  <Override PartName="/xl/embeddings/oleObject9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Kuba\ZRM-documents etc\Results\Actin methylation\Paper Chao\Source data\"/>
    </mc:Choice>
  </mc:AlternateContent>
  <bookViews>
    <workbookView xWindow="480" yWindow="110" windowWidth="13280" windowHeight="8190" activeTab="8"/>
  </bookViews>
  <sheets>
    <sheet name="WT" sheetId="1" r:id="rId1"/>
    <sheet name="R75A" sheetId="5" r:id="rId2"/>
    <sheet name="R215A" sheetId="6" r:id="rId3"/>
    <sheet name="N256A" sheetId="7" r:id="rId4"/>
    <sheet name="N256D" sheetId="8" r:id="rId5"/>
    <sheet name="N256Q " sheetId="9" r:id="rId6"/>
    <sheet name="N278A" sheetId="10" r:id="rId7"/>
    <sheet name="Y313F" sheetId="11" r:id="rId8"/>
    <sheet name="R316A" sheetId="12" r:id="rId9"/>
  </sheets>
  <definedNames>
    <definedName name="OLE_LINK1" localSheetId="3">N256A!$A$1</definedName>
    <definedName name="OLE_LINK1" localSheetId="4">N256D!$A$1</definedName>
    <definedName name="OLE_LINK1" localSheetId="5">'N256Q '!$A$1</definedName>
    <definedName name="OLE_LINK1" localSheetId="6">N278A!$A$1</definedName>
    <definedName name="OLE_LINK1" localSheetId="2">'R215A'!$A$1</definedName>
    <definedName name="OLE_LINK1" localSheetId="8">'R316A'!$A$1</definedName>
    <definedName name="OLE_LINK1" localSheetId="1">'R75A'!$A$1</definedName>
    <definedName name="OLE_LINK1" localSheetId="0">WT!$A$1</definedName>
    <definedName name="OLE_LINK1" localSheetId="7">Y313F!$A$1</definedName>
  </definedNames>
  <calcPr calcId="162913"/>
</workbook>
</file>

<file path=xl/calcChain.xml><?xml version="1.0" encoding="utf-8"?>
<calcChain xmlns="http://schemas.openxmlformats.org/spreadsheetml/2006/main">
  <c r="E19" i="12" l="1"/>
  <c r="E16" i="12"/>
  <c r="E19" i="11"/>
  <c r="E16" i="11"/>
  <c r="E19" i="10"/>
  <c r="E16" i="10"/>
  <c r="E19" i="9"/>
  <c r="E16" i="9"/>
  <c r="E19" i="8"/>
  <c r="E16" i="8"/>
  <c r="E19" i="7" l="1"/>
  <c r="E16" i="7"/>
  <c r="E19" i="6"/>
  <c r="E16" i="6"/>
  <c r="E19" i="5"/>
  <c r="E16" i="5"/>
  <c r="E19" i="1"/>
  <c r="E16" i="1"/>
</calcChain>
</file>

<file path=xl/sharedStrings.xml><?xml version="1.0" encoding="utf-8"?>
<sst xmlns="http://schemas.openxmlformats.org/spreadsheetml/2006/main" count="468" uniqueCount="60">
  <si>
    <t>Michaelis-Menten</t>
  </si>
  <si>
    <t>Best-fit values</t>
  </si>
  <si>
    <t>Std. Error</t>
  </si>
  <si>
    <t>Goodness of Fit</t>
  </si>
  <si>
    <t>Constraints</t>
  </si>
  <si>
    <t>Table 3. Kinetic properties of the wild-type and specific mutant forms of human SETD3 protein (for beta-actin as the substrate).</t>
  </si>
  <si>
    <t>β-actin [μM]</t>
  </si>
  <si>
    <t>SETD3 WT (nmol/min/mg)</t>
  </si>
  <si>
    <t>The calculation of kinetic parameters were performed with Prism 8.0 (GraphPad Software) using a nonlinear regression.</t>
  </si>
  <si>
    <t>Vmax</t>
  </si>
  <si>
    <t>Km</t>
  </si>
  <si>
    <t>95% CI (profile likelihood)</t>
  </si>
  <si>
    <t>Degrees of Freedom</t>
  </si>
  <si>
    <t>R squared</t>
  </si>
  <si>
    <t>Sum of Squares</t>
  </si>
  <si>
    <t>Sy.x</t>
  </si>
  <si>
    <t>Km &gt; 0</t>
  </si>
  <si>
    <t>Number of points</t>
  </si>
  <si>
    <t># of X values</t>
  </si>
  <si>
    <t># Y values analyzed</t>
  </si>
  <si>
    <t>12.83 to 14.30</t>
  </si>
  <si>
    <t>0.4250 to 0.5920</t>
  </si>
  <si>
    <t>kcat</t>
  </si>
  <si>
    <t>Et</t>
  </si>
  <si>
    <t>0.7662 to 0.8545</t>
  </si>
  <si>
    <t>Et = 16.74</t>
  </si>
  <si>
    <t>SETD3 R75A (nmol/min/mg)</t>
  </si>
  <si>
    <t>0.03400 to 0.04032</t>
  </si>
  <si>
    <t>0.4382 to 0.7242</t>
  </si>
  <si>
    <t>0.002027 to 0.002404</t>
  </si>
  <si>
    <t>Et = 16.77</t>
  </si>
  <si>
    <t>SETD3 R215A (nmol/min/mg)</t>
  </si>
  <si>
    <t>3.416 to 3.697</t>
  </si>
  <si>
    <t>0.9788 to 1.208</t>
  </si>
  <si>
    <t>0.2037 to 0.2205</t>
  </si>
  <si>
    <t>SETD3 N256A (nmol/min/mg)</t>
  </si>
  <si>
    <t>0.4745 to 0.5508</t>
  </si>
  <si>
    <t>0.3526 to 0.5654</t>
  </si>
  <si>
    <t>0.02833 to 0.03288</t>
  </si>
  <si>
    <t>Et = 16.75</t>
  </si>
  <si>
    <t>SETD3 N256D (nmol/min/mg)</t>
  </si>
  <si>
    <t>0.9387 to 1.009</t>
  </si>
  <si>
    <t>0.2673 to 0.3455</t>
  </si>
  <si>
    <t>0.05608 to 0.06028</t>
  </si>
  <si>
    <t>SETD3 N256Q (nmol/min/mg)</t>
  </si>
  <si>
    <t>10.51 to 11.22</t>
  </si>
  <si>
    <t>0.7143 to 0.8592</t>
  </si>
  <si>
    <t>0.6278 to 0.6702</t>
  </si>
  <si>
    <t>SETD3 N278A (nmol/min/mg)</t>
  </si>
  <si>
    <t>0.01796 to 0.01970</t>
  </si>
  <si>
    <t>0.02939 to 0.06813</t>
  </si>
  <si>
    <t>0.001072 to 0.001176</t>
  </si>
  <si>
    <t>SETD3 Y313F (nmol/min/mg)</t>
  </si>
  <si>
    <t>0.3572 to 0.3769</t>
  </si>
  <si>
    <t>0.5356 to 0.6296</t>
  </si>
  <si>
    <t>0.02133 to 0.02250</t>
  </si>
  <si>
    <t>SETD3 R316A (nmol/min/mg)</t>
  </si>
  <si>
    <t>0.1673 to 0.1791</t>
  </si>
  <si>
    <t>1.018 to 1.220</t>
  </si>
  <si>
    <t>2.806 to 3.003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</si>
</sst>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0"/>
      <name val="Arial"/>
      <charset val="238"/>
    </font>
    <font>
      <sz val="8"/>
      <name val="Arial"/>
      <charset val="238"/>
    </font>
    <font>
      <sz val="10"/>
      <name val="Arial"/>
      <family val="2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Arial"/>
    </font>
  </fonts>
  <fills count="4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3" fillId="0" borderId="0" xfId="0" applyFont="1"/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4" fillId="0" borderId="0" xfId="0" applyFont="1"/>
    <xf numFmtId="0" fontId="2" fillId="2" borderId="0" xfId="0" applyFont="1" applyFill="1" applyAlignment="1">
      <alignment horizontal="left"/>
    </xf>
    <xf numFmtId="0" fontId="2" fillId="2" borderId="0" xfId="0" applyFont="1" applyFill="1"/>
    <xf numFmtId="0" fontId="2" fillId="3" borderId="0" xfId="0" applyFont="1" applyFill="1" applyAlignment="1">
      <alignment horizontal="left"/>
    </xf>
    <xf numFmtId="0" fontId="2" fillId="3" borderId="0" xfId="0" applyFont="1" applyFill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emf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emf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9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1822450</xdr:colOff>
          <xdr:row>1</xdr:row>
          <xdr:rowOff>82550</xdr:rowOff>
        </xdr:from>
        <xdr:to>
          <xdr:col>8</xdr:col>
          <xdr:colOff>133350</xdr:colOff>
          <xdr:row>20</xdr:row>
          <xdr:rowOff>50800</xdr:rowOff>
        </xdr:to>
        <xdr:sp macro="" textlink="">
          <xdr:nvSpPr>
            <xdr:cNvPr id="1027" name="Object 3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prstDash val="solid"/>
              <a:miter lim="800000"/>
              <a:headEnd/>
              <a:tailEnd type="none" w="med" len="med"/>
            </a:ln>
            <a:effectLst/>
            <a:extLs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666750</xdr:colOff>
          <xdr:row>3</xdr:row>
          <xdr:rowOff>6350</xdr:rowOff>
        </xdr:from>
        <xdr:to>
          <xdr:col>7</xdr:col>
          <xdr:colOff>920750</xdr:colOff>
          <xdr:row>21</xdr:row>
          <xdr:rowOff>133350</xdr:rowOff>
        </xdr:to>
        <xdr:sp macro="" textlink="">
          <xdr:nvSpPr>
            <xdr:cNvPr id="2050" name="Object 2" hidden="1">
              <a:extLst>
                <a:ext uri="{63B3BB69-23CF-44E3-9099-C40C66FF867C}">
                  <a14:compatExt spid="_x0000_s205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prstDash val="solid"/>
              <a:miter lim="800000"/>
              <a:headEnd/>
              <a:tailEnd type="none" w="med" len="med"/>
            </a:ln>
            <a:effectLst/>
            <a:extLs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685800</xdr:colOff>
          <xdr:row>2</xdr:row>
          <xdr:rowOff>152400</xdr:rowOff>
        </xdr:from>
        <xdr:to>
          <xdr:col>7</xdr:col>
          <xdr:colOff>749300</xdr:colOff>
          <xdr:row>21</xdr:row>
          <xdr:rowOff>133350</xdr:rowOff>
        </xdr:to>
        <xdr:sp macro="" textlink="">
          <xdr:nvSpPr>
            <xdr:cNvPr id="3074" name="Object 2" hidden="1">
              <a:extLst>
                <a:ext uri="{63B3BB69-23CF-44E3-9099-C40C66FF867C}">
                  <a14:compatExt spid="_x0000_s307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prstDash val="solid"/>
              <a:miter lim="800000"/>
              <a:headEnd/>
              <a:tailEnd type="none" w="med" len="med"/>
            </a:ln>
            <a:effectLst/>
            <a:extLs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1009650</xdr:colOff>
          <xdr:row>2</xdr:row>
          <xdr:rowOff>44450</xdr:rowOff>
        </xdr:from>
        <xdr:to>
          <xdr:col>7</xdr:col>
          <xdr:colOff>1181100</xdr:colOff>
          <xdr:row>21</xdr:row>
          <xdr:rowOff>25400</xdr:rowOff>
        </xdr:to>
        <xdr:sp macro="" textlink="">
          <xdr:nvSpPr>
            <xdr:cNvPr id="4098" name="Object 2" hidden="1">
              <a:extLst>
                <a:ext uri="{63B3BB69-23CF-44E3-9099-C40C66FF867C}">
                  <a14:compatExt spid="_x0000_s409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prstDash val="solid"/>
              <a:miter lim="800000"/>
              <a:headEnd/>
              <a:tailEnd type="none" w="med" len="med"/>
            </a:ln>
            <a:effectLst/>
            <a:extLs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482600</xdr:colOff>
          <xdr:row>2</xdr:row>
          <xdr:rowOff>57150</xdr:rowOff>
        </xdr:from>
        <xdr:to>
          <xdr:col>7</xdr:col>
          <xdr:colOff>654050</xdr:colOff>
          <xdr:row>21</xdr:row>
          <xdr:rowOff>38100</xdr:rowOff>
        </xdr:to>
        <xdr:sp macro="" textlink="">
          <xdr:nvSpPr>
            <xdr:cNvPr id="5122" name="Object 2" hidden="1">
              <a:extLst>
                <a:ext uri="{63B3BB69-23CF-44E3-9099-C40C66FF867C}">
                  <a14:compatExt spid="_x0000_s512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prstDash val="solid"/>
              <a:miter lim="800000"/>
              <a:headEnd/>
              <a:tailEnd type="none" w="med" len="med"/>
            </a:ln>
            <a:effectLst/>
            <a:extLs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762000</xdr:colOff>
          <xdr:row>2</xdr:row>
          <xdr:rowOff>76200</xdr:rowOff>
        </xdr:from>
        <xdr:to>
          <xdr:col>7</xdr:col>
          <xdr:colOff>889000</xdr:colOff>
          <xdr:row>21</xdr:row>
          <xdr:rowOff>57150</xdr:rowOff>
        </xdr:to>
        <xdr:sp macro="" textlink="">
          <xdr:nvSpPr>
            <xdr:cNvPr id="6146" name="Object 2" hidden="1">
              <a:extLst>
                <a:ext uri="{63B3BB69-23CF-44E3-9099-C40C66FF867C}">
                  <a14:compatExt spid="_x0000_s614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prstDash val="solid"/>
              <a:miter lim="800000"/>
              <a:headEnd/>
              <a:tailEnd type="none" w="med" len="med"/>
            </a:ln>
            <a:effectLst/>
            <a:extLs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</xdr:wsDr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838200</xdr:colOff>
          <xdr:row>2</xdr:row>
          <xdr:rowOff>50800</xdr:rowOff>
        </xdr:from>
        <xdr:to>
          <xdr:col>7</xdr:col>
          <xdr:colOff>1162050</xdr:colOff>
          <xdr:row>21</xdr:row>
          <xdr:rowOff>31750</xdr:rowOff>
        </xdr:to>
        <xdr:sp macro="" textlink="">
          <xdr:nvSpPr>
            <xdr:cNvPr id="7170" name="Object 2" hidden="1">
              <a:extLst>
                <a:ext uri="{63B3BB69-23CF-44E3-9099-C40C66FF867C}">
                  <a14:compatExt spid="_x0000_s717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prstDash val="solid"/>
              <a:miter lim="800000"/>
              <a:headEnd/>
              <a:tailEnd type="none" w="med" len="med"/>
            </a:ln>
            <a:effectLst/>
            <a:extLs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</xdr:wsDr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762000</xdr:colOff>
          <xdr:row>2</xdr:row>
          <xdr:rowOff>82550</xdr:rowOff>
        </xdr:from>
        <xdr:to>
          <xdr:col>7</xdr:col>
          <xdr:colOff>939800</xdr:colOff>
          <xdr:row>21</xdr:row>
          <xdr:rowOff>50800</xdr:rowOff>
        </xdr:to>
        <xdr:sp macro="" textlink="">
          <xdr:nvSpPr>
            <xdr:cNvPr id="8194" name="Object 2" hidden="1">
              <a:extLst>
                <a:ext uri="{63B3BB69-23CF-44E3-9099-C40C66FF867C}">
                  <a14:compatExt spid="_x0000_s819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prstDash val="solid"/>
              <a:miter lim="800000"/>
              <a:headEnd/>
              <a:tailEnd type="none" w="med" len="med"/>
            </a:ln>
            <a:effectLst/>
            <a:extLs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</xdr:wsDr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596900</xdr:colOff>
          <xdr:row>2</xdr:row>
          <xdr:rowOff>63500</xdr:rowOff>
        </xdr:from>
        <xdr:to>
          <xdr:col>7</xdr:col>
          <xdr:colOff>660400</xdr:colOff>
          <xdr:row>21</xdr:row>
          <xdr:rowOff>44450</xdr:rowOff>
        </xdr:to>
        <xdr:sp macro="" textlink="">
          <xdr:nvSpPr>
            <xdr:cNvPr id="9218" name="Object 2" hidden="1">
              <a:extLst>
                <a:ext uri="{63B3BB69-23CF-44E3-9099-C40C66FF867C}">
                  <a14:compatExt spid="_x0000_s921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prstDash val="solid"/>
              <a:miter lim="800000"/>
              <a:headEnd/>
              <a:tailEnd type="none" w="med" len="med"/>
            </a:ln>
            <a:effectLst/>
            <a:extLs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5" Type="http://schemas.openxmlformats.org/officeDocument/2006/relationships/image" Target="../media/image2.emf"/><Relationship Id="rId4" Type="http://schemas.openxmlformats.org/officeDocument/2006/relationships/oleObject" Target="../embeddings/oleObject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5" Type="http://schemas.openxmlformats.org/officeDocument/2006/relationships/image" Target="../media/image3.emf"/><Relationship Id="rId4" Type="http://schemas.openxmlformats.org/officeDocument/2006/relationships/oleObject" Target="../embeddings/oleObject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5" Type="http://schemas.openxmlformats.org/officeDocument/2006/relationships/image" Target="../media/image4.emf"/><Relationship Id="rId4" Type="http://schemas.openxmlformats.org/officeDocument/2006/relationships/oleObject" Target="../embeddings/oleObject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5" Type="http://schemas.openxmlformats.org/officeDocument/2006/relationships/image" Target="../media/image5.emf"/><Relationship Id="rId4" Type="http://schemas.openxmlformats.org/officeDocument/2006/relationships/oleObject" Target="../embeddings/oleObject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Relationship Id="rId5" Type="http://schemas.openxmlformats.org/officeDocument/2006/relationships/image" Target="../media/image6.emf"/><Relationship Id="rId4" Type="http://schemas.openxmlformats.org/officeDocument/2006/relationships/oleObject" Target="../embeddings/oleObject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Relationship Id="rId5" Type="http://schemas.openxmlformats.org/officeDocument/2006/relationships/image" Target="../media/image7.emf"/><Relationship Id="rId4" Type="http://schemas.openxmlformats.org/officeDocument/2006/relationships/oleObject" Target="../embeddings/oleObject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Relationship Id="rId5" Type="http://schemas.openxmlformats.org/officeDocument/2006/relationships/image" Target="../media/image8.emf"/><Relationship Id="rId4" Type="http://schemas.openxmlformats.org/officeDocument/2006/relationships/oleObject" Target="../embeddings/oleObject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Relationship Id="rId5" Type="http://schemas.openxmlformats.org/officeDocument/2006/relationships/image" Target="../media/image9.emf"/><Relationship Id="rId4" Type="http://schemas.openxmlformats.org/officeDocument/2006/relationships/oleObject" Target="../embeddings/oleObject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E36"/>
  <sheetViews>
    <sheetView topLeftCell="A7" workbookViewId="0">
      <selection activeCell="E21" sqref="E21"/>
    </sheetView>
  </sheetViews>
  <sheetFormatPr defaultRowHeight="12.5" x14ac:dyDescent="0.25"/>
  <cols>
    <col min="1" max="1" width="19.08984375" customWidth="1"/>
    <col min="2" max="2" width="15.54296875" customWidth="1"/>
    <col min="3" max="3" width="12.36328125" customWidth="1"/>
    <col min="4" max="4" width="21.08984375" customWidth="1"/>
    <col min="5" max="5" width="16.6328125" customWidth="1"/>
    <col min="6" max="8" width="26.1796875" customWidth="1"/>
    <col min="9" max="9" width="24.7265625" customWidth="1"/>
  </cols>
  <sheetData>
    <row r="1" spans="1:5" ht="14" x14ac:dyDescent="0.3">
      <c r="A1" s="1" t="s">
        <v>5</v>
      </c>
    </row>
    <row r="2" spans="1:5" ht="14" x14ac:dyDescent="0.3">
      <c r="A2" s="5" t="s">
        <v>8</v>
      </c>
    </row>
    <row r="4" spans="1:5" x14ac:dyDescent="0.25">
      <c r="A4" s="3" t="s">
        <v>6</v>
      </c>
      <c r="B4" s="4" t="s">
        <v>7</v>
      </c>
      <c r="C4" s="4"/>
      <c r="D4" s="4"/>
    </row>
    <row r="5" spans="1:5" x14ac:dyDescent="0.25">
      <c r="A5" s="2">
        <v>5</v>
      </c>
      <c r="B5" s="2">
        <v>13.05</v>
      </c>
      <c r="C5" s="2">
        <v>12.21</v>
      </c>
      <c r="D5" s="2">
        <v>10.95</v>
      </c>
    </row>
    <row r="6" spans="1:5" x14ac:dyDescent="0.25">
      <c r="A6" s="2">
        <v>2.5</v>
      </c>
      <c r="B6" s="2">
        <v>11.87</v>
      </c>
      <c r="C6" s="2">
        <v>11.16</v>
      </c>
      <c r="D6" s="2">
        <v>10.62</v>
      </c>
    </row>
    <row r="7" spans="1:5" x14ac:dyDescent="0.25">
      <c r="A7" s="2">
        <v>1</v>
      </c>
      <c r="B7" s="2">
        <v>10.18</v>
      </c>
      <c r="C7" s="2">
        <v>9.61</v>
      </c>
      <c r="D7" s="2">
        <v>8.8800000000000008</v>
      </c>
    </row>
    <row r="8" spans="1:5" x14ac:dyDescent="0.25">
      <c r="A8" s="2">
        <v>0.5</v>
      </c>
      <c r="B8" s="2">
        <v>7.06</v>
      </c>
      <c r="C8" s="2">
        <v>7.3</v>
      </c>
      <c r="D8" s="2">
        <v>6.42</v>
      </c>
    </row>
    <row r="9" spans="1:5" x14ac:dyDescent="0.25">
      <c r="A9" s="2">
        <v>0.4</v>
      </c>
      <c r="B9" s="2">
        <v>6.4</v>
      </c>
      <c r="C9" s="2">
        <v>6.28</v>
      </c>
      <c r="D9" s="2">
        <v>5.81</v>
      </c>
    </row>
    <row r="10" spans="1:5" x14ac:dyDescent="0.25">
      <c r="A10" s="2">
        <v>0.3</v>
      </c>
      <c r="B10" s="2">
        <v>5.08</v>
      </c>
      <c r="C10" s="2">
        <v>4.22</v>
      </c>
      <c r="D10" s="2">
        <v>4.6500000000000004</v>
      </c>
    </row>
    <row r="11" spans="1:5" x14ac:dyDescent="0.25">
      <c r="A11" s="2">
        <v>0.1</v>
      </c>
      <c r="B11" s="2">
        <v>1.81</v>
      </c>
      <c r="C11" s="2">
        <v>1.66</v>
      </c>
      <c r="D11" s="2">
        <v>1.6</v>
      </c>
    </row>
    <row r="12" spans="1:5" x14ac:dyDescent="0.25">
      <c r="A12" s="2">
        <v>0</v>
      </c>
      <c r="B12" s="2">
        <v>0</v>
      </c>
      <c r="C12" s="2">
        <v>0</v>
      </c>
      <c r="D12" s="2">
        <v>0</v>
      </c>
    </row>
    <row r="14" spans="1:5" x14ac:dyDescent="0.25">
      <c r="A14" s="6" t="s">
        <v>0</v>
      </c>
      <c r="B14" s="7"/>
      <c r="D14" s="8" t="s">
        <v>22</v>
      </c>
      <c r="E14" s="9"/>
    </row>
    <row r="15" spans="1:5" x14ac:dyDescent="0.25">
      <c r="A15" s="6" t="s">
        <v>1</v>
      </c>
      <c r="B15" s="7"/>
      <c r="D15" s="8" t="s">
        <v>1</v>
      </c>
      <c r="E15" s="9"/>
    </row>
    <row r="16" spans="1:5" x14ac:dyDescent="0.25">
      <c r="A16" s="6" t="s">
        <v>9</v>
      </c>
      <c r="B16" s="7">
        <v>13.55</v>
      </c>
      <c r="D16" s="8" t="s">
        <v>23</v>
      </c>
      <c r="E16" s="9">
        <f xml:space="preserve"> 16.74</f>
        <v>16.739999999999998</v>
      </c>
    </row>
    <row r="17" spans="1:5" x14ac:dyDescent="0.25">
      <c r="A17" s="6" t="s">
        <v>10</v>
      </c>
      <c r="B17" s="7">
        <v>0.50249999999999995</v>
      </c>
      <c r="D17" s="8" t="s">
        <v>22</v>
      </c>
      <c r="E17" s="9">
        <v>0.80920000000000003</v>
      </c>
    </row>
    <row r="18" spans="1:5" x14ac:dyDescent="0.25">
      <c r="A18" s="6" t="s">
        <v>2</v>
      </c>
      <c r="B18" s="7"/>
      <c r="D18" s="8" t="s">
        <v>10</v>
      </c>
      <c r="E18" s="9">
        <v>0.50249999999999995</v>
      </c>
    </row>
    <row r="19" spans="1:5" x14ac:dyDescent="0.25">
      <c r="A19" s="6" t="s">
        <v>9</v>
      </c>
      <c r="B19" s="7">
        <v>0.36430000000000001</v>
      </c>
      <c r="D19" s="8" t="s">
        <v>9</v>
      </c>
      <c r="E19" s="9">
        <f xml:space="preserve"> 13.55</f>
        <v>13.55</v>
      </c>
    </row>
    <row r="20" spans="1:5" x14ac:dyDescent="0.25">
      <c r="A20" s="6" t="s">
        <v>10</v>
      </c>
      <c r="B20" s="7">
        <v>4.1489999999999999E-2</v>
      </c>
      <c r="D20" s="8" t="s">
        <v>2</v>
      </c>
      <c r="E20" s="9"/>
    </row>
    <row r="21" spans="1:5" x14ac:dyDescent="0.25">
      <c r="A21" s="6" t="s">
        <v>11</v>
      </c>
      <c r="B21" s="7"/>
      <c r="D21" s="8" t="s">
        <v>22</v>
      </c>
      <c r="E21" s="9">
        <v>2.1760000000000002E-2</v>
      </c>
    </row>
    <row r="22" spans="1:5" x14ac:dyDescent="0.25">
      <c r="A22" s="6" t="s">
        <v>9</v>
      </c>
      <c r="B22" s="7" t="s">
        <v>20</v>
      </c>
      <c r="D22" s="8" t="s">
        <v>10</v>
      </c>
      <c r="E22" s="9">
        <v>4.1489999999999999E-2</v>
      </c>
    </row>
    <row r="23" spans="1:5" x14ac:dyDescent="0.25">
      <c r="A23" s="6" t="s">
        <v>10</v>
      </c>
      <c r="B23" s="7" t="s">
        <v>21</v>
      </c>
      <c r="D23" s="8" t="s">
        <v>11</v>
      </c>
      <c r="E23" s="9"/>
    </row>
    <row r="24" spans="1:5" x14ac:dyDescent="0.25">
      <c r="A24" s="6" t="s">
        <v>3</v>
      </c>
      <c r="B24" s="7"/>
      <c r="D24" s="8" t="s">
        <v>22</v>
      </c>
      <c r="E24" s="9" t="s">
        <v>24</v>
      </c>
    </row>
    <row r="25" spans="1:5" x14ac:dyDescent="0.25">
      <c r="A25" s="6" t="s">
        <v>12</v>
      </c>
      <c r="B25" s="7">
        <v>22</v>
      </c>
      <c r="D25" s="8" t="s">
        <v>10</v>
      </c>
      <c r="E25" s="9" t="s">
        <v>21</v>
      </c>
    </row>
    <row r="26" spans="1:5" x14ac:dyDescent="0.25">
      <c r="A26" s="6" t="s">
        <v>13</v>
      </c>
      <c r="B26" s="7">
        <v>0.98109999999999997</v>
      </c>
      <c r="D26" s="8" t="s">
        <v>3</v>
      </c>
      <c r="E26" s="9"/>
    </row>
    <row r="27" spans="1:5" x14ac:dyDescent="0.25">
      <c r="A27" s="6" t="s">
        <v>14</v>
      </c>
      <c r="B27" s="7">
        <v>7.5449999999999999</v>
      </c>
      <c r="D27" s="8" t="s">
        <v>12</v>
      </c>
      <c r="E27" s="9">
        <v>22</v>
      </c>
    </row>
    <row r="28" spans="1:5" x14ac:dyDescent="0.25">
      <c r="A28" s="6" t="s">
        <v>15</v>
      </c>
      <c r="B28" s="7">
        <v>0.58560000000000001</v>
      </c>
      <c r="D28" s="8" t="s">
        <v>13</v>
      </c>
      <c r="E28" s="9">
        <v>0.98109999999999997</v>
      </c>
    </row>
    <row r="29" spans="1:5" x14ac:dyDescent="0.25">
      <c r="A29" s="6" t="s">
        <v>4</v>
      </c>
      <c r="B29" s="7"/>
      <c r="D29" s="8" t="s">
        <v>14</v>
      </c>
      <c r="E29" s="9">
        <v>7.5449999999999999</v>
      </c>
    </row>
    <row r="30" spans="1:5" x14ac:dyDescent="0.25">
      <c r="A30" s="6" t="s">
        <v>10</v>
      </c>
      <c r="B30" s="7" t="s">
        <v>16</v>
      </c>
      <c r="D30" s="8" t="s">
        <v>15</v>
      </c>
      <c r="E30" s="9">
        <v>0.58560000000000001</v>
      </c>
    </row>
    <row r="31" spans="1:5" x14ac:dyDescent="0.25">
      <c r="A31" s="6"/>
      <c r="B31" s="7"/>
      <c r="D31" s="8" t="s">
        <v>4</v>
      </c>
      <c r="E31" s="9"/>
    </row>
    <row r="32" spans="1:5" x14ac:dyDescent="0.25">
      <c r="A32" s="6" t="s">
        <v>17</v>
      </c>
      <c r="B32" s="7"/>
      <c r="D32" s="8" t="s">
        <v>23</v>
      </c>
      <c r="E32" s="9" t="s">
        <v>25</v>
      </c>
    </row>
    <row r="33" spans="1:5" x14ac:dyDescent="0.25">
      <c r="A33" s="6" t="s">
        <v>18</v>
      </c>
      <c r="B33" s="7">
        <v>24</v>
      </c>
      <c r="D33" s="8"/>
      <c r="E33" s="9"/>
    </row>
    <row r="34" spans="1:5" x14ac:dyDescent="0.25">
      <c r="A34" s="6" t="s">
        <v>19</v>
      </c>
      <c r="B34" s="7">
        <v>24</v>
      </c>
      <c r="D34" s="8" t="s">
        <v>17</v>
      </c>
      <c r="E34" s="9"/>
    </row>
    <row r="35" spans="1:5" x14ac:dyDescent="0.25">
      <c r="D35" s="8" t="s">
        <v>18</v>
      </c>
      <c r="E35" s="9">
        <v>24</v>
      </c>
    </row>
    <row r="36" spans="1:5" x14ac:dyDescent="0.25">
      <c r="D36" s="8" t="s">
        <v>19</v>
      </c>
      <c r="E36" s="9">
        <v>24</v>
      </c>
    </row>
  </sheetData>
  <mergeCells count="1">
    <mergeCell ref="B4:D4"/>
  </mergeCells>
  <phoneticPr fontId="1" type="noConversion"/>
  <pageMargins left="0.75" right="0.75" top="1" bottom="1" header="0.5" footer="0.5"/>
  <pageSetup paperSize="9" orientation="portrait" horizontalDpi="300" verticalDpi="300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Prism8.Document" shapeId="1027" r:id="rId4">
          <objectPr defaultSize="0" r:id="rId5">
            <anchor moveWithCells="1">
              <from>
                <xdr:col>5</xdr:col>
                <xdr:colOff>1822450</xdr:colOff>
                <xdr:row>1</xdr:row>
                <xdr:rowOff>82550</xdr:rowOff>
              </from>
              <to>
                <xdr:col>8</xdr:col>
                <xdr:colOff>133350</xdr:colOff>
                <xdr:row>20</xdr:row>
                <xdr:rowOff>50800</xdr:rowOff>
              </to>
            </anchor>
          </objectPr>
        </oleObject>
      </mc:Choice>
      <mc:Fallback>
        <oleObject progId="Prism8.Document" shapeId="1027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E36"/>
  <sheetViews>
    <sheetView workbookViewId="0">
      <selection activeCell="E17" sqref="E17"/>
    </sheetView>
  </sheetViews>
  <sheetFormatPr defaultRowHeight="12.5" x14ac:dyDescent="0.25"/>
  <cols>
    <col min="1" max="1" width="19.08984375" customWidth="1"/>
    <col min="2" max="2" width="17.1796875" customWidth="1"/>
    <col min="3" max="3" width="12.36328125" customWidth="1"/>
    <col min="4" max="4" width="21.08984375" customWidth="1"/>
    <col min="5" max="5" width="19.08984375" customWidth="1"/>
    <col min="6" max="8" width="26.1796875" customWidth="1"/>
    <col min="9" max="9" width="24.7265625" customWidth="1"/>
  </cols>
  <sheetData>
    <row r="1" spans="1:5" ht="14" x14ac:dyDescent="0.3">
      <c r="A1" s="1" t="s">
        <v>5</v>
      </c>
    </row>
    <row r="2" spans="1:5" ht="14" x14ac:dyDescent="0.3">
      <c r="A2" s="5" t="s">
        <v>8</v>
      </c>
    </row>
    <row r="4" spans="1:5" x14ac:dyDescent="0.25">
      <c r="A4" s="3" t="s">
        <v>6</v>
      </c>
      <c r="B4" s="4" t="s">
        <v>26</v>
      </c>
      <c r="C4" s="4"/>
      <c r="D4" s="4"/>
    </row>
    <row r="5" spans="1:5" x14ac:dyDescent="0.25">
      <c r="A5" s="2">
        <v>5</v>
      </c>
      <c r="B5" s="2">
        <v>3.4000000000000002E-2</v>
      </c>
      <c r="C5" s="2">
        <v>0.03</v>
      </c>
      <c r="D5" s="2">
        <v>0.03</v>
      </c>
    </row>
    <row r="6" spans="1:5" x14ac:dyDescent="0.25">
      <c r="A6" s="2">
        <v>2.5</v>
      </c>
      <c r="B6" s="2">
        <v>0.03</v>
      </c>
      <c r="C6" s="2">
        <v>3.4000000000000002E-2</v>
      </c>
      <c r="D6" s="2">
        <v>3.3000000000000002E-2</v>
      </c>
    </row>
    <row r="7" spans="1:5" x14ac:dyDescent="0.25">
      <c r="A7" s="2">
        <v>1</v>
      </c>
      <c r="B7" s="2">
        <v>2.9000000000000001E-2</v>
      </c>
      <c r="C7" s="2">
        <v>1.9E-2</v>
      </c>
      <c r="D7" s="2">
        <v>2.4E-2</v>
      </c>
    </row>
    <row r="8" spans="1:5" x14ac:dyDescent="0.25">
      <c r="A8" s="2">
        <v>0.5</v>
      </c>
      <c r="B8" s="2">
        <v>0.02</v>
      </c>
      <c r="C8" s="2">
        <v>1.7999999999999999E-2</v>
      </c>
      <c r="D8" s="2">
        <v>1.7999999999999999E-2</v>
      </c>
    </row>
    <row r="9" spans="1:5" x14ac:dyDescent="0.25">
      <c r="A9" s="2">
        <v>0.4</v>
      </c>
      <c r="B9" s="2">
        <v>1.4999999999999999E-2</v>
      </c>
      <c r="C9" s="2">
        <v>1.2E-2</v>
      </c>
      <c r="D9" s="2">
        <v>1.6E-2</v>
      </c>
    </row>
    <row r="10" spans="1:5" x14ac:dyDescent="0.25">
      <c r="A10" s="2">
        <v>0.3</v>
      </c>
      <c r="B10" s="2">
        <v>1.2999999999999999E-2</v>
      </c>
      <c r="C10" s="2">
        <v>0.01</v>
      </c>
      <c r="D10" s="2">
        <v>1.2999999999999999E-2</v>
      </c>
    </row>
    <row r="11" spans="1:5" x14ac:dyDescent="0.25">
      <c r="A11" s="2">
        <v>0.1</v>
      </c>
      <c r="B11" s="2">
        <v>5.0000000000000001E-3</v>
      </c>
      <c r="C11" s="2">
        <v>5.0000000000000001E-3</v>
      </c>
      <c r="D11" s="2">
        <v>4.0000000000000001E-3</v>
      </c>
    </row>
    <row r="12" spans="1:5" x14ac:dyDescent="0.25">
      <c r="A12" s="2">
        <v>0</v>
      </c>
      <c r="B12" s="2">
        <v>0</v>
      </c>
      <c r="C12" s="2">
        <v>0</v>
      </c>
      <c r="D12" s="2">
        <v>0</v>
      </c>
    </row>
    <row r="14" spans="1:5" x14ac:dyDescent="0.25">
      <c r="A14" s="6" t="s">
        <v>0</v>
      </c>
      <c r="B14" s="7"/>
      <c r="D14" s="8" t="s">
        <v>22</v>
      </c>
      <c r="E14" s="9"/>
    </row>
    <row r="15" spans="1:5" x14ac:dyDescent="0.25">
      <c r="A15" s="6" t="s">
        <v>1</v>
      </c>
      <c r="B15" s="7"/>
      <c r="D15" s="8" t="s">
        <v>1</v>
      </c>
      <c r="E15" s="9"/>
    </row>
    <row r="16" spans="1:5" x14ac:dyDescent="0.25">
      <c r="A16" s="6" t="s">
        <v>9</v>
      </c>
      <c r="B16" s="7">
        <v>3.7019999999999997E-2</v>
      </c>
      <c r="D16" s="8" t="s">
        <v>23</v>
      </c>
      <c r="E16" s="9">
        <f xml:space="preserve"> 16.77</f>
        <v>16.77</v>
      </c>
    </row>
    <row r="17" spans="1:5" x14ac:dyDescent="0.25">
      <c r="A17" s="6" t="s">
        <v>10</v>
      </c>
      <c r="B17" s="7">
        <v>0.56540000000000001</v>
      </c>
      <c r="D17" s="8" t="s">
        <v>22</v>
      </c>
      <c r="E17" s="9">
        <v>2.2079999999999999E-3</v>
      </c>
    </row>
    <row r="18" spans="1:5" x14ac:dyDescent="0.25">
      <c r="A18" s="6" t="s">
        <v>2</v>
      </c>
      <c r="B18" s="7"/>
      <c r="D18" s="8" t="s">
        <v>10</v>
      </c>
      <c r="E18" s="9">
        <v>0.56540000000000001</v>
      </c>
    </row>
    <row r="19" spans="1:5" x14ac:dyDescent="0.25">
      <c r="A19" s="6" t="s">
        <v>9</v>
      </c>
      <c r="B19" s="7">
        <v>1.5560000000000001E-3</v>
      </c>
      <c r="D19" s="8" t="s">
        <v>9</v>
      </c>
      <c r="E19" s="9">
        <f xml:space="preserve"> 0.03702</f>
        <v>3.7019999999999997E-2</v>
      </c>
    </row>
    <row r="20" spans="1:5" x14ac:dyDescent="0.25">
      <c r="A20" s="6" t="s">
        <v>10</v>
      </c>
      <c r="B20" s="7">
        <v>7.0730000000000001E-2</v>
      </c>
      <c r="D20" s="8" t="s">
        <v>2</v>
      </c>
      <c r="E20" s="9"/>
    </row>
    <row r="21" spans="1:5" x14ac:dyDescent="0.25">
      <c r="A21" s="6" t="s">
        <v>11</v>
      </c>
      <c r="B21" s="7"/>
      <c r="D21" s="8" t="s">
        <v>22</v>
      </c>
      <c r="E21" s="9">
        <v>9.2810000000000001E-5</v>
      </c>
    </row>
    <row r="22" spans="1:5" x14ac:dyDescent="0.25">
      <c r="A22" s="6" t="s">
        <v>9</v>
      </c>
      <c r="B22" s="7" t="s">
        <v>27</v>
      </c>
      <c r="D22" s="8" t="s">
        <v>10</v>
      </c>
      <c r="E22" s="9">
        <v>7.0730000000000001E-2</v>
      </c>
    </row>
    <row r="23" spans="1:5" x14ac:dyDescent="0.25">
      <c r="A23" s="6" t="s">
        <v>10</v>
      </c>
      <c r="B23" s="7" t="s">
        <v>28</v>
      </c>
      <c r="D23" s="8" t="s">
        <v>11</v>
      </c>
      <c r="E23" s="9"/>
    </row>
    <row r="24" spans="1:5" x14ac:dyDescent="0.25">
      <c r="A24" s="6" t="s">
        <v>3</v>
      </c>
      <c r="B24" s="7"/>
      <c r="D24" s="8" t="s">
        <v>22</v>
      </c>
      <c r="E24" s="9" t="s">
        <v>29</v>
      </c>
    </row>
    <row r="25" spans="1:5" x14ac:dyDescent="0.25">
      <c r="A25" s="6" t="s">
        <v>12</v>
      </c>
      <c r="B25" s="7">
        <v>22</v>
      </c>
      <c r="D25" s="8" t="s">
        <v>10</v>
      </c>
      <c r="E25" s="9" t="s">
        <v>28</v>
      </c>
    </row>
    <row r="26" spans="1:5" x14ac:dyDescent="0.25">
      <c r="A26" s="6" t="s">
        <v>13</v>
      </c>
      <c r="B26" s="7">
        <v>0.95809999999999995</v>
      </c>
      <c r="D26" s="8" t="s">
        <v>3</v>
      </c>
      <c r="E26" s="9"/>
    </row>
    <row r="27" spans="1:5" x14ac:dyDescent="0.25">
      <c r="A27" s="6" t="s">
        <v>14</v>
      </c>
      <c r="B27" s="7">
        <v>1.2510000000000001E-4</v>
      </c>
      <c r="D27" s="8" t="s">
        <v>12</v>
      </c>
      <c r="E27" s="9">
        <v>22</v>
      </c>
    </row>
    <row r="28" spans="1:5" x14ac:dyDescent="0.25">
      <c r="A28" s="6" t="s">
        <v>15</v>
      </c>
      <c r="B28" s="7">
        <v>2.385E-3</v>
      </c>
      <c r="D28" s="8" t="s">
        <v>13</v>
      </c>
      <c r="E28" s="9">
        <v>0.95809999999999995</v>
      </c>
    </row>
    <row r="29" spans="1:5" x14ac:dyDescent="0.25">
      <c r="A29" s="6" t="s">
        <v>4</v>
      </c>
      <c r="B29" s="7"/>
      <c r="D29" s="8" t="s">
        <v>14</v>
      </c>
      <c r="E29" s="9">
        <v>1.2510000000000001E-4</v>
      </c>
    </row>
    <row r="30" spans="1:5" x14ac:dyDescent="0.25">
      <c r="A30" s="6" t="s">
        <v>10</v>
      </c>
      <c r="B30" s="7" t="s">
        <v>16</v>
      </c>
      <c r="D30" s="8" t="s">
        <v>15</v>
      </c>
      <c r="E30" s="9">
        <v>2.385E-3</v>
      </c>
    </row>
    <row r="31" spans="1:5" x14ac:dyDescent="0.25">
      <c r="A31" s="6"/>
      <c r="B31" s="7"/>
      <c r="D31" s="8" t="s">
        <v>4</v>
      </c>
      <c r="E31" s="9"/>
    </row>
    <row r="32" spans="1:5" x14ac:dyDescent="0.25">
      <c r="A32" s="6" t="s">
        <v>17</v>
      </c>
      <c r="B32" s="7"/>
      <c r="D32" s="8" t="s">
        <v>23</v>
      </c>
      <c r="E32" s="9" t="s">
        <v>30</v>
      </c>
    </row>
    <row r="33" spans="1:5" x14ac:dyDescent="0.25">
      <c r="A33" s="6" t="s">
        <v>18</v>
      </c>
      <c r="B33" s="7">
        <v>24</v>
      </c>
      <c r="D33" s="8"/>
      <c r="E33" s="9"/>
    </row>
    <row r="34" spans="1:5" x14ac:dyDescent="0.25">
      <c r="A34" s="6" t="s">
        <v>19</v>
      </c>
      <c r="B34" s="7">
        <v>24</v>
      </c>
      <c r="D34" s="8" t="s">
        <v>17</v>
      </c>
      <c r="E34" s="9"/>
    </row>
    <row r="35" spans="1:5" x14ac:dyDescent="0.25">
      <c r="D35" s="8" t="s">
        <v>18</v>
      </c>
      <c r="E35" s="9">
        <v>24</v>
      </c>
    </row>
    <row r="36" spans="1:5" x14ac:dyDescent="0.25">
      <c r="D36" s="8" t="s">
        <v>19</v>
      </c>
      <c r="E36" s="9">
        <v>24</v>
      </c>
    </row>
  </sheetData>
  <mergeCells count="1">
    <mergeCell ref="B4:D4"/>
  </mergeCells>
  <pageMargins left="0.75" right="0.75" top="1" bottom="1" header="0.5" footer="0.5"/>
  <pageSetup paperSize="9" orientation="portrait" horizontalDpi="300" verticalDpi="300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Prism8.Document" shapeId="2050" r:id="rId4">
          <objectPr defaultSize="0" r:id="rId5">
            <anchor moveWithCells="1">
              <from>
                <xdr:col>5</xdr:col>
                <xdr:colOff>666750</xdr:colOff>
                <xdr:row>3</xdr:row>
                <xdr:rowOff>6350</xdr:rowOff>
              </from>
              <to>
                <xdr:col>7</xdr:col>
                <xdr:colOff>920750</xdr:colOff>
                <xdr:row>21</xdr:row>
                <xdr:rowOff>133350</xdr:rowOff>
              </to>
            </anchor>
          </objectPr>
        </oleObject>
      </mc:Choice>
      <mc:Fallback>
        <oleObject progId="Prism8.Document" shapeId="2050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E36"/>
  <sheetViews>
    <sheetView topLeftCell="A13" workbookViewId="0">
      <selection activeCell="F25" sqref="F25"/>
    </sheetView>
  </sheetViews>
  <sheetFormatPr defaultRowHeight="12.5" x14ac:dyDescent="0.25"/>
  <cols>
    <col min="1" max="1" width="19.08984375" customWidth="1"/>
    <col min="2" max="2" width="17.1796875" customWidth="1"/>
    <col min="3" max="3" width="12.36328125" customWidth="1"/>
    <col min="4" max="4" width="21.08984375" customWidth="1"/>
    <col min="5" max="5" width="19.08984375" customWidth="1"/>
    <col min="6" max="8" width="26.1796875" customWidth="1"/>
    <col min="9" max="9" width="24.7265625" customWidth="1"/>
  </cols>
  <sheetData>
    <row r="1" spans="1:5" ht="14" x14ac:dyDescent="0.3">
      <c r="A1" s="1" t="s">
        <v>5</v>
      </c>
    </row>
    <row r="2" spans="1:5" ht="14" x14ac:dyDescent="0.3">
      <c r="A2" s="5" t="s">
        <v>8</v>
      </c>
    </row>
    <row r="4" spans="1:5" x14ac:dyDescent="0.25">
      <c r="A4" s="10" t="s">
        <v>6</v>
      </c>
      <c r="B4" s="11" t="s">
        <v>31</v>
      </c>
      <c r="C4" s="11"/>
      <c r="D4" s="11"/>
    </row>
    <row r="5" spans="1:5" x14ac:dyDescent="0.25">
      <c r="A5">
        <v>7.5</v>
      </c>
      <c r="B5">
        <v>3.2010000000000001</v>
      </c>
      <c r="C5">
        <v>3.1219999999999999</v>
      </c>
      <c r="D5">
        <v>2.9289999999999998</v>
      </c>
    </row>
    <row r="6" spans="1:5" x14ac:dyDescent="0.25">
      <c r="A6">
        <v>2.5</v>
      </c>
      <c r="B6">
        <v>2.597</v>
      </c>
      <c r="C6">
        <v>2.5209999999999999</v>
      </c>
      <c r="D6">
        <v>2.3420000000000001</v>
      </c>
    </row>
    <row r="7" spans="1:5" x14ac:dyDescent="0.25">
      <c r="A7">
        <v>1</v>
      </c>
      <c r="B7">
        <v>1.8759999999999999</v>
      </c>
      <c r="C7">
        <v>1.837</v>
      </c>
      <c r="D7">
        <v>1.58</v>
      </c>
    </row>
    <row r="8" spans="1:5" x14ac:dyDescent="0.25">
      <c r="A8">
        <v>0.5</v>
      </c>
      <c r="B8">
        <v>1.1040000000000001</v>
      </c>
      <c r="C8">
        <v>1.196</v>
      </c>
      <c r="D8">
        <v>1.042</v>
      </c>
    </row>
    <row r="9" spans="1:5" x14ac:dyDescent="0.25">
      <c r="A9">
        <v>0.4</v>
      </c>
      <c r="B9">
        <v>0.93</v>
      </c>
      <c r="C9">
        <v>0.97499999999999998</v>
      </c>
      <c r="D9">
        <v>0.91</v>
      </c>
    </row>
    <row r="10" spans="1:5" x14ac:dyDescent="0.25">
      <c r="A10">
        <v>0.3</v>
      </c>
      <c r="B10">
        <v>0.70699999999999996</v>
      </c>
      <c r="C10">
        <v>0.749</v>
      </c>
      <c r="D10">
        <v>0.71299999999999997</v>
      </c>
    </row>
    <row r="11" spans="1:5" x14ac:dyDescent="0.25">
      <c r="A11">
        <v>0.1</v>
      </c>
      <c r="B11">
        <v>0.28599999999999998</v>
      </c>
      <c r="C11">
        <v>0.23899999999999999</v>
      </c>
      <c r="D11">
        <v>0.251</v>
      </c>
    </row>
    <row r="12" spans="1:5" x14ac:dyDescent="0.25">
      <c r="A12">
        <v>0</v>
      </c>
      <c r="B12">
        <v>0</v>
      </c>
      <c r="C12">
        <v>0</v>
      </c>
      <c r="D12">
        <v>0</v>
      </c>
    </row>
    <row r="14" spans="1:5" x14ac:dyDescent="0.25">
      <c r="A14" s="6" t="s">
        <v>0</v>
      </c>
      <c r="B14" s="7"/>
      <c r="D14" s="8" t="s">
        <v>22</v>
      </c>
      <c r="E14" s="9"/>
    </row>
    <row r="15" spans="1:5" x14ac:dyDescent="0.25">
      <c r="A15" s="6" t="s">
        <v>1</v>
      </c>
      <c r="B15" s="7"/>
      <c r="D15" s="8" t="s">
        <v>1</v>
      </c>
      <c r="E15" s="9"/>
    </row>
    <row r="16" spans="1:5" x14ac:dyDescent="0.25">
      <c r="A16" s="6" t="s">
        <v>9</v>
      </c>
      <c r="B16" s="7">
        <v>3.5529999999999999</v>
      </c>
      <c r="D16" s="8" t="s">
        <v>23</v>
      </c>
      <c r="E16" s="9">
        <f xml:space="preserve"> 16.77</f>
        <v>16.77</v>
      </c>
    </row>
    <row r="17" spans="1:5" x14ac:dyDescent="0.25">
      <c r="A17" s="6" t="s">
        <v>10</v>
      </c>
      <c r="B17" s="7">
        <v>1.087</v>
      </c>
      <c r="D17" s="8" t="s">
        <v>22</v>
      </c>
      <c r="E17" s="9">
        <v>0.21190000000000001</v>
      </c>
    </row>
    <row r="18" spans="1:5" x14ac:dyDescent="0.25">
      <c r="A18" s="6" t="s">
        <v>2</v>
      </c>
      <c r="B18" s="7"/>
      <c r="D18" s="8" t="s">
        <v>10</v>
      </c>
      <c r="E18" s="9">
        <v>1.087</v>
      </c>
    </row>
    <row r="19" spans="1:5" x14ac:dyDescent="0.25">
      <c r="A19" s="6" t="s">
        <v>9</v>
      </c>
      <c r="B19" s="7">
        <v>6.8400000000000002E-2</v>
      </c>
      <c r="D19" s="8" t="s">
        <v>9</v>
      </c>
      <c r="E19" s="9">
        <f xml:space="preserve"> 3.553</f>
        <v>3.5529999999999999</v>
      </c>
    </row>
    <row r="20" spans="1:5" x14ac:dyDescent="0.25">
      <c r="A20" s="6" t="s">
        <v>10</v>
      </c>
      <c r="B20" s="7">
        <v>5.5870000000000003E-2</v>
      </c>
      <c r="D20" s="8" t="s">
        <v>2</v>
      </c>
      <c r="E20" s="9"/>
    </row>
    <row r="21" spans="1:5" x14ac:dyDescent="0.25">
      <c r="A21" s="6" t="s">
        <v>11</v>
      </c>
      <c r="B21" s="7"/>
      <c r="D21" s="8" t="s">
        <v>22</v>
      </c>
      <c r="E21" s="9">
        <v>4.078E-3</v>
      </c>
    </row>
    <row r="22" spans="1:5" x14ac:dyDescent="0.25">
      <c r="A22" s="6" t="s">
        <v>9</v>
      </c>
      <c r="B22" s="7" t="s">
        <v>32</v>
      </c>
      <c r="D22" s="8" t="s">
        <v>10</v>
      </c>
      <c r="E22" s="9">
        <v>5.5870000000000003E-2</v>
      </c>
    </row>
    <row r="23" spans="1:5" x14ac:dyDescent="0.25">
      <c r="A23" s="6" t="s">
        <v>10</v>
      </c>
      <c r="B23" s="7" t="s">
        <v>33</v>
      </c>
      <c r="D23" s="8" t="s">
        <v>11</v>
      </c>
      <c r="E23" s="9"/>
    </row>
    <row r="24" spans="1:5" x14ac:dyDescent="0.25">
      <c r="A24" s="6" t="s">
        <v>3</v>
      </c>
      <c r="B24" s="7"/>
      <c r="D24" s="8" t="s">
        <v>22</v>
      </c>
      <c r="E24" s="9" t="s">
        <v>34</v>
      </c>
    </row>
    <row r="25" spans="1:5" x14ac:dyDescent="0.25">
      <c r="A25" s="6" t="s">
        <v>12</v>
      </c>
      <c r="B25" s="7">
        <v>22</v>
      </c>
      <c r="D25" s="8" t="s">
        <v>10</v>
      </c>
      <c r="E25" s="9" t="s">
        <v>33</v>
      </c>
    </row>
    <row r="26" spans="1:5" x14ac:dyDescent="0.25">
      <c r="A26" s="6" t="s">
        <v>13</v>
      </c>
      <c r="B26" s="7">
        <v>0.99319999999999997</v>
      </c>
      <c r="D26" s="8" t="s">
        <v>3</v>
      </c>
      <c r="E26" s="9"/>
    </row>
    <row r="27" spans="1:5" x14ac:dyDescent="0.25">
      <c r="A27" s="6" t="s">
        <v>14</v>
      </c>
      <c r="B27" s="7">
        <v>0.16669999999999999</v>
      </c>
      <c r="D27" s="8" t="s">
        <v>12</v>
      </c>
      <c r="E27" s="9">
        <v>22</v>
      </c>
    </row>
    <row r="28" spans="1:5" x14ac:dyDescent="0.25">
      <c r="A28" s="6" t="s">
        <v>15</v>
      </c>
      <c r="B28" s="7">
        <v>8.7050000000000002E-2</v>
      </c>
      <c r="D28" s="8" t="s">
        <v>13</v>
      </c>
      <c r="E28" s="9">
        <v>0.99319999999999997</v>
      </c>
    </row>
    <row r="29" spans="1:5" x14ac:dyDescent="0.25">
      <c r="A29" s="6" t="s">
        <v>4</v>
      </c>
      <c r="B29" s="7"/>
      <c r="D29" s="8" t="s">
        <v>14</v>
      </c>
      <c r="E29" s="9">
        <v>0.16669999999999999</v>
      </c>
    </row>
    <row r="30" spans="1:5" x14ac:dyDescent="0.25">
      <c r="A30" s="6" t="s">
        <v>10</v>
      </c>
      <c r="B30" s="7" t="s">
        <v>16</v>
      </c>
      <c r="D30" s="8" t="s">
        <v>15</v>
      </c>
      <c r="E30" s="9">
        <v>8.7050000000000002E-2</v>
      </c>
    </row>
    <row r="31" spans="1:5" x14ac:dyDescent="0.25">
      <c r="A31" s="6"/>
      <c r="B31" s="7"/>
      <c r="D31" s="8" t="s">
        <v>4</v>
      </c>
      <c r="E31" s="9"/>
    </row>
    <row r="32" spans="1:5" x14ac:dyDescent="0.25">
      <c r="A32" s="6" t="s">
        <v>17</v>
      </c>
      <c r="B32" s="7"/>
      <c r="D32" s="8" t="s">
        <v>23</v>
      </c>
      <c r="E32" s="9" t="s">
        <v>30</v>
      </c>
    </row>
    <row r="33" spans="1:5" x14ac:dyDescent="0.25">
      <c r="A33" s="6" t="s">
        <v>18</v>
      </c>
      <c r="B33" s="7">
        <v>24</v>
      </c>
      <c r="D33" s="8"/>
      <c r="E33" s="9"/>
    </row>
    <row r="34" spans="1:5" x14ac:dyDescent="0.25">
      <c r="A34" s="6" t="s">
        <v>19</v>
      </c>
      <c r="B34" s="7">
        <v>24</v>
      </c>
      <c r="D34" s="8" t="s">
        <v>17</v>
      </c>
      <c r="E34" s="9"/>
    </row>
    <row r="35" spans="1:5" x14ac:dyDescent="0.25">
      <c r="D35" s="8" t="s">
        <v>18</v>
      </c>
      <c r="E35" s="9">
        <v>24</v>
      </c>
    </row>
    <row r="36" spans="1:5" x14ac:dyDescent="0.25">
      <c r="D36" s="8" t="s">
        <v>19</v>
      </c>
      <c r="E36" s="9">
        <v>24</v>
      </c>
    </row>
  </sheetData>
  <mergeCells count="1">
    <mergeCell ref="B4:D4"/>
  </mergeCells>
  <pageMargins left="0.75" right="0.75" top="1" bottom="1" header="0.5" footer="0.5"/>
  <pageSetup paperSize="9" orientation="portrait" horizontalDpi="300" verticalDpi="300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Prism8.Document" shapeId="3074" r:id="rId4">
          <objectPr defaultSize="0" r:id="rId5">
            <anchor moveWithCells="1">
              <from>
                <xdr:col>5</xdr:col>
                <xdr:colOff>685800</xdr:colOff>
                <xdr:row>2</xdr:row>
                <xdr:rowOff>152400</xdr:rowOff>
              </from>
              <to>
                <xdr:col>7</xdr:col>
                <xdr:colOff>749300</xdr:colOff>
                <xdr:row>21</xdr:row>
                <xdr:rowOff>133350</xdr:rowOff>
              </to>
            </anchor>
          </objectPr>
        </oleObject>
      </mc:Choice>
      <mc:Fallback>
        <oleObject progId="Prism8.Document" shapeId="3074" r:id="rId4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E36"/>
  <sheetViews>
    <sheetView topLeftCell="A10" workbookViewId="0">
      <selection activeCell="E17" sqref="E17"/>
    </sheetView>
  </sheetViews>
  <sheetFormatPr defaultRowHeight="12.5" x14ac:dyDescent="0.25"/>
  <cols>
    <col min="1" max="1" width="19.08984375" customWidth="1"/>
    <col min="2" max="2" width="17.1796875" customWidth="1"/>
    <col min="3" max="3" width="12.36328125" customWidth="1"/>
    <col min="4" max="4" width="21.08984375" customWidth="1"/>
    <col min="5" max="5" width="19.08984375" customWidth="1"/>
    <col min="6" max="8" width="26.1796875" customWidth="1"/>
    <col min="9" max="9" width="24.7265625" customWidth="1"/>
  </cols>
  <sheetData>
    <row r="1" spans="1:5" ht="14" x14ac:dyDescent="0.3">
      <c r="A1" s="1" t="s">
        <v>5</v>
      </c>
    </row>
    <row r="2" spans="1:5" ht="14" x14ac:dyDescent="0.3">
      <c r="A2" s="5" t="s">
        <v>8</v>
      </c>
    </row>
    <row r="4" spans="1:5" x14ac:dyDescent="0.25">
      <c r="A4" s="10" t="s">
        <v>6</v>
      </c>
      <c r="B4" s="11" t="s">
        <v>35</v>
      </c>
      <c r="C4" s="11"/>
      <c r="D4" s="11"/>
    </row>
    <row r="5" spans="1:5" x14ac:dyDescent="0.25">
      <c r="A5">
        <v>7.5</v>
      </c>
      <c r="B5">
        <v>0.49099999999999999</v>
      </c>
      <c r="C5">
        <v>0.47299999999999998</v>
      </c>
      <c r="D5">
        <v>0.44700000000000001</v>
      </c>
    </row>
    <row r="6" spans="1:5" x14ac:dyDescent="0.25">
      <c r="A6">
        <v>2.5</v>
      </c>
      <c r="B6">
        <v>0.43099999999999999</v>
      </c>
      <c r="C6">
        <v>0.47299999999999998</v>
      </c>
      <c r="D6">
        <v>0.39500000000000002</v>
      </c>
    </row>
    <row r="7" spans="1:5" x14ac:dyDescent="0.25">
      <c r="A7">
        <v>1</v>
      </c>
      <c r="B7">
        <v>0.377</v>
      </c>
      <c r="C7">
        <v>0.378</v>
      </c>
      <c r="D7">
        <v>0.373</v>
      </c>
    </row>
    <row r="8" spans="1:5" x14ac:dyDescent="0.25">
      <c r="A8">
        <v>0.5</v>
      </c>
      <c r="B8">
        <v>0.28000000000000003</v>
      </c>
      <c r="C8">
        <v>0.30099999999999999</v>
      </c>
      <c r="D8">
        <v>0.26400000000000001</v>
      </c>
    </row>
    <row r="9" spans="1:5" x14ac:dyDescent="0.25">
      <c r="A9">
        <v>0.4</v>
      </c>
      <c r="B9">
        <v>0.254</v>
      </c>
      <c r="C9">
        <v>0.26800000000000002</v>
      </c>
      <c r="D9">
        <v>0.23599999999999999</v>
      </c>
    </row>
    <row r="10" spans="1:5" x14ac:dyDescent="0.25">
      <c r="A10">
        <v>0.3</v>
      </c>
      <c r="B10">
        <v>0.22700000000000001</v>
      </c>
      <c r="C10">
        <v>0.21199999999999999</v>
      </c>
      <c r="D10">
        <v>8.7999999999999995E-2</v>
      </c>
    </row>
    <row r="11" spans="1:5" x14ac:dyDescent="0.25">
      <c r="A11">
        <v>0.1</v>
      </c>
      <c r="B11">
        <v>8.7999999999999995E-2</v>
      </c>
      <c r="C11">
        <v>8.6999999999999994E-2</v>
      </c>
      <c r="D11">
        <v>4.2999999999999997E-2</v>
      </c>
    </row>
    <row r="12" spans="1:5" x14ac:dyDescent="0.25">
      <c r="A12">
        <v>0</v>
      </c>
      <c r="B12">
        <v>0</v>
      </c>
      <c r="C12">
        <v>0</v>
      </c>
      <c r="D12">
        <v>0</v>
      </c>
    </row>
    <row r="14" spans="1:5" x14ac:dyDescent="0.25">
      <c r="A14" s="6" t="s">
        <v>0</v>
      </c>
      <c r="B14" s="7"/>
      <c r="D14" s="8" t="s">
        <v>22</v>
      </c>
      <c r="E14" s="9"/>
    </row>
    <row r="15" spans="1:5" x14ac:dyDescent="0.25">
      <c r="A15" s="6" t="s">
        <v>1</v>
      </c>
      <c r="B15" s="7"/>
      <c r="D15" s="8" t="s">
        <v>1</v>
      </c>
      <c r="E15" s="9"/>
    </row>
    <row r="16" spans="1:5" x14ac:dyDescent="0.25">
      <c r="A16" s="6" t="s">
        <v>9</v>
      </c>
      <c r="B16" s="7">
        <v>0.51160000000000005</v>
      </c>
      <c r="D16" s="8" t="s">
        <v>23</v>
      </c>
      <c r="E16" s="9">
        <f xml:space="preserve"> 16.75</f>
        <v>16.75</v>
      </c>
    </row>
    <row r="17" spans="1:5" x14ac:dyDescent="0.25">
      <c r="A17" s="6" t="s">
        <v>10</v>
      </c>
      <c r="B17" s="7">
        <v>0.44900000000000001</v>
      </c>
      <c r="D17" s="8" t="s">
        <v>22</v>
      </c>
      <c r="E17" s="9">
        <v>3.0540000000000001E-2</v>
      </c>
    </row>
    <row r="18" spans="1:5" x14ac:dyDescent="0.25">
      <c r="A18" s="6" t="s">
        <v>2</v>
      </c>
      <c r="B18" s="7"/>
      <c r="D18" s="8" t="s">
        <v>10</v>
      </c>
      <c r="E18" s="9">
        <v>0.44900000000000001</v>
      </c>
    </row>
    <row r="19" spans="1:5" x14ac:dyDescent="0.25">
      <c r="A19" s="6" t="s">
        <v>9</v>
      </c>
      <c r="B19" s="7">
        <v>1.883E-2</v>
      </c>
      <c r="D19" s="8" t="s">
        <v>9</v>
      </c>
      <c r="E19" s="9">
        <f xml:space="preserve"> 0.5116</f>
        <v>0.51160000000000005</v>
      </c>
    </row>
    <row r="20" spans="1:5" x14ac:dyDescent="0.25">
      <c r="A20" s="6" t="s">
        <v>10</v>
      </c>
      <c r="B20" s="7">
        <v>5.3089999999999998E-2</v>
      </c>
      <c r="D20" s="8" t="s">
        <v>2</v>
      </c>
      <c r="E20" s="9"/>
    </row>
    <row r="21" spans="1:5" x14ac:dyDescent="0.25">
      <c r="A21" s="6" t="s">
        <v>11</v>
      </c>
      <c r="B21" s="7"/>
      <c r="D21" s="8" t="s">
        <v>22</v>
      </c>
      <c r="E21" s="9">
        <v>1.124E-3</v>
      </c>
    </row>
    <row r="22" spans="1:5" x14ac:dyDescent="0.25">
      <c r="A22" s="6" t="s">
        <v>9</v>
      </c>
      <c r="B22" s="7" t="s">
        <v>36</v>
      </c>
      <c r="D22" s="8" t="s">
        <v>10</v>
      </c>
      <c r="E22" s="9">
        <v>5.3089999999999998E-2</v>
      </c>
    </row>
    <row r="23" spans="1:5" x14ac:dyDescent="0.25">
      <c r="A23" s="6" t="s">
        <v>10</v>
      </c>
      <c r="B23" s="7" t="s">
        <v>37</v>
      </c>
      <c r="D23" s="8" t="s">
        <v>11</v>
      </c>
      <c r="E23" s="9"/>
    </row>
    <row r="24" spans="1:5" x14ac:dyDescent="0.25">
      <c r="A24" s="6" t="s">
        <v>3</v>
      </c>
      <c r="B24" s="7"/>
      <c r="D24" s="8" t="s">
        <v>22</v>
      </c>
      <c r="E24" s="9" t="s">
        <v>38</v>
      </c>
    </row>
    <row r="25" spans="1:5" x14ac:dyDescent="0.25">
      <c r="A25" s="6" t="s">
        <v>12</v>
      </c>
      <c r="B25" s="7">
        <v>22</v>
      </c>
      <c r="D25" s="8" t="s">
        <v>10</v>
      </c>
      <c r="E25" s="9" t="s">
        <v>37</v>
      </c>
    </row>
    <row r="26" spans="1:5" x14ac:dyDescent="0.25">
      <c r="A26" s="6" t="s">
        <v>13</v>
      </c>
      <c r="B26" s="7">
        <v>0.95930000000000004</v>
      </c>
      <c r="D26" s="8" t="s">
        <v>3</v>
      </c>
      <c r="E26" s="9"/>
    </row>
    <row r="27" spans="1:5" x14ac:dyDescent="0.25">
      <c r="A27" s="6" t="s">
        <v>14</v>
      </c>
      <c r="B27" s="7">
        <v>2.4920000000000001E-2</v>
      </c>
      <c r="D27" s="8" t="s">
        <v>12</v>
      </c>
      <c r="E27" s="9">
        <v>22</v>
      </c>
    </row>
    <row r="28" spans="1:5" x14ac:dyDescent="0.25">
      <c r="A28" s="6" t="s">
        <v>15</v>
      </c>
      <c r="B28" s="7">
        <v>3.3660000000000002E-2</v>
      </c>
      <c r="D28" s="8" t="s">
        <v>13</v>
      </c>
      <c r="E28" s="9">
        <v>0.95930000000000004</v>
      </c>
    </row>
    <row r="29" spans="1:5" x14ac:dyDescent="0.25">
      <c r="A29" s="6" t="s">
        <v>4</v>
      </c>
      <c r="B29" s="7"/>
      <c r="D29" s="8" t="s">
        <v>14</v>
      </c>
      <c r="E29" s="9">
        <v>2.4920000000000001E-2</v>
      </c>
    </row>
    <row r="30" spans="1:5" x14ac:dyDescent="0.25">
      <c r="A30" s="6" t="s">
        <v>10</v>
      </c>
      <c r="B30" s="7" t="s">
        <v>16</v>
      </c>
      <c r="D30" s="8" t="s">
        <v>15</v>
      </c>
      <c r="E30" s="9">
        <v>3.3660000000000002E-2</v>
      </c>
    </row>
    <row r="31" spans="1:5" x14ac:dyDescent="0.25">
      <c r="A31" s="6"/>
      <c r="B31" s="7"/>
      <c r="D31" s="8" t="s">
        <v>4</v>
      </c>
      <c r="E31" s="9"/>
    </row>
    <row r="32" spans="1:5" x14ac:dyDescent="0.25">
      <c r="A32" s="6" t="s">
        <v>17</v>
      </c>
      <c r="B32" s="7"/>
      <c r="D32" s="8" t="s">
        <v>23</v>
      </c>
      <c r="E32" s="9" t="s">
        <v>39</v>
      </c>
    </row>
    <row r="33" spans="1:5" x14ac:dyDescent="0.25">
      <c r="A33" s="6" t="s">
        <v>18</v>
      </c>
      <c r="B33" s="7">
        <v>24</v>
      </c>
      <c r="D33" s="8"/>
      <c r="E33" s="9"/>
    </row>
    <row r="34" spans="1:5" x14ac:dyDescent="0.25">
      <c r="A34" s="6" t="s">
        <v>19</v>
      </c>
      <c r="B34" s="7">
        <v>24</v>
      </c>
      <c r="D34" s="8" t="s">
        <v>17</v>
      </c>
      <c r="E34" s="9"/>
    </row>
    <row r="35" spans="1:5" x14ac:dyDescent="0.25">
      <c r="D35" s="8" t="s">
        <v>18</v>
      </c>
      <c r="E35" s="9">
        <v>24</v>
      </c>
    </row>
    <row r="36" spans="1:5" x14ac:dyDescent="0.25">
      <c r="D36" s="8" t="s">
        <v>19</v>
      </c>
      <c r="E36" s="9">
        <v>24</v>
      </c>
    </row>
  </sheetData>
  <mergeCells count="1">
    <mergeCell ref="B4:D4"/>
  </mergeCells>
  <pageMargins left="0.75" right="0.75" top="1" bottom="1" header="0.5" footer="0.5"/>
  <pageSetup paperSize="9" orientation="portrait" horizontalDpi="300" verticalDpi="300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Prism8.Document" shapeId="4098" r:id="rId4">
          <objectPr defaultSize="0" r:id="rId5">
            <anchor moveWithCells="1">
              <from>
                <xdr:col>5</xdr:col>
                <xdr:colOff>1009650</xdr:colOff>
                <xdr:row>2</xdr:row>
                <xdr:rowOff>44450</xdr:rowOff>
              </from>
              <to>
                <xdr:col>7</xdr:col>
                <xdr:colOff>1181100</xdr:colOff>
                <xdr:row>21</xdr:row>
                <xdr:rowOff>25400</xdr:rowOff>
              </to>
            </anchor>
          </objectPr>
        </oleObject>
      </mc:Choice>
      <mc:Fallback>
        <oleObject progId="Prism8.Document" shapeId="4098" r:id="rId4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E36"/>
  <sheetViews>
    <sheetView topLeftCell="A7" workbookViewId="0">
      <selection activeCell="E17" sqref="E17"/>
    </sheetView>
  </sheetViews>
  <sheetFormatPr defaultRowHeight="12.5" x14ac:dyDescent="0.25"/>
  <cols>
    <col min="1" max="1" width="19.08984375" customWidth="1"/>
    <col min="2" max="2" width="17.1796875" customWidth="1"/>
    <col min="3" max="3" width="12.36328125" customWidth="1"/>
    <col min="4" max="4" width="21.08984375" customWidth="1"/>
    <col min="5" max="5" width="19.08984375" customWidth="1"/>
    <col min="6" max="8" width="26.1796875" customWidth="1"/>
    <col min="9" max="9" width="24.7265625" customWidth="1"/>
  </cols>
  <sheetData>
    <row r="1" spans="1:5" ht="14" x14ac:dyDescent="0.3">
      <c r="A1" s="1" t="s">
        <v>5</v>
      </c>
    </row>
    <row r="2" spans="1:5" ht="14" x14ac:dyDescent="0.3">
      <c r="A2" s="5" t="s">
        <v>8</v>
      </c>
    </row>
    <row r="4" spans="1:5" x14ac:dyDescent="0.25">
      <c r="A4" s="10" t="s">
        <v>6</v>
      </c>
      <c r="B4" s="11" t="s">
        <v>40</v>
      </c>
      <c r="C4" s="11"/>
      <c r="D4" s="11"/>
    </row>
    <row r="5" spans="1:5" x14ac:dyDescent="0.25">
      <c r="A5">
        <v>7.5</v>
      </c>
      <c r="B5">
        <v>0.94</v>
      </c>
      <c r="C5">
        <v>0.94699999999999995</v>
      </c>
      <c r="D5">
        <v>0.89400000000000002</v>
      </c>
    </row>
    <row r="6" spans="1:5" x14ac:dyDescent="0.25">
      <c r="A6">
        <v>2.5</v>
      </c>
      <c r="B6">
        <v>0.88100000000000001</v>
      </c>
      <c r="C6">
        <v>0.85499999999999998</v>
      </c>
      <c r="D6">
        <v>0.81799999999999995</v>
      </c>
    </row>
    <row r="7" spans="1:5" x14ac:dyDescent="0.25">
      <c r="A7">
        <v>1</v>
      </c>
      <c r="B7">
        <v>0.79100000000000004</v>
      </c>
      <c r="C7">
        <v>0.76100000000000001</v>
      </c>
      <c r="D7">
        <v>0.73399999999999999</v>
      </c>
    </row>
    <row r="8" spans="1:5" x14ac:dyDescent="0.25">
      <c r="A8">
        <v>0.5</v>
      </c>
      <c r="B8">
        <v>0.61899999999999999</v>
      </c>
      <c r="C8">
        <v>0.621</v>
      </c>
      <c r="D8">
        <v>0.60299999999999998</v>
      </c>
    </row>
    <row r="9" spans="1:5" x14ac:dyDescent="0.25">
      <c r="A9">
        <v>0.4</v>
      </c>
      <c r="B9">
        <v>0.59499999999999997</v>
      </c>
      <c r="C9">
        <v>0.58299999999999996</v>
      </c>
      <c r="D9">
        <v>0.57399999999999995</v>
      </c>
    </row>
    <row r="10" spans="1:5" x14ac:dyDescent="0.25">
      <c r="A10">
        <v>0.3</v>
      </c>
      <c r="B10">
        <v>0.504</v>
      </c>
      <c r="C10">
        <v>0.48899999999999999</v>
      </c>
      <c r="D10">
        <v>0.48199999999999998</v>
      </c>
    </row>
    <row r="11" spans="1:5" x14ac:dyDescent="0.25">
      <c r="A11">
        <v>0.1</v>
      </c>
      <c r="B11">
        <v>0.155</v>
      </c>
      <c r="C11">
        <v>0.188</v>
      </c>
      <c r="D11">
        <v>0.17</v>
      </c>
    </row>
    <row r="12" spans="1:5" x14ac:dyDescent="0.25">
      <c r="A12">
        <v>0</v>
      </c>
      <c r="B12">
        <v>0</v>
      </c>
      <c r="C12">
        <v>0</v>
      </c>
      <c r="D12">
        <v>0</v>
      </c>
    </row>
    <row r="14" spans="1:5" x14ac:dyDescent="0.25">
      <c r="A14" s="6" t="s">
        <v>0</v>
      </c>
      <c r="B14" s="7"/>
      <c r="D14" s="8" t="s">
        <v>22</v>
      </c>
      <c r="E14" s="9"/>
    </row>
    <row r="15" spans="1:5" x14ac:dyDescent="0.25">
      <c r="A15" s="6" t="s">
        <v>1</v>
      </c>
      <c r="B15" s="7"/>
      <c r="D15" s="8" t="s">
        <v>1</v>
      </c>
      <c r="E15" s="9"/>
    </row>
    <row r="16" spans="1:5" x14ac:dyDescent="0.25">
      <c r="A16" s="6" t="s">
        <v>9</v>
      </c>
      <c r="B16" s="7">
        <v>0.97340000000000004</v>
      </c>
      <c r="D16" s="8" t="s">
        <v>23</v>
      </c>
      <c r="E16" s="9">
        <f xml:space="preserve"> 16.74</f>
        <v>16.739999999999998</v>
      </c>
    </row>
    <row r="17" spans="1:5" x14ac:dyDescent="0.25">
      <c r="A17" s="6" t="s">
        <v>10</v>
      </c>
      <c r="B17" s="7">
        <v>0.30449999999999999</v>
      </c>
      <c r="D17" s="8" t="s">
        <v>22</v>
      </c>
      <c r="E17" s="9">
        <v>5.815E-2</v>
      </c>
    </row>
    <row r="18" spans="1:5" x14ac:dyDescent="0.25">
      <c r="A18" s="6" t="s">
        <v>2</v>
      </c>
      <c r="B18" s="7"/>
      <c r="D18" s="8" t="s">
        <v>10</v>
      </c>
      <c r="E18" s="9">
        <v>0.30449999999999999</v>
      </c>
    </row>
    <row r="19" spans="1:5" x14ac:dyDescent="0.25">
      <c r="A19" s="6" t="s">
        <v>9</v>
      </c>
      <c r="B19" s="7">
        <v>1.736E-2</v>
      </c>
      <c r="D19" s="8" t="s">
        <v>9</v>
      </c>
      <c r="E19" s="9">
        <f xml:space="preserve"> 0.9734</f>
        <v>0.97340000000000004</v>
      </c>
    </row>
    <row r="20" spans="1:5" x14ac:dyDescent="0.25">
      <c r="A20" s="6" t="s">
        <v>10</v>
      </c>
      <c r="B20" s="7">
        <v>1.958E-2</v>
      </c>
      <c r="D20" s="8" t="s">
        <v>2</v>
      </c>
      <c r="E20" s="9"/>
    </row>
    <row r="21" spans="1:5" x14ac:dyDescent="0.25">
      <c r="A21" s="6" t="s">
        <v>11</v>
      </c>
      <c r="B21" s="7"/>
      <c r="D21" s="8" t="s">
        <v>22</v>
      </c>
      <c r="E21" s="9">
        <v>1.0369999999999999E-3</v>
      </c>
    </row>
    <row r="22" spans="1:5" x14ac:dyDescent="0.25">
      <c r="A22" s="6" t="s">
        <v>9</v>
      </c>
      <c r="B22" s="7" t="s">
        <v>41</v>
      </c>
      <c r="D22" s="8" t="s">
        <v>10</v>
      </c>
      <c r="E22" s="9">
        <v>1.958E-2</v>
      </c>
    </row>
    <row r="23" spans="1:5" x14ac:dyDescent="0.25">
      <c r="A23" s="6" t="s">
        <v>10</v>
      </c>
      <c r="B23" s="7" t="s">
        <v>42</v>
      </c>
      <c r="D23" s="8" t="s">
        <v>11</v>
      </c>
      <c r="E23" s="9"/>
    </row>
    <row r="24" spans="1:5" x14ac:dyDescent="0.25">
      <c r="A24" s="6" t="s">
        <v>3</v>
      </c>
      <c r="B24" s="7"/>
      <c r="D24" s="8" t="s">
        <v>22</v>
      </c>
      <c r="E24" s="9" t="s">
        <v>43</v>
      </c>
    </row>
    <row r="25" spans="1:5" x14ac:dyDescent="0.25">
      <c r="A25" s="6" t="s">
        <v>12</v>
      </c>
      <c r="B25" s="7">
        <v>22</v>
      </c>
      <c r="D25" s="8" t="s">
        <v>10</v>
      </c>
      <c r="E25" s="9" t="s">
        <v>42</v>
      </c>
    </row>
    <row r="26" spans="1:5" x14ac:dyDescent="0.25">
      <c r="A26" s="6" t="s">
        <v>13</v>
      </c>
      <c r="B26" s="7">
        <v>0.98809999999999998</v>
      </c>
      <c r="D26" s="8" t="s">
        <v>3</v>
      </c>
      <c r="E26" s="9"/>
    </row>
    <row r="27" spans="1:5" x14ac:dyDescent="0.25">
      <c r="A27" s="6" t="s">
        <v>14</v>
      </c>
      <c r="B27" s="7">
        <v>2.6249999999999999E-2</v>
      </c>
      <c r="D27" s="8" t="s">
        <v>12</v>
      </c>
      <c r="E27" s="9">
        <v>22</v>
      </c>
    </row>
    <row r="28" spans="1:5" x14ac:dyDescent="0.25">
      <c r="A28" s="6" t="s">
        <v>15</v>
      </c>
      <c r="B28" s="7">
        <v>3.4540000000000001E-2</v>
      </c>
      <c r="D28" s="8" t="s">
        <v>13</v>
      </c>
      <c r="E28" s="9">
        <v>0.98809999999999998</v>
      </c>
    </row>
    <row r="29" spans="1:5" x14ac:dyDescent="0.25">
      <c r="A29" s="6" t="s">
        <v>4</v>
      </c>
      <c r="B29" s="7"/>
      <c r="D29" s="8" t="s">
        <v>14</v>
      </c>
      <c r="E29" s="9">
        <v>2.6249999999999999E-2</v>
      </c>
    </row>
    <row r="30" spans="1:5" x14ac:dyDescent="0.25">
      <c r="A30" s="6" t="s">
        <v>10</v>
      </c>
      <c r="B30" s="7" t="s">
        <v>16</v>
      </c>
      <c r="D30" s="8" t="s">
        <v>15</v>
      </c>
      <c r="E30" s="9">
        <v>3.4540000000000001E-2</v>
      </c>
    </row>
    <row r="31" spans="1:5" x14ac:dyDescent="0.25">
      <c r="A31" s="6"/>
      <c r="B31" s="7"/>
      <c r="D31" s="8" t="s">
        <v>4</v>
      </c>
      <c r="E31" s="9"/>
    </row>
    <row r="32" spans="1:5" x14ac:dyDescent="0.25">
      <c r="A32" s="6" t="s">
        <v>17</v>
      </c>
      <c r="B32" s="7"/>
      <c r="D32" s="8" t="s">
        <v>23</v>
      </c>
      <c r="E32" s="9" t="s">
        <v>25</v>
      </c>
    </row>
    <row r="33" spans="1:5" x14ac:dyDescent="0.25">
      <c r="A33" s="6" t="s">
        <v>18</v>
      </c>
      <c r="B33" s="7">
        <v>24</v>
      </c>
      <c r="D33" s="8"/>
      <c r="E33" s="9"/>
    </row>
    <row r="34" spans="1:5" x14ac:dyDescent="0.25">
      <c r="A34" s="6" t="s">
        <v>19</v>
      </c>
      <c r="B34" s="7">
        <v>24</v>
      </c>
      <c r="D34" s="8" t="s">
        <v>17</v>
      </c>
      <c r="E34" s="9"/>
    </row>
    <row r="35" spans="1:5" x14ac:dyDescent="0.25">
      <c r="D35" s="8" t="s">
        <v>18</v>
      </c>
      <c r="E35" s="9">
        <v>24</v>
      </c>
    </row>
    <row r="36" spans="1:5" x14ac:dyDescent="0.25">
      <c r="D36" s="8" t="s">
        <v>19</v>
      </c>
      <c r="E36" s="9">
        <v>24</v>
      </c>
    </row>
  </sheetData>
  <mergeCells count="1">
    <mergeCell ref="B4:D4"/>
  </mergeCells>
  <pageMargins left="0.75" right="0.75" top="1" bottom="1" header="0.5" footer="0.5"/>
  <pageSetup paperSize="9" orientation="portrait" horizontalDpi="300" verticalDpi="300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Prism8.Document" shapeId="5122" r:id="rId4">
          <objectPr defaultSize="0" r:id="rId5">
            <anchor moveWithCells="1">
              <from>
                <xdr:col>5</xdr:col>
                <xdr:colOff>482600</xdr:colOff>
                <xdr:row>2</xdr:row>
                <xdr:rowOff>57150</xdr:rowOff>
              </from>
              <to>
                <xdr:col>7</xdr:col>
                <xdr:colOff>654050</xdr:colOff>
                <xdr:row>21</xdr:row>
                <xdr:rowOff>38100</xdr:rowOff>
              </to>
            </anchor>
          </objectPr>
        </oleObject>
      </mc:Choice>
      <mc:Fallback>
        <oleObject progId="Prism8.Document" shapeId="5122" r:id="rId4"/>
      </mc:Fallback>
    </mc:AlternateContent>
  </oleObject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E36"/>
  <sheetViews>
    <sheetView workbookViewId="0">
      <selection activeCell="E17" sqref="E17"/>
    </sheetView>
  </sheetViews>
  <sheetFormatPr defaultRowHeight="12.5" x14ac:dyDescent="0.25"/>
  <cols>
    <col min="1" max="1" width="19.08984375" customWidth="1"/>
    <col min="2" max="2" width="17.1796875" customWidth="1"/>
    <col min="3" max="3" width="12.36328125" customWidth="1"/>
    <col min="4" max="4" width="21.08984375" customWidth="1"/>
    <col min="5" max="5" width="19.08984375" customWidth="1"/>
    <col min="6" max="8" width="26.1796875" customWidth="1"/>
    <col min="9" max="9" width="24.7265625" customWidth="1"/>
  </cols>
  <sheetData>
    <row r="1" spans="1:5" ht="14" x14ac:dyDescent="0.3">
      <c r="A1" s="1" t="s">
        <v>5</v>
      </c>
    </row>
    <row r="2" spans="1:5" ht="14" x14ac:dyDescent="0.3">
      <c r="A2" s="5" t="s">
        <v>8</v>
      </c>
    </row>
    <row r="4" spans="1:5" x14ac:dyDescent="0.25">
      <c r="A4" s="10" t="s">
        <v>6</v>
      </c>
      <c r="B4" s="11" t="s">
        <v>44</v>
      </c>
      <c r="C4" s="11"/>
      <c r="D4" s="11"/>
    </row>
    <row r="5" spans="1:5" x14ac:dyDescent="0.25">
      <c r="A5">
        <v>7.5</v>
      </c>
      <c r="B5">
        <v>10.084</v>
      </c>
      <c r="C5">
        <v>9.7119999999999997</v>
      </c>
      <c r="D5">
        <v>9.4280000000000008</v>
      </c>
    </row>
    <row r="6" spans="1:5" x14ac:dyDescent="0.25">
      <c r="A6">
        <v>2.5</v>
      </c>
      <c r="B6">
        <v>8.5470000000000006</v>
      </c>
      <c r="C6">
        <v>8.4260000000000002</v>
      </c>
      <c r="D6">
        <v>8.1010000000000009</v>
      </c>
    </row>
    <row r="7" spans="1:5" x14ac:dyDescent="0.25">
      <c r="A7">
        <v>1</v>
      </c>
      <c r="B7">
        <v>6.5789999999999997</v>
      </c>
      <c r="C7">
        <v>6.12</v>
      </c>
      <c r="D7">
        <v>6.085</v>
      </c>
    </row>
    <row r="8" spans="1:5" x14ac:dyDescent="0.25">
      <c r="A8">
        <v>0.5</v>
      </c>
      <c r="B8">
        <v>4.2939999999999996</v>
      </c>
      <c r="C8">
        <v>4.0039999999999996</v>
      </c>
      <c r="D8">
        <v>4.0720000000000001</v>
      </c>
    </row>
    <row r="9" spans="1:5" x14ac:dyDescent="0.25">
      <c r="A9">
        <v>0.4</v>
      </c>
      <c r="B9">
        <v>3.681</v>
      </c>
      <c r="C9">
        <v>3.7040000000000002</v>
      </c>
      <c r="D9">
        <v>3.3660000000000001</v>
      </c>
    </row>
    <row r="10" spans="1:5" x14ac:dyDescent="0.25">
      <c r="A10">
        <v>0.3</v>
      </c>
      <c r="B10">
        <v>3.3140000000000001</v>
      </c>
      <c r="C10">
        <v>2.9079999999999999</v>
      </c>
      <c r="D10">
        <v>2.3959999999999999</v>
      </c>
    </row>
    <row r="11" spans="1:5" x14ac:dyDescent="0.25">
      <c r="A11">
        <v>0.1</v>
      </c>
      <c r="B11">
        <v>1.5680000000000001</v>
      </c>
      <c r="C11">
        <v>1.3180000000000001</v>
      </c>
      <c r="D11">
        <v>1.385</v>
      </c>
    </row>
    <row r="12" spans="1:5" x14ac:dyDescent="0.25">
      <c r="A12">
        <v>0</v>
      </c>
      <c r="B12">
        <v>0</v>
      </c>
      <c r="C12">
        <v>0</v>
      </c>
      <c r="D12">
        <v>0</v>
      </c>
    </row>
    <row r="14" spans="1:5" x14ac:dyDescent="0.25">
      <c r="A14" s="6" t="s">
        <v>0</v>
      </c>
      <c r="B14" s="7"/>
      <c r="D14" s="8" t="s">
        <v>22</v>
      </c>
      <c r="E14" s="9"/>
    </row>
    <row r="15" spans="1:5" x14ac:dyDescent="0.25">
      <c r="A15" s="6" t="s">
        <v>1</v>
      </c>
      <c r="B15" s="7"/>
      <c r="D15" s="8" t="s">
        <v>1</v>
      </c>
      <c r="E15" s="9"/>
    </row>
    <row r="16" spans="1:5" x14ac:dyDescent="0.25">
      <c r="A16" s="6" t="s">
        <v>9</v>
      </c>
      <c r="B16" s="7">
        <v>10.86</v>
      </c>
      <c r="D16" s="8" t="s">
        <v>23</v>
      </c>
      <c r="E16" s="9">
        <f xml:space="preserve"> 16.74</f>
        <v>16.739999999999998</v>
      </c>
    </row>
    <row r="17" spans="1:5" x14ac:dyDescent="0.25">
      <c r="A17" s="6" t="s">
        <v>10</v>
      </c>
      <c r="B17" s="7">
        <v>0.78369999999999995</v>
      </c>
      <c r="D17" s="8" t="s">
        <v>22</v>
      </c>
      <c r="E17" s="9">
        <v>0.64870000000000005</v>
      </c>
    </row>
    <row r="18" spans="1:5" x14ac:dyDescent="0.25">
      <c r="A18" s="6" t="s">
        <v>2</v>
      </c>
      <c r="B18" s="7"/>
      <c r="D18" s="8" t="s">
        <v>10</v>
      </c>
      <c r="E18" s="9">
        <v>0.78369999999999995</v>
      </c>
    </row>
    <row r="19" spans="1:5" x14ac:dyDescent="0.25">
      <c r="A19" s="6" t="s">
        <v>9</v>
      </c>
      <c r="B19" s="7">
        <v>0.17199999999999999</v>
      </c>
      <c r="D19" s="8" t="s">
        <v>9</v>
      </c>
      <c r="E19" s="9">
        <f xml:space="preserve"> 10.86</f>
        <v>10.86</v>
      </c>
    </row>
    <row r="20" spans="1:5" x14ac:dyDescent="0.25">
      <c r="A20" s="6" t="s">
        <v>10</v>
      </c>
      <c r="B20" s="7">
        <v>3.5159999999999997E-2</v>
      </c>
      <c r="D20" s="8" t="s">
        <v>2</v>
      </c>
      <c r="E20" s="9"/>
    </row>
    <row r="21" spans="1:5" x14ac:dyDescent="0.25">
      <c r="A21" s="6" t="s">
        <v>11</v>
      </c>
      <c r="B21" s="7"/>
      <c r="D21" s="8" t="s">
        <v>22</v>
      </c>
      <c r="E21" s="9">
        <v>1.027E-2</v>
      </c>
    </row>
    <row r="22" spans="1:5" x14ac:dyDescent="0.25">
      <c r="A22" s="6" t="s">
        <v>9</v>
      </c>
      <c r="B22" s="7" t="s">
        <v>45</v>
      </c>
      <c r="D22" s="8" t="s">
        <v>10</v>
      </c>
      <c r="E22" s="9">
        <v>3.5159999999999997E-2</v>
      </c>
    </row>
    <row r="23" spans="1:5" x14ac:dyDescent="0.25">
      <c r="A23" s="6" t="s">
        <v>10</v>
      </c>
      <c r="B23" s="7" t="s">
        <v>46</v>
      </c>
      <c r="D23" s="8" t="s">
        <v>11</v>
      </c>
      <c r="E23" s="9"/>
    </row>
    <row r="24" spans="1:5" x14ac:dyDescent="0.25">
      <c r="A24" s="6" t="s">
        <v>3</v>
      </c>
      <c r="B24" s="7"/>
      <c r="D24" s="8" t="s">
        <v>22</v>
      </c>
      <c r="E24" s="9" t="s">
        <v>47</v>
      </c>
    </row>
    <row r="25" spans="1:5" x14ac:dyDescent="0.25">
      <c r="A25" s="6" t="s">
        <v>12</v>
      </c>
      <c r="B25" s="7">
        <v>22</v>
      </c>
      <c r="D25" s="8" t="s">
        <v>10</v>
      </c>
      <c r="E25" s="9" t="s">
        <v>46</v>
      </c>
    </row>
    <row r="26" spans="1:5" x14ac:dyDescent="0.25">
      <c r="A26" s="6" t="s">
        <v>13</v>
      </c>
      <c r="B26" s="7">
        <v>0.99409999999999998</v>
      </c>
      <c r="D26" s="8" t="s">
        <v>3</v>
      </c>
      <c r="E26" s="9"/>
    </row>
    <row r="27" spans="1:5" x14ac:dyDescent="0.25">
      <c r="A27" s="6" t="s">
        <v>14</v>
      </c>
      <c r="B27" s="7">
        <v>1.4119999999999999</v>
      </c>
      <c r="D27" s="8" t="s">
        <v>12</v>
      </c>
      <c r="E27" s="9">
        <v>22</v>
      </c>
    </row>
    <row r="28" spans="1:5" x14ac:dyDescent="0.25">
      <c r="A28" s="6" t="s">
        <v>15</v>
      </c>
      <c r="B28" s="7">
        <v>0.25330000000000003</v>
      </c>
      <c r="D28" s="8" t="s">
        <v>13</v>
      </c>
      <c r="E28" s="9">
        <v>0.99409999999999998</v>
      </c>
    </row>
    <row r="29" spans="1:5" x14ac:dyDescent="0.25">
      <c r="A29" s="6" t="s">
        <v>4</v>
      </c>
      <c r="B29" s="7"/>
      <c r="D29" s="8" t="s">
        <v>14</v>
      </c>
      <c r="E29" s="9">
        <v>1.4119999999999999</v>
      </c>
    </row>
    <row r="30" spans="1:5" x14ac:dyDescent="0.25">
      <c r="A30" s="6" t="s">
        <v>10</v>
      </c>
      <c r="B30" s="7" t="s">
        <v>16</v>
      </c>
      <c r="D30" s="8" t="s">
        <v>15</v>
      </c>
      <c r="E30" s="9">
        <v>0.25330000000000003</v>
      </c>
    </row>
    <row r="31" spans="1:5" x14ac:dyDescent="0.25">
      <c r="A31" s="6"/>
      <c r="B31" s="7"/>
      <c r="D31" s="8" t="s">
        <v>4</v>
      </c>
      <c r="E31" s="9"/>
    </row>
    <row r="32" spans="1:5" x14ac:dyDescent="0.25">
      <c r="A32" s="6" t="s">
        <v>17</v>
      </c>
      <c r="B32" s="7"/>
      <c r="D32" s="8" t="s">
        <v>23</v>
      </c>
      <c r="E32" s="9" t="s">
        <v>25</v>
      </c>
    </row>
    <row r="33" spans="1:5" x14ac:dyDescent="0.25">
      <c r="A33" s="6" t="s">
        <v>18</v>
      </c>
      <c r="B33" s="7">
        <v>24</v>
      </c>
      <c r="D33" s="8"/>
      <c r="E33" s="9"/>
    </row>
    <row r="34" spans="1:5" x14ac:dyDescent="0.25">
      <c r="A34" s="6" t="s">
        <v>19</v>
      </c>
      <c r="B34" s="7">
        <v>24</v>
      </c>
      <c r="D34" s="8" t="s">
        <v>17</v>
      </c>
      <c r="E34" s="9"/>
    </row>
    <row r="35" spans="1:5" x14ac:dyDescent="0.25">
      <c r="D35" s="8" t="s">
        <v>18</v>
      </c>
      <c r="E35" s="9">
        <v>24</v>
      </c>
    </row>
    <row r="36" spans="1:5" x14ac:dyDescent="0.25">
      <c r="D36" s="8" t="s">
        <v>19</v>
      </c>
      <c r="E36" s="9">
        <v>24</v>
      </c>
    </row>
  </sheetData>
  <mergeCells count="1">
    <mergeCell ref="B4:D4"/>
  </mergeCells>
  <pageMargins left="0.75" right="0.75" top="1" bottom="1" header="0.5" footer="0.5"/>
  <pageSetup paperSize="9" orientation="portrait" horizontalDpi="300" verticalDpi="300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Prism8.Document" shapeId="6146" r:id="rId4">
          <objectPr defaultSize="0" r:id="rId5">
            <anchor moveWithCells="1">
              <from>
                <xdr:col>5</xdr:col>
                <xdr:colOff>762000</xdr:colOff>
                <xdr:row>2</xdr:row>
                <xdr:rowOff>76200</xdr:rowOff>
              </from>
              <to>
                <xdr:col>7</xdr:col>
                <xdr:colOff>889000</xdr:colOff>
                <xdr:row>21</xdr:row>
                <xdr:rowOff>57150</xdr:rowOff>
              </to>
            </anchor>
          </objectPr>
        </oleObject>
      </mc:Choice>
      <mc:Fallback>
        <oleObject progId="Prism8.Document" shapeId="6146" r:id="rId4"/>
      </mc:Fallback>
    </mc:AlternateContent>
  </oleObjects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E36"/>
  <sheetViews>
    <sheetView topLeftCell="A13" workbookViewId="0">
      <selection activeCell="E17" sqref="E17"/>
    </sheetView>
  </sheetViews>
  <sheetFormatPr defaultRowHeight="12.5" x14ac:dyDescent="0.25"/>
  <cols>
    <col min="1" max="1" width="19.08984375" customWidth="1"/>
    <col min="2" max="2" width="17.1796875" customWidth="1"/>
    <col min="3" max="3" width="12.36328125" customWidth="1"/>
    <col min="4" max="4" width="21.08984375" customWidth="1"/>
    <col min="5" max="5" width="21.54296875" customWidth="1"/>
    <col min="6" max="8" width="26.1796875" customWidth="1"/>
    <col min="9" max="9" width="24.7265625" customWidth="1"/>
  </cols>
  <sheetData>
    <row r="1" spans="1:5" ht="14" x14ac:dyDescent="0.3">
      <c r="A1" s="1" t="s">
        <v>5</v>
      </c>
    </row>
    <row r="2" spans="1:5" ht="14" x14ac:dyDescent="0.3">
      <c r="A2" s="5" t="s">
        <v>8</v>
      </c>
    </row>
    <row r="4" spans="1:5" x14ac:dyDescent="0.25">
      <c r="A4" s="10" t="s">
        <v>6</v>
      </c>
      <c r="B4" s="11" t="s">
        <v>48</v>
      </c>
      <c r="C4" s="11"/>
      <c r="D4" s="11"/>
    </row>
    <row r="5" spans="1:5" x14ac:dyDescent="0.25">
      <c r="A5">
        <v>7.5</v>
      </c>
      <c r="B5">
        <v>2.1000000000000001E-2</v>
      </c>
      <c r="C5">
        <v>2.1000000000000001E-2</v>
      </c>
      <c r="D5">
        <v>0.02</v>
      </c>
    </row>
    <row r="6" spans="1:5" x14ac:dyDescent="0.25">
      <c r="A6">
        <v>2.5</v>
      </c>
      <c r="B6">
        <v>1.9E-2</v>
      </c>
      <c r="C6">
        <v>1.9E-2</v>
      </c>
      <c r="D6">
        <v>1.7999999999999999E-2</v>
      </c>
    </row>
    <row r="7" spans="1:5" x14ac:dyDescent="0.25">
      <c r="A7">
        <v>1</v>
      </c>
      <c r="B7">
        <v>1.7000000000000001E-2</v>
      </c>
      <c r="C7">
        <v>1.7999999999999999E-2</v>
      </c>
      <c r="D7">
        <v>1.7000000000000001E-2</v>
      </c>
    </row>
    <row r="8" spans="1:5" x14ac:dyDescent="0.25">
      <c r="A8">
        <v>0.5</v>
      </c>
      <c r="B8">
        <v>1.7000000000000001E-2</v>
      </c>
      <c r="C8">
        <v>1.6E-2</v>
      </c>
      <c r="D8">
        <v>1.6E-2</v>
      </c>
    </row>
    <row r="9" spans="1:5" x14ac:dyDescent="0.25">
      <c r="A9">
        <v>0.4</v>
      </c>
      <c r="B9">
        <v>1.4999999999999999E-2</v>
      </c>
      <c r="C9">
        <v>1.7000000000000001E-2</v>
      </c>
      <c r="D9">
        <v>1.4999999999999999E-2</v>
      </c>
    </row>
    <row r="10" spans="1:5" x14ac:dyDescent="0.25">
      <c r="A10">
        <v>0.3</v>
      </c>
      <c r="B10">
        <v>1.6E-2</v>
      </c>
      <c r="C10">
        <v>1.6E-2</v>
      </c>
      <c r="D10">
        <v>1.4999999999999999E-2</v>
      </c>
    </row>
    <row r="11" spans="1:5" x14ac:dyDescent="0.25">
      <c r="A11">
        <v>0.1</v>
      </c>
      <c r="B11">
        <v>1.4E-2</v>
      </c>
      <c r="C11">
        <v>1.4E-2</v>
      </c>
      <c r="D11">
        <v>1.4E-2</v>
      </c>
    </row>
    <row r="12" spans="1:5" x14ac:dyDescent="0.25">
      <c r="A12">
        <v>0</v>
      </c>
      <c r="B12">
        <v>0</v>
      </c>
      <c r="C12">
        <v>0</v>
      </c>
      <c r="D12">
        <v>0</v>
      </c>
    </row>
    <row r="14" spans="1:5" x14ac:dyDescent="0.25">
      <c r="A14" s="6" t="s">
        <v>0</v>
      </c>
      <c r="B14" s="7"/>
      <c r="D14" s="8" t="s">
        <v>22</v>
      </c>
      <c r="E14" s="9"/>
    </row>
    <row r="15" spans="1:5" x14ac:dyDescent="0.25">
      <c r="A15" s="6" t="s">
        <v>1</v>
      </c>
      <c r="B15" s="7"/>
      <c r="D15" s="8" t="s">
        <v>1</v>
      </c>
      <c r="E15" s="9"/>
    </row>
    <row r="16" spans="1:5" x14ac:dyDescent="0.25">
      <c r="A16" s="6" t="s">
        <v>9</v>
      </c>
      <c r="B16" s="7">
        <v>1.881E-2</v>
      </c>
      <c r="D16" s="8" t="s">
        <v>23</v>
      </c>
      <c r="E16" s="9">
        <f xml:space="preserve"> 16.75</f>
        <v>16.75</v>
      </c>
    </row>
    <row r="17" spans="1:5" x14ac:dyDescent="0.25">
      <c r="A17" s="6" t="s">
        <v>10</v>
      </c>
      <c r="B17" s="7">
        <v>4.6920000000000003E-2</v>
      </c>
      <c r="D17" s="8" t="s">
        <v>22</v>
      </c>
      <c r="E17" s="9">
        <v>1.1230000000000001E-3</v>
      </c>
    </row>
    <row r="18" spans="1:5" x14ac:dyDescent="0.25">
      <c r="A18" s="6" t="s">
        <v>2</v>
      </c>
      <c r="B18" s="7"/>
      <c r="D18" s="8" t="s">
        <v>10</v>
      </c>
      <c r="E18" s="9">
        <v>4.6920000000000003E-2</v>
      </c>
    </row>
    <row r="19" spans="1:5" x14ac:dyDescent="0.25">
      <c r="A19" s="6" t="s">
        <v>9</v>
      </c>
      <c r="B19" s="7">
        <v>4.015E-4</v>
      </c>
      <c r="D19" s="8" t="s">
        <v>9</v>
      </c>
      <c r="E19" s="9">
        <f xml:space="preserve"> 0.01881</f>
        <v>1.881E-2</v>
      </c>
    </row>
    <row r="20" spans="1:5" x14ac:dyDescent="0.25">
      <c r="A20" s="6" t="s">
        <v>10</v>
      </c>
      <c r="B20" s="7">
        <v>8.5640000000000004E-3</v>
      </c>
      <c r="D20" s="8" t="s">
        <v>2</v>
      </c>
      <c r="E20" s="9"/>
    </row>
    <row r="21" spans="1:5" x14ac:dyDescent="0.25">
      <c r="A21" s="6" t="s">
        <v>11</v>
      </c>
      <c r="B21" s="7"/>
      <c r="D21" s="8" t="s">
        <v>22</v>
      </c>
      <c r="E21" s="9">
        <v>2.3969999999999999E-5</v>
      </c>
    </row>
    <row r="22" spans="1:5" x14ac:dyDescent="0.25">
      <c r="A22" s="6" t="s">
        <v>9</v>
      </c>
      <c r="B22" s="7" t="s">
        <v>49</v>
      </c>
      <c r="D22" s="8" t="s">
        <v>10</v>
      </c>
      <c r="E22" s="9">
        <v>8.5640000000000004E-3</v>
      </c>
    </row>
    <row r="23" spans="1:5" x14ac:dyDescent="0.25">
      <c r="A23" s="6" t="s">
        <v>10</v>
      </c>
      <c r="B23" s="7" t="s">
        <v>50</v>
      </c>
      <c r="D23" s="8" t="s">
        <v>11</v>
      </c>
      <c r="E23" s="9"/>
    </row>
    <row r="24" spans="1:5" x14ac:dyDescent="0.25">
      <c r="A24" s="6" t="s">
        <v>3</v>
      </c>
      <c r="B24" s="7"/>
      <c r="D24" s="8" t="s">
        <v>22</v>
      </c>
      <c r="E24" s="9" t="s">
        <v>51</v>
      </c>
    </row>
    <row r="25" spans="1:5" x14ac:dyDescent="0.25">
      <c r="A25" s="6" t="s">
        <v>12</v>
      </c>
      <c r="B25" s="7">
        <v>22</v>
      </c>
      <c r="D25" s="8" t="s">
        <v>10</v>
      </c>
      <c r="E25" s="9" t="s">
        <v>50</v>
      </c>
    </row>
    <row r="26" spans="1:5" x14ac:dyDescent="0.25">
      <c r="A26" s="6" t="s">
        <v>13</v>
      </c>
      <c r="B26" s="7">
        <v>0.96360000000000001</v>
      </c>
      <c r="D26" s="8" t="s">
        <v>3</v>
      </c>
      <c r="E26" s="9"/>
    </row>
    <row r="27" spans="1:5" x14ac:dyDescent="0.25">
      <c r="A27" s="6" t="s">
        <v>14</v>
      </c>
      <c r="B27" s="7">
        <v>3.0719999999999997E-5</v>
      </c>
      <c r="D27" s="8" t="s">
        <v>12</v>
      </c>
      <c r="E27" s="9">
        <v>22</v>
      </c>
    </row>
    <row r="28" spans="1:5" x14ac:dyDescent="0.25">
      <c r="A28" s="6" t="s">
        <v>15</v>
      </c>
      <c r="B28" s="7">
        <v>1.1820000000000001E-3</v>
      </c>
      <c r="D28" s="8" t="s">
        <v>13</v>
      </c>
      <c r="E28" s="9">
        <v>0.96360000000000001</v>
      </c>
    </row>
    <row r="29" spans="1:5" x14ac:dyDescent="0.25">
      <c r="A29" s="6" t="s">
        <v>4</v>
      </c>
      <c r="B29" s="7"/>
      <c r="D29" s="8" t="s">
        <v>14</v>
      </c>
      <c r="E29" s="9">
        <v>3.0719999999999997E-5</v>
      </c>
    </row>
    <row r="30" spans="1:5" x14ac:dyDescent="0.25">
      <c r="A30" s="6" t="s">
        <v>10</v>
      </c>
      <c r="B30" s="7" t="s">
        <v>16</v>
      </c>
      <c r="D30" s="8" t="s">
        <v>15</v>
      </c>
      <c r="E30" s="9">
        <v>1.1820000000000001E-3</v>
      </c>
    </row>
    <row r="31" spans="1:5" x14ac:dyDescent="0.25">
      <c r="A31" s="6"/>
      <c r="B31" s="7"/>
      <c r="D31" s="8" t="s">
        <v>4</v>
      </c>
      <c r="E31" s="9"/>
    </row>
    <row r="32" spans="1:5" x14ac:dyDescent="0.25">
      <c r="A32" s="6" t="s">
        <v>17</v>
      </c>
      <c r="B32" s="7"/>
      <c r="D32" s="8" t="s">
        <v>23</v>
      </c>
      <c r="E32" s="9" t="s">
        <v>39</v>
      </c>
    </row>
    <row r="33" spans="1:5" x14ac:dyDescent="0.25">
      <c r="A33" s="6" t="s">
        <v>18</v>
      </c>
      <c r="B33" s="7">
        <v>24</v>
      </c>
      <c r="D33" s="8"/>
      <c r="E33" s="9"/>
    </row>
    <row r="34" spans="1:5" x14ac:dyDescent="0.25">
      <c r="A34" s="6" t="s">
        <v>19</v>
      </c>
      <c r="B34" s="7">
        <v>24</v>
      </c>
      <c r="D34" s="8" t="s">
        <v>17</v>
      </c>
      <c r="E34" s="9"/>
    </row>
    <row r="35" spans="1:5" x14ac:dyDescent="0.25">
      <c r="D35" s="8" t="s">
        <v>18</v>
      </c>
      <c r="E35" s="9">
        <v>24</v>
      </c>
    </row>
    <row r="36" spans="1:5" x14ac:dyDescent="0.25">
      <c r="D36" s="8" t="s">
        <v>19</v>
      </c>
      <c r="E36" s="9">
        <v>24</v>
      </c>
    </row>
  </sheetData>
  <mergeCells count="1">
    <mergeCell ref="B4:D4"/>
  </mergeCells>
  <pageMargins left="0.75" right="0.75" top="1" bottom="1" header="0.5" footer="0.5"/>
  <pageSetup paperSize="9" orientation="portrait" horizontalDpi="300" verticalDpi="300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Prism8.Document" shapeId="7170" r:id="rId4">
          <objectPr defaultSize="0" r:id="rId5">
            <anchor moveWithCells="1">
              <from>
                <xdr:col>5</xdr:col>
                <xdr:colOff>838200</xdr:colOff>
                <xdr:row>2</xdr:row>
                <xdr:rowOff>50800</xdr:rowOff>
              </from>
              <to>
                <xdr:col>7</xdr:col>
                <xdr:colOff>1162050</xdr:colOff>
                <xdr:row>21</xdr:row>
                <xdr:rowOff>31750</xdr:rowOff>
              </to>
            </anchor>
          </objectPr>
        </oleObject>
      </mc:Choice>
      <mc:Fallback>
        <oleObject progId="Prism8.Document" shapeId="7170" r:id="rId4"/>
      </mc:Fallback>
    </mc:AlternateContent>
  </oleObjects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E36"/>
  <sheetViews>
    <sheetView topLeftCell="A10" workbookViewId="0">
      <selection activeCell="E17" sqref="E17"/>
    </sheetView>
  </sheetViews>
  <sheetFormatPr defaultRowHeight="12.5" x14ac:dyDescent="0.25"/>
  <cols>
    <col min="1" max="1" width="19.08984375" customWidth="1"/>
    <col min="2" max="2" width="17.1796875" customWidth="1"/>
    <col min="3" max="3" width="12.36328125" customWidth="1"/>
    <col min="4" max="4" width="21.08984375" customWidth="1"/>
    <col min="5" max="5" width="21.54296875" customWidth="1"/>
    <col min="6" max="8" width="26.1796875" customWidth="1"/>
    <col min="9" max="9" width="24.7265625" customWidth="1"/>
  </cols>
  <sheetData>
    <row r="1" spans="1:5" ht="14" x14ac:dyDescent="0.3">
      <c r="A1" s="1" t="s">
        <v>5</v>
      </c>
    </row>
    <row r="2" spans="1:5" ht="14" x14ac:dyDescent="0.3">
      <c r="A2" s="5" t="s">
        <v>8</v>
      </c>
    </row>
    <row r="4" spans="1:5" x14ac:dyDescent="0.25">
      <c r="A4" s="10" t="s">
        <v>6</v>
      </c>
      <c r="B4" s="11" t="s">
        <v>52</v>
      </c>
      <c r="C4" s="11"/>
      <c r="D4" s="11"/>
    </row>
    <row r="5" spans="1:5" x14ac:dyDescent="0.25">
      <c r="A5">
        <v>7.5</v>
      </c>
      <c r="B5">
        <v>0.36099999999999999</v>
      </c>
      <c r="C5">
        <v>0.33100000000000002</v>
      </c>
      <c r="D5">
        <v>0.33900000000000002</v>
      </c>
    </row>
    <row r="6" spans="1:5" x14ac:dyDescent="0.25">
      <c r="A6">
        <v>2.5</v>
      </c>
      <c r="B6">
        <v>0.30599999999999999</v>
      </c>
      <c r="C6">
        <v>0.28999999999999998</v>
      </c>
      <c r="D6">
        <v>0.27800000000000002</v>
      </c>
    </row>
    <row r="7" spans="1:5" x14ac:dyDescent="0.25">
      <c r="A7">
        <v>1</v>
      </c>
      <c r="B7">
        <v>0.24399999999999999</v>
      </c>
      <c r="C7">
        <v>0.22900000000000001</v>
      </c>
      <c r="D7">
        <v>0.23200000000000001</v>
      </c>
    </row>
    <row r="8" spans="1:5" x14ac:dyDescent="0.25">
      <c r="A8">
        <v>0.5</v>
      </c>
      <c r="B8">
        <v>0.16900000000000001</v>
      </c>
      <c r="C8">
        <v>0.17599999999999999</v>
      </c>
      <c r="D8">
        <v>0.17299999999999999</v>
      </c>
    </row>
    <row r="9" spans="1:5" x14ac:dyDescent="0.25">
      <c r="A9">
        <v>0.4</v>
      </c>
      <c r="B9">
        <v>0.15</v>
      </c>
      <c r="C9">
        <v>0.14899999999999999</v>
      </c>
      <c r="D9">
        <v>0.14799999999999999</v>
      </c>
    </row>
    <row r="10" spans="1:5" x14ac:dyDescent="0.25">
      <c r="A10">
        <v>0.3</v>
      </c>
      <c r="B10">
        <v>0.125</v>
      </c>
      <c r="C10">
        <v>0.122</v>
      </c>
      <c r="D10">
        <v>0.127</v>
      </c>
    </row>
    <row r="11" spans="1:5" x14ac:dyDescent="0.25">
      <c r="A11">
        <v>0.1</v>
      </c>
      <c r="B11">
        <v>4.5999999999999999E-2</v>
      </c>
      <c r="C11">
        <v>4.9000000000000002E-2</v>
      </c>
      <c r="D11">
        <v>5.7000000000000002E-2</v>
      </c>
    </row>
    <row r="12" spans="1:5" x14ac:dyDescent="0.25">
      <c r="A12">
        <v>0</v>
      </c>
      <c r="B12">
        <v>0</v>
      </c>
      <c r="C12">
        <v>0</v>
      </c>
      <c r="D12">
        <v>0</v>
      </c>
    </row>
    <row r="14" spans="1:5" x14ac:dyDescent="0.25">
      <c r="A14" s="6" t="s">
        <v>0</v>
      </c>
      <c r="B14" s="7"/>
      <c r="D14" s="8" t="s">
        <v>22</v>
      </c>
      <c r="E14" s="9"/>
    </row>
    <row r="15" spans="1:5" x14ac:dyDescent="0.25">
      <c r="A15" s="6" t="s">
        <v>1</v>
      </c>
      <c r="B15" s="7"/>
      <c r="D15" s="8" t="s">
        <v>1</v>
      </c>
      <c r="E15" s="9"/>
    </row>
    <row r="16" spans="1:5" x14ac:dyDescent="0.25">
      <c r="A16" s="6" t="s">
        <v>9</v>
      </c>
      <c r="B16" s="7">
        <v>0.36699999999999999</v>
      </c>
      <c r="D16" s="8" t="s">
        <v>23</v>
      </c>
      <c r="E16" s="9">
        <f xml:space="preserve"> 16.75</f>
        <v>16.75</v>
      </c>
    </row>
    <row r="17" spans="1:5" x14ac:dyDescent="0.25">
      <c r="A17" s="6" t="s">
        <v>10</v>
      </c>
      <c r="B17" s="7">
        <v>0.58099999999999996</v>
      </c>
      <c r="D17" s="8" t="s">
        <v>22</v>
      </c>
      <c r="E17" s="9">
        <v>2.1909999999999999E-2</v>
      </c>
    </row>
    <row r="18" spans="1:5" x14ac:dyDescent="0.25">
      <c r="A18" s="6" t="s">
        <v>2</v>
      </c>
      <c r="B18" s="7"/>
      <c r="D18" s="8" t="s">
        <v>10</v>
      </c>
      <c r="E18" s="9">
        <v>0.58099999999999996</v>
      </c>
    </row>
    <row r="19" spans="1:5" x14ac:dyDescent="0.25">
      <c r="A19" s="6" t="s">
        <v>9</v>
      </c>
      <c r="B19" s="7">
        <v>4.7470000000000004E-3</v>
      </c>
      <c r="D19" s="8" t="s">
        <v>9</v>
      </c>
      <c r="E19" s="9">
        <f xml:space="preserve"> 0.367</f>
        <v>0.36699999999999999</v>
      </c>
    </row>
    <row r="20" spans="1:5" x14ac:dyDescent="0.25">
      <c r="A20" s="6" t="s">
        <v>10</v>
      </c>
      <c r="B20" s="7">
        <v>2.266E-2</v>
      </c>
      <c r="D20" s="8" t="s">
        <v>2</v>
      </c>
      <c r="E20" s="9"/>
    </row>
    <row r="21" spans="1:5" x14ac:dyDescent="0.25">
      <c r="A21" s="6" t="s">
        <v>11</v>
      </c>
      <c r="B21" s="7"/>
      <c r="D21" s="8" t="s">
        <v>22</v>
      </c>
      <c r="E21" s="9">
        <v>2.834E-4</v>
      </c>
    </row>
    <row r="22" spans="1:5" x14ac:dyDescent="0.25">
      <c r="A22" s="6" t="s">
        <v>9</v>
      </c>
      <c r="B22" s="7" t="s">
        <v>53</v>
      </c>
      <c r="D22" s="8" t="s">
        <v>10</v>
      </c>
      <c r="E22" s="9">
        <v>2.266E-2</v>
      </c>
    </row>
    <row r="23" spans="1:5" x14ac:dyDescent="0.25">
      <c r="A23" s="6" t="s">
        <v>10</v>
      </c>
      <c r="B23" s="7" t="s">
        <v>54</v>
      </c>
      <c r="D23" s="8" t="s">
        <v>11</v>
      </c>
      <c r="E23" s="9"/>
    </row>
    <row r="24" spans="1:5" x14ac:dyDescent="0.25">
      <c r="A24" s="6" t="s">
        <v>3</v>
      </c>
      <c r="B24" s="7"/>
      <c r="D24" s="8" t="s">
        <v>22</v>
      </c>
      <c r="E24" s="9" t="s">
        <v>55</v>
      </c>
    </row>
    <row r="25" spans="1:5" x14ac:dyDescent="0.25">
      <c r="A25" s="6" t="s">
        <v>12</v>
      </c>
      <c r="B25" s="7">
        <v>22</v>
      </c>
      <c r="D25" s="8" t="s">
        <v>10</v>
      </c>
      <c r="E25" s="9" t="s">
        <v>54</v>
      </c>
    </row>
    <row r="26" spans="1:5" x14ac:dyDescent="0.25">
      <c r="A26" s="6" t="s">
        <v>13</v>
      </c>
      <c r="B26" s="7">
        <v>0.99529999999999996</v>
      </c>
      <c r="D26" s="8" t="s">
        <v>3</v>
      </c>
      <c r="E26" s="9"/>
    </row>
    <row r="27" spans="1:5" x14ac:dyDescent="0.25">
      <c r="A27" s="6" t="s">
        <v>14</v>
      </c>
      <c r="B27" s="7">
        <v>1.343E-3</v>
      </c>
      <c r="D27" s="8" t="s">
        <v>12</v>
      </c>
      <c r="E27" s="9">
        <v>22</v>
      </c>
    </row>
    <row r="28" spans="1:5" x14ac:dyDescent="0.25">
      <c r="A28" s="6" t="s">
        <v>15</v>
      </c>
      <c r="B28" s="7">
        <v>7.8139999999999998E-3</v>
      </c>
      <c r="D28" s="8" t="s">
        <v>13</v>
      </c>
      <c r="E28" s="9">
        <v>0.99529999999999996</v>
      </c>
    </row>
    <row r="29" spans="1:5" x14ac:dyDescent="0.25">
      <c r="A29" s="6" t="s">
        <v>4</v>
      </c>
      <c r="B29" s="7"/>
      <c r="D29" s="8" t="s">
        <v>14</v>
      </c>
      <c r="E29" s="9">
        <v>1.343E-3</v>
      </c>
    </row>
    <row r="30" spans="1:5" x14ac:dyDescent="0.25">
      <c r="A30" s="6" t="s">
        <v>10</v>
      </c>
      <c r="B30" s="7" t="s">
        <v>16</v>
      </c>
      <c r="D30" s="8" t="s">
        <v>15</v>
      </c>
      <c r="E30" s="9">
        <v>7.8139999999999998E-3</v>
      </c>
    </row>
    <row r="31" spans="1:5" x14ac:dyDescent="0.25">
      <c r="A31" s="6"/>
      <c r="B31" s="7"/>
      <c r="D31" s="8" t="s">
        <v>4</v>
      </c>
      <c r="E31" s="9"/>
    </row>
    <row r="32" spans="1:5" x14ac:dyDescent="0.25">
      <c r="A32" s="6" t="s">
        <v>17</v>
      </c>
      <c r="B32" s="7"/>
      <c r="D32" s="8" t="s">
        <v>23</v>
      </c>
      <c r="E32" s="9" t="s">
        <v>39</v>
      </c>
    </row>
    <row r="33" spans="1:5" x14ac:dyDescent="0.25">
      <c r="A33" s="6" t="s">
        <v>18</v>
      </c>
      <c r="B33" s="7">
        <v>24</v>
      </c>
      <c r="D33" s="8"/>
      <c r="E33" s="9"/>
    </row>
    <row r="34" spans="1:5" x14ac:dyDescent="0.25">
      <c r="A34" s="6" t="s">
        <v>19</v>
      </c>
      <c r="B34" s="7">
        <v>24</v>
      </c>
      <c r="D34" s="8" t="s">
        <v>17</v>
      </c>
      <c r="E34" s="9"/>
    </row>
    <row r="35" spans="1:5" x14ac:dyDescent="0.25">
      <c r="D35" s="8" t="s">
        <v>18</v>
      </c>
      <c r="E35" s="9">
        <v>24</v>
      </c>
    </row>
    <row r="36" spans="1:5" x14ac:dyDescent="0.25">
      <c r="D36" s="8" t="s">
        <v>19</v>
      </c>
      <c r="E36" s="9">
        <v>24</v>
      </c>
    </row>
  </sheetData>
  <mergeCells count="1">
    <mergeCell ref="B4:D4"/>
  </mergeCells>
  <pageMargins left="0.75" right="0.75" top="1" bottom="1" header="0.5" footer="0.5"/>
  <pageSetup paperSize="9" orientation="portrait" horizontalDpi="300" verticalDpi="300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Prism8.Document" shapeId="8194" r:id="rId4">
          <objectPr defaultSize="0" r:id="rId5">
            <anchor moveWithCells="1">
              <from>
                <xdr:col>5</xdr:col>
                <xdr:colOff>762000</xdr:colOff>
                <xdr:row>2</xdr:row>
                <xdr:rowOff>82550</xdr:rowOff>
              </from>
              <to>
                <xdr:col>7</xdr:col>
                <xdr:colOff>939800</xdr:colOff>
                <xdr:row>21</xdr:row>
                <xdr:rowOff>50800</xdr:rowOff>
              </to>
            </anchor>
          </objectPr>
        </oleObject>
      </mc:Choice>
      <mc:Fallback>
        <oleObject progId="Prism8.Document" shapeId="8194" r:id="rId4"/>
      </mc:Fallback>
    </mc:AlternateContent>
  </oleObjects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E36"/>
  <sheetViews>
    <sheetView tabSelected="1" workbookViewId="0">
      <selection activeCell="F26" sqref="F26"/>
    </sheetView>
  </sheetViews>
  <sheetFormatPr defaultRowHeight="12.5" x14ac:dyDescent="0.25"/>
  <cols>
    <col min="1" max="1" width="19.08984375" customWidth="1"/>
    <col min="2" max="2" width="17.1796875" customWidth="1"/>
    <col min="3" max="3" width="12.36328125" customWidth="1"/>
    <col min="4" max="4" width="21.08984375" customWidth="1"/>
    <col min="5" max="5" width="21.54296875" customWidth="1"/>
    <col min="6" max="8" width="26.1796875" customWidth="1"/>
    <col min="9" max="9" width="24.7265625" customWidth="1"/>
  </cols>
  <sheetData>
    <row r="1" spans="1:5" ht="14" x14ac:dyDescent="0.3">
      <c r="A1" s="1" t="s">
        <v>5</v>
      </c>
    </row>
    <row r="2" spans="1:5" ht="14" x14ac:dyDescent="0.3">
      <c r="A2" s="5" t="s">
        <v>8</v>
      </c>
    </row>
    <row r="4" spans="1:5" x14ac:dyDescent="0.25">
      <c r="A4" s="10" t="s">
        <v>6</v>
      </c>
      <c r="B4" s="11" t="s">
        <v>56</v>
      </c>
      <c r="C4" s="11"/>
      <c r="D4" s="11"/>
    </row>
    <row r="5" spans="1:5" x14ac:dyDescent="0.25">
      <c r="A5">
        <v>7.5</v>
      </c>
      <c r="B5">
        <v>2.577</v>
      </c>
      <c r="C5">
        <v>2.6269999999999998</v>
      </c>
      <c r="D5">
        <v>2.3730000000000002</v>
      </c>
    </row>
    <row r="6" spans="1:5" x14ac:dyDescent="0.25">
      <c r="A6">
        <v>2.5</v>
      </c>
      <c r="B6">
        <v>2.0470000000000002</v>
      </c>
      <c r="C6">
        <v>2.0019999999999998</v>
      </c>
      <c r="D6">
        <v>1.992</v>
      </c>
    </row>
    <row r="7" spans="1:5" x14ac:dyDescent="0.25">
      <c r="A7">
        <v>1</v>
      </c>
      <c r="B7">
        <v>1.41</v>
      </c>
      <c r="C7">
        <v>1.347</v>
      </c>
      <c r="D7">
        <v>1.302</v>
      </c>
    </row>
    <row r="8" spans="1:5" x14ac:dyDescent="0.25">
      <c r="A8">
        <v>0.5</v>
      </c>
      <c r="B8">
        <v>0.95699999999999996</v>
      </c>
      <c r="C8">
        <v>0.94399999999999995</v>
      </c>
      <c r="D8">
        <v>0.83899999999999997</v>
      </c>
    </row>
    <row r="9" spans="1:5" x14ac:dyDescent="0.25">
      <c r="A9">
        <v>0.4</v>
      </c>
      <c r="B9">
        <v>0.84399999999999997</v>
      </c>
      <c r="C9">
        <v>0.80600000000000005</v>
      </c>
      <c r="D9">
        <v>0.745</v>
      </c>
    </row>
    <row r="10" spans="1:5" x14ac:dyDescent="0.25">
      <c r="A10">
        <v>0.3</v>
      </c>
      <c r="B10">
        <v>0.61399999999999999</v>
      </c>
      <c r="C10">
        <v>0.627</v>
      </c>
      <c r="D10">
        <v>0.57899999999999996</v>
      </c>
    </row>
    <row r="11" spans="1:5" x14ac:dyDescent="0.25">
      <c r="A11">
        <v>0.1</v>
      </c>
      <c r="B11">
        <v>0.122</v>
      </c>
      <c r="C11">
        <v>0.24399999999999999</v>
      </c>
      <c r="D11">
        <v>0.19800000000000001</v>
      </c>
    </row>
    <row r="12" spans="1:5" x14ac:dyDescent="0.25">
      <c r="A12">
        <v>0</v>
      </c>
      <c r="B12">
        <v>0</v>
      </c>
      <c r="C12">
        <v>0</v>
      </c>
      <c r="D12">
        <v>0</v>
      </c>
    </row>
    <row r="14" spans="1:5" x14ac:dyDescent="0.25">
      <c r="A14" s="6" t="s">
        <v>0</v>
      </c>
      <c r="B14" s="7"/>
      <c r="D14" s="8" t="s">
        <v>22</v>
      </c>
      <c r="E14" s="9"/>
    </row>
    <row r="15" spans="1:5" x14ac:dyDescent="0.25">
      <c r="A15" s="6" t="s">
        <v>1</v>
      </c>
      <c r="B15" s="7"/>
      <c r="D15" s="8" t="s">
        <v>1</v>
      </c>
      <c r="E15" s="9"/>
    </row>
    <row r="16" spans="1:5" x14ac:dyDescent="0.25">
      <c r="A16" s="6" t="s">
        <v>9</v>
      </c>
      <c r="B16" s="7">
        <v>2.903</v>
      </c>
      <c r="D16" s="8" t="s">
        <v>23</v>
      </c>
      <c r="E16" s="9">
        <f xml:space="preserve"> 16.77</f>
        <v>16.77</v>
      </c>
    </row>
    <row r="17" spans="1:5" x14ac:dyDescent="0.25">
      <c r="A17" s="6" t="s">
        <v>10</v>
      </c>
      <c r="B17" s="7">
        <v>1.115</v>
      </c>
      <c r="D17" s="8" t="s">
        <v>22</v>
      </c>
      <c r="E17" s="9">
        <v>0.1731</v>
      </c>
    </row>
    <row r="18" spans="1:5" x14ac:dyDescent="0.25">
      <c r="A18" s="6" t="s">
        <v>2</v>
      </c>
      <c r="B18" s="7"/>
      <c r="D18" s="8" t="s">
        <v>10</v>
      </c>
      <c r="E18" s="9">
        <v>1.115</v>
      </c>
    </row>
    <row r="19" spans="1:5" x14ac:dyDescent="0.25">
      <c r="A19" s="6" t="s">
        <v>9</v>
      </c>
      <c r="B19" s="7">
        <v>4.7649999999999998E-2</v>
      </c>
      <c r="D19" s="8" t="s">
        <v>9</v>
      </c>
      <c r="E19" s="9">
        <f xml:space="preserve"> 2.903</f>
        <v>2.903</v>
      </c>
    </row>
    <row r="20" spans="1:5" x14ac:dyDescent="0.25">
      <c r="A20" s="6" t="s">
        <v>10</v>
      </c>
      <c r="B20" s="7">
        <v>4.863E-2</v>
      </c>
      <c r="D20" s="8" t="s">
        <v>2</v>
      </c>
      <c r="E20" s="9"/>
    </row>
    <row r="21" spans="1:5" x14ac:dyDescent="0.25">
      <c r="A21" s="6" t="s">
        <v>11</v>
      </c>
      <c r="B21" s="7"/>
      <c r="D21" s="8" t="s">
        <v>22</v>
      </c>
      <c r="E21" s="9">
        <v>2.8419999999999999E-3</v>
      </c>
    </row>
    <row r="22" spans="1:5" x14ac:dyDescent="0.25">
      <c r="A22" s="6" t="s">
        <v>9</v>
      </c>
      <c r="B22" s="7" t="s">
        <v>59</v>
      </c>
      <c r="D22" s="8" t="s">
        <v>10</v>
      </c>
      <c r="E22" s="9">
        <v>4.863E-2</v>
      </c>
    </row>
    <row r="23" spans="1:5" x14ac:dyDescent="0.25">
      <c r="A23" s="6" t="s">
        <v>10</v>
      </c>
      <c r="B23" s="7" t="s">
        <v>58</v>
      </c>
      <c r="D23" s="8" t="s">
        <v>11</v>
      </c>
      <c r="E23" s="9"/>
    </row>
    <row r="24" spans="1:5" x14ac:dyDescent="0.25">
      <c r="A24" s="6" t="s">
        <v>3</v>
      </c>
      <c r="B24" s="7"/>
      <c r="D24" s="8" t="s">
        <v>22</v>
      </c>
      <c r="E24" s="9" t="s">
        <v>57</v>
      </c>
    </row>
    <row r="25" spans="1:5" x14ac:dyDescent="0.25">
      <c r="A25" s="6" t="s">
        <v>12</v>
      </c>
      <c r="B25" s="7">
        <v>22</v>
      </c>
      <c r="D25" s="8" t="s">
        <v>10</v>
      </c>
      <c r="E25" s="9" t="s">
        <v>58</v>
      </c>
    </row>
    <row r="26" spans="1:5" x14ac:dyDescent="0.25">
      <c r="A26" s="6" t="s">
        <v>13</v>
      </c>
      <c r="B26" s="7">
        <v>0.99509999999999998</v>
      </c>
      <c r="D26" s="8" t="s">
        <v>3</v>
      </c>
      <c r="E26" s="9"/>
    </row>
    <row r="27" spans="1:5" x14ac:dyDescent="0.25">
      <c r="A27" s="6" t="s">
        <v>14</v>
      </c>
      <c r="B27" s="7">
        <v>7.8960000000000002E-2</v>
      </c>
      <c r="D27" s="8" t="s">
        <v>12</v>
      </c>
      <c r="E27" s="9">
        <v>22</v>
      </c>
    </row>
    <row r="28" spans="1:5" x14ac:dyDescent="0.25">
      <c r="A28" s="6" t="s">
        <v>15</v>
      </c>
      <c r="B28" s="7">
        <v>5.9909999999999998E-2</v>
      </c>
      <c r="D28" s="8" t="s">
        <v>13</v>
      </c>
      <c r="E28" s="9">
        <v>0.99509999999999998</v>
      </c>
    </row>
    <row r="29" spans="1:5" x14ac:dyDescent="0.25">
      <c r="A29" s="6" t="s">
        <v>4</v>
      </c>
      <c r="B29" s="7"/>
      <c r="D29" s="8" t="s">
        <v>14</v>
      </c>
      <c r="E29" s="9">
        <v>7.8960000000000002E-2</v>
      </c>
    </row>
    <row r="30" spans="1:5" x14ac:dyDescent="0.25">
      <c r="A30" s="6" t="s">
        <v>10</v>
      </c>
      <c r="B30" s="7" t="s">
        <v>16</v>
      </c>
      <c r="D30" s="8" t="s">
        <v>15</v>
      </c>
      <c r="E30" s="9">
        <v>5.9909999999999998E-2</v>
      </c>
    </row>
    <row r="31" spans="1:5" x14ac:dyDescent="0.25">
      <c r="A31" s="6"/>
      <c r="B31" s="7"/>
      <c r="D31" s="8" t="s">
        <v>4</v>
      </c>
      <c r="E31" s="9"/>
    </row>
    <row r="32" spans="1:5" x14ac:dyDescent="0.25">
      <c r="A32" s="6" t="s">
        <v>17</v>
      </c>
      <c r="B32" s="7"/>
      <c r="D32" s="8" t="s">
        <v>23</v>
      </c>
      <c r="E32" s="9" t="s">
        <v>30</v>
      </c>
    </row>
    <row r="33" spans="1:5" x14ac:dyDescent="0.25">
      <c r="A33" s="6" t="s">
        <v>18</v>
      </c>
      <c r="B33" s="7">
        <v>24</v>
      </c>
      <c r="D33" s="8"/>
      <c r="E33" s="9"/>
    </row>
    <row r="34" spans="1:5" x14ac:dyDescent="0.25">
      <c r="A34" s="6" t="s">
        <v>19</v>
      </c>
      <c r="B34" s="7">
        <v>24</v>
      </c>
      <c r="D34" s="8" t="s">
        <v>17</v>
      </c>
      <c r="E34" s="9"/>
    </row>
    <row r="35" spans="1:5" x14ac:dyDescent="0.25">
      <c r="D35" s="8" t="s">
        <v>18</v>
      </c>
      <c r="E35" s="9">
        <v>24</v>
      </c>
    </row>
    <row r="36" spans="1:5" x14ac:dyDescent="0.25">
      <c r="D36" s="8" t="s">
        <v>19</v>
      </c>
      <c r="E36" s="9">
        <v>24</v>
      </c>
    </row>
  </sheetData>
  <mergeCells count="1">
    <mergeCell ref="B4:D4"/>
  </mergeCells>
  <pageMargins left="0.75" right="0.75" top="1" bottom="1" header="0.5" footer="0.5"/>
  <pageSetup paperSize="9" orientation="portrait" horizontalDpi="300" verticalDpi="300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Prism8.Document" shapeId="9218" r:id="rId4">
          <objectPr defaultSize="0" r:id="rId5">
            <anchor moveWithCells="1">
              <from>
                <xdr:col>5</xdr:col>
                <xdr:colOff>596900</xdr:colOff>
                <xdr:row>2</xdr:row>
                <xdr:rowOff>63500</xdr:rowOff>
              </from>
              <to>
                <xdr:col>7</xdr:col>
                <xdr:colOff>660400</xdr:colOff>
                <xdr:row>21</xdr:row>
                <xdr:rowOff>44450</xdr:rowOff>
              </to>
            </anchor>
          </objectPr>
        </oleObject>
      </mc:Choice>
      <mc:Fallback>
        <oleObject progId="Prism8.Document" shapeId="9218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9</vt:i4>
      </vt:variant>
      <vt:variant>
        <vt:lpstr>Zakresy nazwane</vt:lpstr>
      </vt:variant>
      <vt:variant>
        <vt:i4>9</vt:i4>
      </vt:variant>
    </vt:vector>
  </HeadingPairs>
  <TitlesOfParts>
    <vt:vector size="18" baseType="lpstr">
      <vt:lpstr>WT</vt:lpstr>
      <vt:lpstr>R75A</vt:lpstr>
      <vt:lpstr>R215A</vt:lpstr>
      <vt:lpstr>N256A</vt:lpstr>
      <vt:lpstr>N256D</vt:lpstr>
      <vt:lpstr>N256Q </vt:lpstr>
      <vt:lpstr>N278A</vt:lpstr>
      <vt:lpstr>Y313F</vt:lpstr>
      <vt:lpstr>R316A</vt:lpstr>
      <vt:lpstr>N256A!OLE_LINK1</vt:lpstr>
      <vt:lpstr>N256D!OLE_LINK1</vt:lpstr>
      <vt:lpstr>'N256Q '!OLE_LINK1</vt:lpstr>
      <vt:lpstr>N278A!OLE_LINK1</vt:lpstr>
      <vt:lpstr>'R215A'!OLE_LINK1</vt:lpstr>
      <vt:lpstr>'R316A'!OLE_LINK1</vt:lpstr>
      <vt:lpstr>'R75A'!OLE_LINK1</vt:lpstr>
      <vt:lpstr>WT!OLE_LINK1</vt:lpstr>
      <vt:lpstr>Y313F!OLE_LINK1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Kuba</dc:creator>
  <cp:lastModifiedBy>Jakub Drozak</cp:lastModifiedBy>
  <dcterms:created xsi:type="dcterms:W3CDTF">2018-05-14T09:33:53Z</dcterms:created>
  <dcterms:modified xsi:type="dcterms:W3CDTF">2019-02-07T13:24:45Z</dcterms:modified>
</cp:coreProperties>
</file>