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0" yWindow="45" windowWidth="15960" windowHeight="18075"/>
  </bookViews>
  <sheets>
    <sheet name="Fig 9 (C) - Figure 9_ Vascular " sheetId="9" r:id="rId1"/>
  </sheets>
  <calcPr calcId="125725"/>
</workbook>
</file>

<file path=xl/calcChain.xml><?xml version="1.0" encoding="utf-8"?>
<calcChain xmlns="http://schemas.openxmlformats.org/spreadsheetml/2006/main">
  <c r="E73" i="9"/>
  <c r="E72"/>
  <c r="E71"/>
  <c r="F71" s="1"/>
  <c r="E69"/>
  <c r="E68"/>
  <c r="E67"/>
  <c r="F67" s="1"/>
  <c r="E65"/>
  <c r="E64"/>
  <c r="E63"/>
  <c r="F63" s="1"/>
  <c r="E61"/>
  <c r="E60"/>
  <c r="E59"/>
  <c r="F59" s="1"/>
  <c r="E57"/>
  <c r="E56"/>
  <c r="E55"/>
  <c r="F55" s="1"/>
  <c r="E52"/>
  <c r="E51"/>
  <c r="E50"/>
  <c r="F50" s="1"/>
  <c r="E48"/>
  <c r="E47"/>
  <c r="E46"/>
  <c r="F46" s="1"/>
  <c r="E44"/>
  <c r="E43"/>
  <c r="E42"/>
  <c r="F42" s="1"/>
  <c r="G42" s="1"/>
  <c r="E40"/>
  <c r="E39"/>
  <c r="E38"/>
  <c r="F38" s="1"/>
  <c r="E36"/>
  <c r="E35"/>
  <c r="E34"/>
  <c r="F34" s="1"/>
  <c r="E32"/>
  <c r="E31"/>
  <c r="E30"/>
  <c r="F30" s="1"/>
  <c r="E28"/>
  <c r="E27"/>
  <c r="E26"/>
  <c r="F26" s="1"/>
  <c r="E24"/>
  <c r="E23"/>
  <c r="E22"/>
  <c r="F21"/>
  <c r="E21"/>
  <c r="E19"/>
  <c r="E18"/>
  <c r="E17"/>
  <c r="E16"/>
  <c r="F16" s="1"/>
  <c r="E14"/>
  <c r="E13"/>
  <c r="F11" s="1"/>
  <c r="E12"/>
  <c r="E11"/>
  <c r="E9"/>
  <c r="F7" s="1"/>
  <c r="E8"/>
  <c r="E7"/>
  <c r="E5"/>
  <c r="E4"/>
  <c r="E3"/>
  <c r="F3" s="1"/>
  <c r="G3" l="1"/>
</calcChain>
</file>

<file path=xl/sharedStrings.xml><?xml version="1.0" encoding="utf-8"?>
<sst xmlns="http://schemas.openxmlformats.org/spreadsheetml/2006/main" count="64" uniqueCount="27">
  <si>
    <t>Ctr</t>
  </si>
  <si>
    <t>GOF</t>
  </si>
  <si>
    <t>Condition</t>
  </si>
  <si>
    <t>animal</t>
  </si>
  <si>
    <t>dapi+</t>
  </si>
  <si>
    <t>cfos+</t>
  </si>
  <si>
    <t>cfos/dapi (per section)</t>
  </si>
  <si>
    <t>cfos/dapi (per animal)</t>
  </si>
  <si>
    <t>Figure 9: Vascular tightening effects increased neuronal activity in the subfornical organ (SFO) under thirst conditions.</t>
  </si>
  <si>
    <t>dapi/cfos (per genotype)</t>
  </si>
  <si>
    <t>Ctr1</t>
  </si>
  <si>
    <t>Ctr2</t>
  </si>
  <si>
    <t>Ctr3</t>
  </si>
  <si>
    <t>Ctr4</t>
  </si>
  <si>
    <t>Ctr5</t>
  </si>
  <si>
    <t>Ctr6</t>
  </si>
  <si>
    <t>Ctr7</t>
  </si>
  <si>
    <t>Ctr8</t>
  </si>
  <si>
    <t>Ctr9</t>
  </si>
  <si>
    <t>GOF1</t>
  </si>
  <si>
    <t>GOF2</t>
  </si>
  <si>
    <t>GOF3</t>
  </si>
  <si>
    <t>GOF4</t>
  </si>
  <si>
    <t>GOF5</t>
  </si>
  <si>
    <t>GOF6</t>
  </si>
  <si>
    <t>GOF7</t>
  </si>
  <si>
    <t>GOF8</t>
  </si>
</sst>
</file>

<file path=xl/styles.xml><?xml version="1.0" encoding="utf-8"?>
<styleSheet xmlns="http://schemas.openxmlformats.org/spreadsheetml/2006/main">
  <fonts count="3">
    <font>
      <sz val="10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22"/>
        <bgColor auto="1"/>
      </patternFill>
    </fill>
  </fills>
  <borders count="8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6"/>
      </bottom>
      <diagonal/>
    </border>
    <border>
      <left style="thin">
        <color indexed="14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6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6"/>
      </top>
      <bottom style="thin">
        <color indexed="14"/>
      </bottom>
      <diagonal/>
    </border>
    <border>
      <left style="thin">
        <color indexed="14"/>
      </left>
      <right style="thin">
        <color indexed="16"/>
      </right>
      <top style="thin">
        <color indexed="14"/>
      </top>
      <bottom style="thin">
        <color indexed="14"/>
      </bottom>
      <diagonal/>
    </border>
    <border>
      <left style="thin">
        <color indexed="16"/>
      </left>
      <right style="thin">
        <color indexed="14"/>
      </right>
      <top style="thin">
        <color indexed="14"/>
      </top>
      <bottom style="thin">
        <color indexed="14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3">
    <xf numFmtId="0" fontId="0" fillId="0" borderId="0" xfId="0" applyFont="1" applyAlignment="1">
      <alignment vertical="top" wrapText="1"/>
    </xf>
    <xf numFmtId="49" fontId="1" fillId="3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0" fontId="0" fillId="2" borderId="7" xfId="0" applyFont="1" applyFill="1" applyBorder="1" applyAlignment="1">
      <alignment vertical="top" wrapText="1"/>
    </xf>
    <xf numFmtId="49" fontId="1" fillId="4" borderId="4" xfId="0" applyNumberFormat="1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49" fontId="1" fillId="4" borderId="6" xfId="0" applyNumberFormat="1" applyFont="1" applyFill="1" applyBorder="1" applyAlignment="1">
      <alignment vertical="top" wrapText="1"/>
    </xf>
    <xf numFmtId="49" fontId="0" fillId="2" borderId="7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0" fillId="2" borderId="5" xfId="0" applyNumberFormat="1" applyFont="1" applyFill="1" applyBorder="1" applyAlignment="1">
      <alignment vertical="top" wrapText="1"/>
    </xf>
    <xf numFmtId="0" fontId="2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78"/>
  <sheetViews>
    <sheetView showGridLines="0" tabSelected="1" workbookViewId="0">
      <selection sqref="A1:G1"/>
    </sheetView>
  </sheetViews>
  <sheetFormatPr baseColWidth="10" defaultColWidth="16.28515625" defaultRowHeight="18" customHeight="1"/>
  <cols>
    <col min="1" max="4" width="16.28515625" style="10" customWidth="1"/>
    <col min="5" max="5" width="21" style="10" customWidth="1"/>
    <col min="6" max="6" width="20.7109375" style="10" customWidth="1"/>
    <col min="7" max="7" width="21.42578125" style="10" customWidth="1"/>
    <col min="8" max="256" width="16.28515625" style="10" customWidth="1"/>
  </cols>
  <sheetData>
    <row r="1" spans="1:7" ht="15.95" customHeight="1">
      <c r="A1" s="12" t="s">
        <v>8</v>
      </c>
      <c r="B1" s="12"/>
      <c r="C1" s="12"/>
      <c r="D1" s="12"/>
      <c r="E1" s="12"/>
      <c r="F1" s="12"/>
      <c r="G1" s="12"/>
    </row>
    <row r="2" spans="1:7" ht="20.45" customHeight="1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9</v>
      </c>
    </row>
    <row r="3" spans="1:7" ht="20.45" customHeight="1">
      <c r="A3" s="6" t="s">
        <v>0</v>
      </c>
      <c r="B3" s="11" t="s">
        <v>10</v>
      </c>
      <c r="C3" s="2">
        <v>289</v>
      </c>
      <c r="D3" s="2">
        <v>34</v>
      </c>
      <c r="E3" s="2">
        <f>D3/C3</f>
        <v>0.11764705882352941</v>
      </c>
      <c r="F3" s="2">
        <f>AVERAGE(E3,E4,E5)</f>
        <v>8.3868278206316718E-2</v>
      </c>
      <c r="G3" s="2">
        <f>AVERAGE(F3,F7,F11,F16,F21,F26,F30,F34,F38)</f>
        <v>5.6629115198318022E-2</v>
      </c>
    </row>
    <row r="4" spans="1:7" ht="20.25" customHeight="1">
      <c r="A4" s="7"/>
      <c r="B4" s="9" t="s">
        <v>10</v>
      </c>
      <c r="C4" s="4">
        <v>354</v>
      </c>
      <c r="D4" s="4">
        <v>35</v>
      </c>
      <c r="E4" s="4">
        <f>D4/C4</f>
        <v>9.8870056497175146E-2</v>
      </c>
      <c r="F4" s="3"/>
      <c r="G4" s="3"/>
    </row>
    <row r="5" spans="1:7" ht="20.25" customHeight="1">
      <c r="A5" s="7"/>
      <c r="B5" s="9" t="s">
        <v>10</v>
      </c>
      <c r="C5" s="4">
        <v>342</v>
      </c>
      <c r="D5" s="4">
        <v>12</v>
      </c>
      <c r="E5" s="4">
        <f>D5/C5</f>
        <v>3.5087719298245612E-2</v>
      </c>
      <c r="F5" s="3"/>
      <c r="G5" s="3"/>
    </row>
    <row r="6" spans="1:7" ht="20.25" customHeight="1">
      <c r="A6" s="7"/>
      <c r="B6" s="5"/>
      <c r="C6" s="3"/>
      <c r="D6" s="3"/>
      <c r="E6" s="3"/>
      <c r="F6" s="3"/>
      <c r="G6" s="3"/>
    </row>
    <row r="7" spans="1:7" ht="20.25" customHeight="1">
      <c r="A7" s="7"/>
      <c r="B7" s="9" t="s">
        <v>11</v>
      </c>
      <c r="C7" s="4">
        <v>176</v>
      </c>
      <c r="D7" s="4">
        <v>12</v>
      </c>
      <c r="E7" s="4">
        <f>D7/C7</f>
        <v>6.8181818181818177E-2</v>
      </c>
      <c r="F7" s="4">
        <f>AVERAGE(E7,E8,E9)</f>
        <v>6.7063018282530473E-2</v>
      </c>
      <c r="G7" s="3"/>
    </row>
    <row r="8" spans="1:7" ht="20.25" customHeight="1">
      <c r="A8" s="7"/>
      <c r="B8" s="9" t="s">
        <v>11</v>
      </c>
      <c r="C8" s="4">
        <v>273</v>
      </c>
      <c r="D8" s="4">
        <v>18</v>
      </c>
      <c r="E8" s="4">
        <f>D8/C8</f>
        <v>6.5934065934065936E-2</v>
      </c>
      <c r="F8" s="3"/>
      <c r="G8" s="3"/>
    </row>
    <row r="9" spans="1:7" ht="20.25" customHeight="1">
      <c r="A9" s="7"/>
      <c r="B9" s="9" t="s">
        <v>11</v>
      </c>
      <c r="C9" s="4">
        <v>328</v>
      </c>
      <c r="D9" s="4">
        <v>22</v>
      </c>
      <c r="E9" s="4">
        <f>D9/C9</f>
        <v>6.7073170731707321E-2</v>
      </c>
      <c r="F9" s="3"/>
      <c r="G9" s="3"/>
    </row>
    <row r="10" spans="1:7" ht="20.25" customHeight="1">
      <c r="A10" s="7"/>
      <c r="B10" s="5"/>
      <c r="C10" s="3"/>
      <c r="D10" s="3"/>
      <c r="E10" s="3"/>
      <c r="F10" s="3"/>
      <c r="G10" s="3"/>
    </row>
    <row r="11" spans="1:7" ht="20.25" customHeight="1">
      <c r="A11" s="7"/>
      <c r="B11" s="9" t="s">
        <v>12</v>
      </c>
      <c r="C11" s="4">
        <v>287</v>
      </c>
      <c r="D11" s="4">
        <v>34</v>
      </c>
      <c r="E11" s="4">
        <f>D11/C11</f>
        <v>0.11846689895470383</v>
      </c>
      <c r="F11" s="4">
        <f>AVERAGE(E11,E12,E13,E14)</f>
        <v>6.2603083647362223E-2</v>
      </c>
      <c r="G11" s="3"/>
    </row>
    <row r="12" spans="1:7" ht="20.25" customHeight="1">
      <c r="A12" s="7"/>
      <c r="B12" s="9" t="s">
        <v>12</v>
      </c>
      <c r="C12" s="4">
        <v>331</v>
      </c>
      <c r="D12" s="4">
        <v>24</v>
      </c>
      <c r="E12" s="4">
        <f>D12/C12</f>
        <v>7.2507552870090641E-2</v>
      </c>
      <c r="F12" s="3"/>
      <c r="G12" s="3"/>
    </row>
    <row r="13" spans="1:7" ht="20.25" customHeight="1">
      <c r="A13" s="7"/>
      <c r="B13" s="9" t="s">
        <v>12</v>
      </c>
      <c r="C13" s="4">
        <v>381</v>
      </c>
      <c r="D13" s="4">
        <v>20</v>
      </c>
      <c r="E13" s="4">
        <f>D13/C13</f>
        <v>5.2493438320209973E-2</v>
      </c>
      <c r="F13" s="3"/>
      <c r="G13" s="3"/>
    </row>
    <row r="14" spans="1:7" ht="20.25" customHeight="1">
      <c r="A14" s="7"/>
      <c r="B14" s="9" t="s">
        <v>12</v>
      </c>
      <c r="C14" s="4">
        <v>288</v>
      </c>
      <c r="D14" s="4">
        <v>2</v>
      </c>
      <c r="E14" s="4">
        <f>D14/C14</f>
        <v>6.9444444444444441E-3</v>
      </c>
      <c r="F14" s="3"/>
      <c r="G14" s="3"/>
    </row>
    <row r="15" spans="1:7" ht="20.25" customHeight="1">
      <c r="A15" s="7"/>
      <c r="B15" s="5"/>
      <c r="C15" s="3"/>
      <c r="D15" s="3"/>
      <c r="E15" s="3"/>
      <c r="F15" s="3"/>
      <c r="G15" s="3"/>
    </row>
    <row r="16" spans="1:7" ht="20.25" customHeight="1">
      <c r="A16" s="7"/>
      <c r="B16" s="9" t="s">
        <v>13</v>
      </c>
      <c r="C16" s="4">
        <v>142</v>
      </c>
      <c r="D16" s="4">
        <v>4</v>
      </c>
      <c r="E16" s="4">
        <f>D16/C16</f>
        <v>2.8169014084507043E-2</v>
      </c>
      <c r="F16" s="4">
        <f>AVERAGE(E16,E17,E18,E19)</f>
        <v>5.8517133205771364E-2</v>
      </c>
      <c r="G16" s="3"/>
    </row>
    <row r="17" spans="1:7" ht="20.25" customHeight="1">
      <c r="A17" s="7"/>
      <c r="B17" s="9" t="s">
        <v>13</v>
      </c>
      <c r="C17" s="4">
        <v>189</v>
      </c>
      <c r="D17" s="4">
        <v>16</v>
      </c>
      <c r="E17" s="4">
        <f>D17/C17</f>
        <v>8.4656084656084651E-2</v>
      </c>
      <c r="F17" s="3"/>
      <c r="G17" s="3"/>
    </row>
    <row r="18" spans="1:7" ht="20.25" customHeight="1">
      <c r="A18" s="7"/>
      <c r="B18" s="9" t="s">
        <v>13</v>
      </c>
      <c r="C18" s="4">
        <v>237</v>
      </c>
      <c r="D18" s="4">
        <v>11</v>
      </c>
      <c r="E18" s="4">
        <f>D18/C18</f>
        <v>4.6413502109704644E-2</v>
      </c>
      <c r="F18" s="3"/>
      <c r="G18" s="3"/>
    </row>
    <row r="19" spans="1:7" ht="20.25" customHeight="1">
      <c r="A19" s="7"/>
      <c r="B19" s="9" t="s">
        <v>13</v>
      </c>
      <c r="C19" s="4">
        <v>147</v>
      </c>
      <c r="D19" s="4">
        <v>11</v>
      </c>
      <c r="E19" s="4">
        <f>D19/C19</f>
        <v>7.4829931972789115E-2</v>
      </c>
      <c r="F19" s="3"/>
      <c r="G19" s="3"/>
    </row>
    <row r="20" spans="1:7" ht="20.25" customHeight="1">
      <c r="A20" s="7"/>
      <c r="B20" s="5"/>
      <c r="C20" s="3"/>
      <c r="D20" s="3"/>
      <c r="E20" s="3"/>
      <c r="F20" s="3"/>
      <c r="G20" s="3"/>
    </row>
    <row r="21" spans="1:7" ht="20.25" customHeight="1">
      <c r="A21" s="7"/>
      <c r="B21" s="9" t="s">
        <v>14</v>
      </c>
      <c r="C21" s="4">
        <v>256</v>
      </c>
      <c r="D21" s="4">
        <v>3</v>
      </c>
      <c r="E21" s="4">
        <f>D21/C21</f>
        <v>1.171875E-2</v>
      </c>
      <c r="F21" s="4">
        <f>AVERAGE(E21:E24)</f>
        <v>1.8172053331591925E-2</v>
      </c>
      <c r="G21" s="3"/>
    </row>
    <row r="22" spans="1:7" ht="20.25" customHeight="1">
      <c r="A22" s="7"/>
      <c r="B22" s="9" t="s">
        <v>14</v>
      </c>
      <c r="C22" s="4">
        <v>153</v>
      </c>
      <c r="D22" s="4">
        <v>6</v>
      </c>
      <c r="E22" s="4">
        <f>D22/C22</f>
        <v>3.9215686274509803E-2</v>
      </c>
      <c r="F22" s="3"/>
      <c r="G22" s="3"/>
    </row>
    <row r="23" spans="1:7" ht="20.25" customHeight="1">
      <c r="A23" s="7"/>
      <c r="B23" s="9" t="s">
        <v>14</v>
      </c>
      <c r="C23" s="4">
        <v>248</v>
      </c>
      <c r="D23" s="4">
        <v>1</v>
      </c>
      <c r="E23" s="4">
        <f>D23/C23</f>
        <v>4.0322580645161289E-3</v>
      </c>
      <c r="F23" s="3"/>
      <c r="G23" s="3"/>
    </row>
    <row r="24" spans="1:7" ht="20.25" customHeight="1">
      <c r="A24" s="7"/>
      <c r="B24" s="9" t="s">
        <v>14</v>
      </c>
      <c r="C24" s="4">
        <v>395</v>
      </c>
      <c r="D24" s="4">
        <v>7</v>
      </c>
      <c r="E24" s="4">
        <f>D24/C24</f>
        <v>1.7721518987341773E-2</v>
      </c>
      <c r="F24" s="3"/>
      <c r="G24" s="3"/>
    </row>
    <row r="25" spans="1:7" ht="20.25" customHeight="1">
      <c r="A25" s="7"/>
      <c r="B25" s="5"/>
      <c r="C25" s="3"/>
      <c r="D25" s="3"/>
      <c r="E25" s="3"/>
      <c r="F25" s="3"/>
      <c r="G25" s="3"/>
    </row>
    <row r="26" spans="1:7" ht="20.25" customHeight="1">
      <c r="A26" s="7"/>
      <c r="B26" s="9" t="s">
        <v>15</v>
      </c>
      <c r="C26" s="4">
        <v>182</v>
      </c>
      <c r="D26" s="4">
        <v>17</v>
      </c>
      <c r="E26" s="4">
        <f>D26/C26</f>
        <v>9.3406593406593408E-2</v>
      </c>
      <c r="F26" s="4">
        <f>AVERAGE(E26:E28)</f>
        <v>5.9289890659252713E-2</v>
      </c>
      <c r="G26" s="3"/>
    </row>
    <row r="27" spans="1:7" ht="20.25" customHeight="1">
      <c r="A27" s="7"/>
      <c r="B27" s="9" t="s">
        <v>15</v>
      </c>
      <c r="C27" s="4">
        <v>214</v>
      </c>
      <c r="D27" s="4">
        <v>13</v>
      </c>
      <c r="E27" s="4">
        <f>D27/C27</f>
        <v>6.0747663551401869E-2</v>
      </c>
      <c r="F27" s="3"/>
      <c r="G27" s="3"/>
    </row>
    <row r="28" spans="1:7" ht="20.25" customHeight="1">
      <c r="A28" s="7"/>
      <c r="B28" s="9" t="s">
        <v>15</v>
      </c>
      <c r="C28" s="4">
        <v>253</v>
      </c>
      <c r="D28" s="4">
        <v>6</v>
      </c>
      <c r="E28" s="4">
        <f>D28/C28</f>
        <v>2.3715415019762844E-2</v>
      </c>
      <c r="F28" s="3"/>
      <c r="G28" s="3"/>
    </row>
    <row r="29" spans="1:7" ht="20.25" customHeight="1">
      <c r="A29" s="7"/>
      <c r="B29" s="5"/>
      <c r="C29" s="3"/>
      <c r="D29" s="3"/>
      <c r="E29" s="3"/>
      <c r="F29" s="3"/>
      <c r="G29" s="3"/>
    </row>
    <row r="30" spans="1:7" ht="20.25" customHeight="1">
      <c r="A30" s="7"/>
      <c r="B30" s="9" t="s">
        <v>16</v>
      </c>
      <c r="C30" s="4">
        <v>165</v>
      </c>
      <c r="D30" s="4">
        <v>12</v>
      </c>
      <c r="E30" s="4">
        <f>D30/C30</f>
        <v>7.2727272727272724E-2</v>
      </c>
      <c r="F30" s="4">
        <f>(E30+E31+E32)/3</f>
        <v>5.8846276873138502E-2</v>
      </c>
      <c r="G30" s="3"/>
    </row>
    <row r="31" spans="1:7" ht="20.25" customHeight="1">
      <c r="A31" s="7"/>
      <c r="B31" s="9" t="s">
        <v>16</v>
      </c>
      <c r="C31" s="4">
        <v>251</v>
      </c>
      <c r="D31" s="4">
        <v>17</v>
      </c>
      <c r="E31" s="4">
        <f>D31/C31</f>
        <v>6.7729083665338641E-2</v>
      </c>
      <c r="F31" s="3"/>
      <c r="G31" s="3"/>
    </row>
    <row r="32" spans="1:7" ht="20.25" customHeight="1">
      <c r="A32" s="7"/>
      <c r="B32" s="9" t="s">
        <v>16</v>
      </c>
      <c r="C32" s="4">
        <v>194</v>
      </c>
      <c r="D32" s="4">
        <v>7</v>
      </c>
      <c r="E32" s="4">
        <f>D32/C32</f>
        <v>3.608247422680412E-2</v>
      </c>
      <c r="F32" s="3"/>
      <c r="G32" s="3"/>
    </row>
    <row r="33" spans="1:7" ht="20.25" customHeight="1">
      <c r="A33" s="7"/>
      <c r="B33" s="5"/>
      <c r="C33" s="3"/>
      <c r="D33" s="3"/>
      <c r="E33" s="3"/>
      <c r="F33" s="3"/>
      <c r="G33" s="3"/>
    </row>
    <row r="34" spans="1:7" ht="20.25" customHeight="1">
      <c r="A34" s="7"/>
      <c r="B34" s="9" t="s">
        <v>17</v>
      </c>
      <c r="C34" s="4">
        <v>141</v>
      </c>
      <c r="D34" s="4">
        <v>8</v>
      </c>
      <c r="E34" s="4">
        <f>D34/C34</f>
        <v>5.6737588652482268E-2</v>
      </c>
      <c r="F34" s="4">
        <f>AVERAGE(E34:E36)</f>
        <v>7.8262788901086774E-2</v>
      </c>
      <c r="G34" s="3"/>
    </row>
    <row r="35" spans="1:7" ht="20.25" customHeight="1">
      <c r="A35" s="7"/>
      <c r="B35" s="9" t="s">
        <v>17</v>
      </c>
      <c r="C35" s="4">
        <v>185</v>
      </c>
      <c r="D35" s="4">
        <v>15</v>
      </c>
      <c r="E35" s="4">
        <f>D35/C35</f>
        <v>8.1081081081081086E-2</v>
      </c>
      <c r="F35" s="3"/>
      <c r="G35" s="3"/>
    </row>
    <row r="36" spans="1:7" ht="20.25" customHeight="1">
      <c r="A36" s="7"/>
      <c r="B36" s="9" t="s">
        <v>17</v>
      </c>
      <c r="C36" s="4">
        <v>165</v>
      </c>
      <c r="D36" s="4">
        <v>16</v>
      </c>
      <c r="E36" s="4">
        <f>D36/C36</f>
        <v>9.696969696969697E-2</v>
      </c>
      <c r="F36" s="3"/>
      <c r="G36" s="3"/>
    </row>
    <row r="37" spans="1:7" ht="20.25" customHeight="1">
      <c r="A37" s="7"/>
      <c r="B37" s="5"/>
      <c r="C37" s="3"/>
      <c r="D37" s="3"/>
      <c r="E37" s="3"/>
      <c r="F37" s="3"/>
      <c r="G37" s="3"/>
    </row>
    <row r="38" spans="1:7" ht="20.25" customHeight="1">
      <c r="A38" s="7"/>
      <c r="B38" s="9" t="s">
        <v>18</v>
      </c>
      <c r="C38" s="4">
        <v>397</v>
      </c>
      <c r="D38" s="4">
        <v>0</v>
      </c>
      <c r="E38" s="4">
        <f>D38/C38</f>
        <v>0</v>
      </c>
      <c r="F38" s="4">
        <f>AVERAGE(E38:E40)</f>
        <v>2.3039513677811551E-2</v>
      </c>
      <c r="G38" s="3"/>
    </row>
    <row r="39" spans="1:7" ht="20.25" customHeight="1">
      <c r="A39" s="7"/>
      <c r="B39" s="9" t="s">
        <v>18</v>
      </c>
      <c r="C39" s="4">
        <v>329</v>
      </c>
      <c r="D39" s="4">
        <v>3</v>
      </c>
      <c r="E39" s="4">
        <f>D39/C39</f>
        <v>9.11854103343465E-3</v>
      </c>
      <c r="F39" s="3"/>
      <c r="G39" s="3"/>
    </row>
    <row r="40" spans="1:7" ht="20.25" customHeight="1">
      <c r="A40" s="7"/>
      <c r="B40" s="9" t="s">
        <v>18</v>
      </c>
      <c r="C40" s="4">
        <v>300</v>
      </c>
      <c r="D40" s="4">
        <v>18</v>
      </c>
      <c r="E40" s="4">
        <f>D40/C40</f>
        <v>0.06</v>
      </c>
      <c r="F40" s="3"/>
      <c r="G40" s="3"/>
    </row>
    <row r="41" spans="1:7" ht="20.25" customHeight="1">
      <c r="A41" s="7"/>
      <c r="B41" s="5"/>
      <c r="C41" s="3"/>
      <c r="D41" s="3"/>
      <c r="E41" s="3"/>
      <c r="F41" s="3"/>
      <c r="G41" s="3"/>
    </row>
    <row r="42" spans="1:7" ht="20.25" customHeight="1">
      <c r="A42" s="8" t="s">
        <v>1</v>
      </c>
      <c r="B42" s="9" t="s">
        <v>19</v>
      </c>
      <c r="C42" s="4">
        <v>202</v>
      </c>
      <c r="D42" s="4">
        <v>28</v>
      </c>
      <c r="E42" s="4">
        <f>D42/C42</f>
        <v>0.13861386138613863</v>
      </c>
      <c r="F42" s="4">
        <f>AVERAGE(E42:E44)</f>
        <v>0.1079820587100727</v>
      </c>
      <c r="G42" s="4">
        <f>AVERAGE(F42,F46,F50,F55,F59,F63,F67,F71)</f>
        <v>8.7172561484874719E-2</v>
      </c>
    </row>
    <row r="43" spans="1:7" ht="20.25" customHeight="1">
      <c r="A43" s="7"/>
      <c r="B43" s="9" t="s">
        <v>19</v>
      </c>
      <c r="C43" s="4">
        <v>340</v>
      </c>
      <c r="D43" s="4">
        <v>48</v>
      </c>
      <c r="E43" s="4">
        <f>D43/C43</f>
        <v>0.14117647058823529</v>
      </c>
      <c r="F43" s="3"/>
      <c r="G43" s="3"/>
    </row>
    <row r="44" spans="1:7" ht="20.25" customHeight="1">
      <c r="A44" s="7"/>
      <c r="B44" s="9" t="s">
        <v>19</v>
      </c>
      <c r="C44" s="4">
        <v>385</v>
      </c>
      <c r="D44" s="4">
        <v>17</v>
      </c>
      <c r="E44" s="4">
        <f>D44/C44</f>
        <v>4.4155844155844157E-2</v>
      </c>
      <c r="F44" s="3"/>
      <c r="G44" s="3"/>
    </row>
    <row r="45" spans="1:7" ht="20.25" customHeight="1">
      <c r="A45" s="7"/>
      <c r="B45" s="5"/>
      <c r="C45" s="3"/>
      <c r="D45" s="3"/>
      <c r="E45" s="3"/>
      <c r="F45" s="3"/>
      <c r="G45" s="3"/>
    </row>
    <row r="46" spans="1:7" ht="20.25" customHeight="1">
      <c r="A46" s="7"/>
      <c r="B46" s="9" t="s">
        <v>20</v>
      </c>
      <c r="C46" s="4">
        <v>234</v>
      </c>
      <c r="D46" s="4">
        <v>34</v>
      </c>
      <c r="E46" s="4">
        <f>D46/C46</f>
        <v>0.14529914529914531</v>
      </c>
      <c r="F46" s="4">
        <f>AVERAGE(E46:E48)</f>
        <v>0.10595666516719149</v>
      </c>
      <c r="G46" s="3"/>
    </row>
    <row r="47" spans="1:7" ht="20.25" customHeight="1">
      <c r="A47" s="7"/>
      <c r="B47" s="9" t="s">
        <v>20</v>
      </c>
      <c r="C47" s="4">
        <v>285</v>
      </c>
      <c r="D47" s="4">
        <v>30</v>
      </c>
      <c r="E47" s="4">
        <f>D47/C47</f>
        <v>0.10526315789473684</v>
      </c>
      <c r="F47" s="3"/>
      <c r="G47" s="3"/>
    </row>
    <row r="48" spans="1:7" ht="20.25" customHeight="1">
      <c r="A48" s="7"/>
      <c r="B48" s="9" t="s">
        <v>20</v>
      </c>
      <c r="C48" s="4">
        <v>312</v>
      </c>
      <c r="D48" s="4">
        <v>21</v>
      </c>
      <c r="E48" s="4">
        <f>D48/C48</f>
        <v>6.7307692307692304E-2</v>
      </c>
      <c r="F48" s="3"/>
      <c r="G48" s="3"/>
    </row>
    <row r="49" spans="1:7" ht="20.25" customHeight="1">
      <c r="A49" s="7"/>
      <c r="B49" s="5"/>
      <c r="C49" s="3"/>
      <c r="D49" s="3"/>
      <c r="E49" s="3"/>
      <c r="F49" s="3"/>
      <c r="G49" s="3"/>
    </row>
    <row r="50" spans="1:7" ht="20.25" customHeight="1">
      <c r="A50" s="7"/>
      <c r="B50" s="9" t="s">
        <v>21</v>
      </c>
      <c r="C50" s="4">
        <v>120</v>
      </c>
      <c r="D50" s="4">
        <v>3</v>
      </c>
      <c r="E50" s="4">
        <f>D50/C50</f>
        <v>2.5000000000000001E-2</v>
      </c>
      <c r="F50" s="4">
        <f>AVERAGE(E50:E52)</f>
        <v>4.0034266083741353E-2</v>
      </c>
      <c r="G50" s="3"/>
    </row>
    <row r="51" spans="1:7" ht="20.25" customHeight="1">
      <c r="A51" s="7"/>
      <c r="B51" s="9" t="s">
        <v>21</v>
      </c>
      <c r="C51" s="4">
        <v>299</v>
      </c>
      <c r="D51" s="4">
        <v>20</v>
      </c>
      <c r="E51" s="4">
        <f>D51/C51</f>
        <v>6.6889632107023408E-2</v>
      </c>
      <c r="F51" s="3"/>
      <c r="G51" s="3"/>
    </row>
    <row r="52" spans="1:7" ht="20.25" customHeight="1">
      <c r="A52" s="7"/>
      <c r="B52" s="9" t="s">
        <v>21</v>
      </c>
      <c r="C52" s="4">
        <v>319</v>
      </c>
      <c r="D52" s="4">
        <v>9</v>
      </c>
      <c r="E52" s="4">
        <f>D52/C52</f>
        <v>2.8213166144200628E-2</v>
      </c>
      <c r="F52" s="3"/>
      <c r="G52" s="3"/>
    </row>
    <row r="53" spans="1:7" ht="20.25" customHeight="1">
      <c r="A53" s="7"/>
      <c r="B53" s="5"/>
      <c r="C53" s="3"/>
      <c r="D53" s="3"/>
      <c r="E53" s="3"/>
      <c r="F53" s="3"/>
      <c r="G53" s="3"/>
    </row>
    <row r="54" spans="1:7" ht="20.25" customHeight="1">
      <c r="A54" s="7"/>
      <c r="B54" s="5"/>
      <c r="C54" s="3"/>
      <c r="D54" s="3"/>
      <c r="E54" s="3"/>
      <c r="F54" s="3"/>
      <c r="G54" s="3"/>
    </row>
    <row r="55" spans="1:7" ht="20.25" customHeight="1">
      <c r="A55" s="7"/>
      <c r="B55" s="9" t="s">
        <v>22</v>
      </c>
      <c r="C55" s="4">
        <v>163</v>
      </c>
      <c r="D55" s="4">
        <v>10</v>
      </c>
      <c r="E55" s="4">
        <f>D55/C55</f>
        <v>6.1349693251533742E-2</v>
      </c>
      <c r="F55" s="4">
        <f>AVERAGE(E55:E57)</f>
        <v>9.8173474986283607E-2</v>
      </c>
      <c r="G55" s="3"/>
    </row>
    <row r="56" spans="1:7" ht="20.25" customHeight="1">
      <c r="A56" s="7"/>
      <c r="B56" s="9" t="s">
        <v>22</v>
      </c>
      <c r="C56" s="4">
        <v>200</v>
      </c>
      <c r="D56" s="4">
        <v>32</v>
      </c>
      <c r="E56" s="4">
        <f>D56/C56</f>
        <v>0.16</v>
      </c>
      <c r="F56" s="3"/>
      <c r="G56" s="3"/>
    </row>
    <row r="57" spans="1:7" ht="20.25" customHeight="1">
      <c r="A57" s="7"/>
      <c r="B57" s="9" t="s">
        <v>22</v>
      </c>
      <c r="C57" s="4">
        <v>369</v>
      </c>
      <c r="D57" s="4">
        <v>27</v>
      </c>
      <c r="E57" s="4">
        <f>D57/C57</f>
        <v>7.3170731707317069E-2</v>
      </c>
      <c r="F57" s="3"/>
      <c r="G57" s="3"/>
    </row>
    <row r="58" spans="1:7" ht="20.25" customHeight="1">
      <c r="A58" s="7"/>
      <c r="B58" s="5"/>
      <c r="C58" s="3"/>
      <c r="D58" s="3"/>
      <c r="E58" s="3"/>
      <c r="F58" s="3"/>
      <c r="G58" s="3"/>
    </row>
    <row r="59" spans="1:7" ht="20.25" customHeight="1">
      <c r="A59" s="7"/>
      <c r="B59" s="9" t="s">
        <v>23</v>
      </c>
      <c r="C59" s="4">
        <v>131</v>
      </c>
      <c r="D59" s="4">
        <v>15</v>
      </c>
      <c r="E59" s="4">
        <f>D59/C59</f>
        <v>0.11450381679389313</v>
      </c>
      <c r="F59" s="4">
        <f>AVERAGE(E59:E61)</f>
        <v>7.0995603885216627E-2</v>
      </c>
      <c r="G59" s="3"/>
    </row>
    <row r="60" spans="1:7" ht="20.25" customHeight="1">
      <c r="A60" s="7"/>
      <c r="B60" s="9" t="s">
        <v>23</v>
      </c>
      <c r="C60" s="4">
        <v>268</v>
      </c>
      <c r="D60" s="4">
        <v>22</v>
      </c>
      <c r="E60" s="4">
        <f>D60/C60</f>
        <v>8.2089552238805971E-2</v>
      </c>
      <c r="F60" s="3"/>
      <c r="G60" s="3"/>
    </row>
    <row r="61" spans="1:7" ht="20.25" customHeight="1">
      <c r="A61" s="7"/>
      <c r="B61" s="9" t="s">
        <v>23</v>
      </c>
      <c r="C61" s="4">
        <v>244</v>
      </c>
      <c r="D61" s="4">
        <v>4</v>
      </c>
      <c r="E61" s="4">
        <f>D61/C61</f>
        <v>1.6393442622950821E-2</v>
      </c>
      <c r="F61" s="3"/>
      <c r="G61" s="3"/>
    </row>
    <row r="62" spans="1:7" ht="20.25" customHeight="1">
      <c r="A62" s="7"/>
      <c r="B62" s="5"/>
      <c r="C62" s="3"/>
      <c r="D62" s="3"/>
      <c r="E62" s="3"/>
      <c r="F62" s="3"/>
      <c r="G62" s="3"/>
    </row>
    <row r="63" spans="1:7" ht="20.25" customHeight="1">
      <c r="A63" s="7"/>
      <c r="B63" s="9" t="s">
        <v>24</v>
      </c>
      <c r="C63" s="4">
        <v>173</v>
      </c>
      <c r="D63" s="4">
        <v>14</v>
      </c>
      <c r="E63" s="4">
        <f>D63/C63</f>
        <v>8.0924855491329481E-2</v>
      </c>
      <c r="F63" s="4">
        <f>AVERAGE(E63:E65)</f>
        <v>8.4315033427980454E-2</v>
      </c>
      <c r="G63" s="3"/>
    </row>
    <row r="64" spans="1:7" ht="20.25" customHeight="1">
      <c r="A64" s="7"/>
      <c r="B64" s="9" t="s">
        <v>24</v>
      </c>
      <c r="C64" s="4">
        <v>183</v>
      </c>
      <c r="D64" s="4">
        <v>20</v>
      </c>
      <c r="E64" s="4">
        <f>D64/C64</f>
        <v>0.10928961748633879</v>
      </c>
      <c r="F64" s="3"/>
      <c r="G64" s="3"/>
    </row>
    <row r="65" spans="1:7" ht="20.25" customHeight="1">
      <c r="A65" s="7"/>
      <c r="B65" s="9" t="s">
        <v>24</v>
      </c>
      <c r="C65" s="4">
        <v>271</v>
      </c>
      <c r="D65" s="4">
        <v>17</v>
      </c>
      <c r="E65" s="4">
        <f>D65/C65</f>
        <v>6.273062730627306E-2</v>
      </c>
      <c r="F65" s="3"/>
      <c r="G65" s="3"/>
    </row>
    <row r="66" spans="1:7" ht="20.25" customHeight="1">
      <c r="A66" s="7"/>
      <c r="B66" s="5"/>
      <c r="C66" s="3"/>
      <c r="D66" s="3"/>
      <c r="E66" s="3"/>
      <c r="F66" s="3"/>
      <c r="G66" s="3"/>
    </row>
    <row r="67" spans="1:7" ht="20.25" customHeight="1">
      <c r="A67" s="7"/>
      <c r="B67" s="9" t="s">
        <v>25</v>
      </c>
      <c r="C67" s="4">
        <v>130</v>
      </c>
      <c r="D67" s="4">
        <v>7</v>
      </c>
      <c r="E67" s="4">
        <f>D67/C67</f>
        <v>5.3846153846153849E-2</v>
      </c>
      <c r="F67" s="4">
        <f>AVERAGE(E67:E69)</f>
        <v>0.12628205128205128</v>
      </c>
      <c r="G67" s="3"/>
    </row>
    <row r="68" spans="1:7" ht="20.25" customHeight="1">
      <c r="A68" s="7"/>
      <c r="B68" s="9" t="s">
        <v>25</v>
      </c>
      <c r="C68" s="4">
        <v>120</v>
      </c>
      <c r="D68" s="4">
        <v>23</v>
      </c>
      <c r="E68" s="4">
        <f>D68/C68</f>
        <v>0.19166666666666668</v>
      </c>
      <c r="F68" s="3"/>
      <c r="G68" s="3"/>
    </row>
    <row r="69" spans="1:7" ht="20.25" customHeight="1">
      <c r="A69" s="7"/>
      <c r="B69" s="9" t="s">
        <v>25</v>
      </c>
      <c r="C69" s="4">
        <v>180</v>
      </c>
      <c r="D69" s="4">
        <v>24</v>
      </c>
      <c r="E69" s="4">
        <f>D69/C69</f>
        <v>0.13333333333333333</v>
      </c>
      <c r="F69" s="3"/>
      <c r="G69" s="3"/>
    </row>
    <row r="70" spans="1:7" ht="20.25" customHeight="1">
      <c r="A70" s="7"/>
      <c r="B70" s="5"/>
      <c r="C70" s="3"/>
      <c r="D70" s="3"/>
      <c r="E70" s="3"/>
      <c r="F70" s="3"/>
      <c r="G70" s="3"/>
    </row>
    <row r="71" spans="1:7" ht="20.25" customHeight="1">
      <c r="A71" s="7"/>
      <c r="B71" s="9" t="s">
        <v>26</v>
      </c>
      <c r="C71" s="4">
        <v>416</v>
      </c>
      <c r="D71" s="4">
        <v>50</v>
      </c>
      <c r="E71" s="4">
        <f>D71/C71</f>
        <v>0.1201923076923077</v>
      </c>
      <c r="F71" s="4">
        <f>AVERAGE(E71:E73)</f>
        <v>6.3641338336460282E-2</v>
      </c>
      <c r="G71" s="3"/>
    </row>
    <row r="72" spans="1:7" ht="20.25" customHeight="1">
      <c r="A72" s="7"/>
      <c r="B72" s="9" t="s">
        <v>26</v>
      </c>
      <c r="C72" s="4">
        <v>369</v>
      </c>
      <c r="D72" s="4">
        <v>22</v>
      </c>
      <c r="E72" s="4">
        <f>D72/C72</f>
        <v>5.9620596205962058E-2</v>
      </c>
      <c r="F72" s="3"/>
      <c r="G72" s="3"/>
    </row>
    <row r="73" spans="1:7" ht="20.25" customHeight="1">
      <c r="A73" s="7"/>
      <c r="B73" s="9" t="s">
        <v>26</v>
      </c>
      <c r="C73" s="4">
        <v>270</v>
      </c>
      <c r="D73" s="4">
        <v>3</v>
      </c>
      <c r="E73" s="4">
        <f>D73/C73</f>
        <v>1.1111111111111112E-2</v>
      </c>
      <c r="F73" s="3"/>
      <c r="G73" s="3"/>
    </row>
    <row r="74" spans="1:7" ht="20.25" customHeight="1">
      <c r="A74" s="7"/>
      <c r="B74" s="5"/>
      <c r="C74" s="3"/>
      <c r="D74" s="3"/>
      <c r="E74" s="3"/>
      <c r="F74" s="3"/>
      <c r="G74" s="3"/>
    </row>
    <row r="75" spans="1:7" ht="20.25" customHeight="1">
      <c r="A75" s="7"/>
      <c r="B75" s="5"/>
      <c r="C75" s="3"/>
      <c r="D75" s="3"/>
      <c r="E75" s="3"/>
      <c r="F75" s="3"/>
      <c r="G75" s="3"/>
    </row>
    <row r="76" spans="1:7" ht="20.25" customHeight="1">
      <c r="A76" s="7"/>
      <c r="B76" s="5"/>
      <c r="C76" s="3"/>
      <c r="D76" s="3"/>
      <c r="E76" s="3"/>
      <c r="F76" s="3"/>
      <c r="G76" s="3"/>
    </row>
    <row r="77" spans="1:7" ht="20.25" customHeight="1">
      <c r="A77" s="7"/>
      <c r="B77" s="5"/>
      <c r="C77" s="3"/>
      <c r="D77" s="3"/>
      <c r="E77" s="3"/>
      <c r="F77" s="3"/>
      <c r="G77" s="3"/>
    </row>
    <row r="78" spans="1:7" ht="20.25" customHeight="1">
      <c r="A78" s="7"/>
      <c r="B78" s="5"/>
      <c r="C78" s="3"/>
      <c r="D78" s="3"/>
      <c r="E78" s="3"/>
      <c r="F78" s="3"/>
      <c r="G78" s="3"/>
    </row>
  </sheetData>
  <mergeCells count="1">
    <mergeCell ref="A1:G1"/>
  </mergeCells>
  <pageMargins left="1" right="1" top="1" bottom="1" header="0.25" footer="0.25"/>
  <pageSetup scale="58" orientation="portrait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9 (C) - Figure 9_ Vascular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Edinger</cp:lastModifiedBy>
  <dcterms:modified xsi:type="dcterms:W3CDTF">2019-03-20T14:09:48Z</dcterms:modified>
</cp:coreProperties>
</file>