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ganczdan\Cardiac lympahtics manuscript\Revision submitted_060819\"/>
    </mc:Choice>
  </mc:AlternateContent>
  <bookViews>
    <workbookView xWindow="0" yWindow="0" windowWidth="28800" windowHeight="120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1" l="1"/>
  <c r="I38" i="1"/>
  <c r="H38" i="1"/>
  <c r="J37" i="1"/>
  <c r="I37" i="1"/>
  <c r="H37" i="1"/>
  <c r="J36" i="1"/>
  <c r="I36" i="1"/>
  <c r="H36" i="1"/>
  <c r="J35" i="1"/>
  <c r="I35" i="1"/>
  <c r="H35" i="1"/>
  <c r="J34" i="1"/>
  <c r="I34" i="1"/>
  <c r="H34" i="1"/>
  <c r="E34" i="1"/>
  <c r="D34" i="1"/>
  <c r="C34" i="1"/>
  <c r="J33" i="1"/>
  <c r="I33" i="1"/>
  <c r="H33" i="1"/>
  <c r="E33" i="1"/>
  <c r="D33" i="1"/>
  <c r="C33" i="1"/>
  <c r="J32" i="1"/>
  <c r="I32" i="1"/>
  <c r="H32" i="1"/>
  <c r="E32" i="1"/>
  <c r="D32" i="1"/>
  <c r="C32" i="1"/>
  <c r="J31" i="1"/>
  <c r="I31" i="1"/>
  <c r="H31" i="1"/>
  <c r="E31" i="1"/>
  <c r="D31" i="1"/>
  <c r="C31" i="1"/>
  <c r="J30" i="1"/>
  <c r="I30" i="1"/>
  <c r="I41" i="1" s="1"/>
  <c r="I43" i="1" s="1"/>
  <c r="H30" i="1"/>
  <c r="E30" i="1"/>
  <c r="D30" i="1"/>
  <c r="C30" i="1"/>
  <c r="J29" i="1"/>
  <c r="J41" i="1" s="1"/>
  <c r="J43" i="1" s="1"/>
  <c r="I29" i="1"/>
  <c r="H29" i="1"/>
  <c r="E29" i="1"/>
  <c r="E40" i="1" s="1"/>
  <c r="D29" i="1"/>
  <c r="C29" i="1"/>
  <c r="J28" i="1"/>
  <c r="I28" i="1"/>
  <c r="H28" i="1"/>
  <c r="H40" i="1" s="1"/>
  <c r="E28" i="1"/>
  <c r="D28" i="1"/>
  <c r="C28" i="1"/>
  <c r="C40" i="1" s="1"/>
  <c r="J27" i="1"/>
  <c r="I27" i="1"/>
  <c r="I40" i="1" s="1"/>
  <c r="H27" i="1"/>
  <c r="H41" i="1" s="1"/>
  <c r="H43" i="1" s="1"/>
  <c r="E27" i="1"/>
  <c r="E46" i="1" s="1"/>
  <c r="D27" i="1"/>
  <c r="D46" i="1" s="1"/>
  <c r="C27" i="1"/>
  <c r="I21" i="1"/>
  <c r="D21" i="1"/>
  <c r="C21" i="1"/>
  <c r="J19" i="1"/>
  <c r="J21" i="1" s="1"/>
  <c r="I19" i="1"/>
  <c r="H19" i="1"/>
  <c r="H21" i="1" s="1"/>
  <c r="E19" i="1"/>
  <c r="E21" i="1" s="1"/>
  <c r="D19" i="1"/>
  <c r="C19" i="1"/>
  <c r="J18" i="1"/>
  <c r="I18" i="1"/>
  <c r="H18" i="1"/>
  <c r="E18" i="1"/>
  <c r="D18" i="1"/>
  <c r="C18" i="1"/>
  <c r="D41" i="1" l="1"/>
  <c r="D43" i="1" s="1"/>
  <c r="C46" i="1"/>
  <c r="J40" i="1"/>
  <c r="C41" i="1"/>
  <c r="C43" i="1" s="1"/>
  <c r="E41" i="1"/>
  <c r="E43" i="1" s="1"/>
  <c r="D40" i="1"/>
</calcChain>
</file>

<file path=xl/sharedStrings.xml><?xml version="1.0" encoding="utf-8"?>
<sst xmlns="http://schemas.openxmlformats.org/spreadsheetml/2006/main" count="74" uniqueCount="30">
  <si>
    <t>Vessel length measurement using Fiji software plugins</t>
  </si>
  <si>
    <t>LFL</t>
  </si>
  <si>
    <t>MFL</t>
  </si>
  <si>
    <t>OLV</t>
  </si>
  <si>
    <t>WT fish 1</t>
  </si>
  <si>
    <t>KO fish 1</t>
  </si>
  <si>
    <t>WT fish 2</t>
  </si>
  <si>
    <t>KO fish 2</t>
  </si>
  <si>
    <t>WT fish 3</t>
  </si>
  <si>
    <t>KO fish 3</t>
  </si>
  <si>
    <t>WT fish 4</t>
  </si>
  <si>
    <t>KO fish 4</t>
  </si>
  <si>
    <t>WT fish 5</t>
  </si>
  <si>
    <t>KO fish 5</t>
  </si>
  <si>
    <t>WT fish 6</t>
  </si>
  <si>
    <t>KO fish 6</t>
  </si>
  <si>
    <t>WT fish 7</t>
  </si>
  <si>
    <t>KO fish 7</t>
  </si>
  <si>
    <t>WT fish 8</t>
  </si>
  <si>
    <t>KO fish 8</t>
  </si>
  <si>
    <t>KO fish 9</t>
  </si>
  <si>
    <t>KO fish 10</t>
  </si>
  <si>
    <t>KO fish 11</t>
  </si>
  <si>
    <t>KO fish 12</t>
  </si>
  <si>
    <t>Average</t>
  </si>
  <si>
    <t>SD</t>
  </si>
  <si>
    <t>n</t>
  </si>
  <si>
    <t>SE</t>
  </si>
  <si>
    <t>Vessel lengths converted to μm (100 μm corresponds to 206 in the Fiji length measurement)</t>
  </si>
  <si>
    <t>T-test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</si>
</sst>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Fill="1"/>
    <xf numFmtId="0" fontId="0" fillId="0" borderId="1" xfId="0" applyFill="1" applyBorder="1"/>
    <xf numFmtId="0" fontId="0" fillId="0" borderId="0" xfId="0" applyFill="1" applyBorder="1"/>
    <xf numFmtId="0" fontId="2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6"/>
  <sheetViews>
    <sheetView tabSelected="1" workbookViewId="0">
      <selection activeCell="I4" sqref="I4"/>
    </sheetView>
  </sheetViews>
  <sheetFormatPr defaultRowHeight="15" x14ac:dyDescent="0.25"/>
  <cols>
    <col min="1" max="16384" width="9.140625" style="2"/>
  </cols>
  <sheetData>
    <row r="2" spans="2:10" ht="19.5" x14ac:dyDescent="0.3">
      <c r="B2" s="3" t="s">
        <v>0</v>
      </c>
    </row>
    <row r="4" spans="2:10" ht="15.75" x14ac:dyDescent="0.25">
      <c r="B4" s="4"/>
      <c r="C4" s="1" t="s">
        <v>1</v>
      </c>
      <c r="D4" s="1" t="s">
        <v>2</v>
      </c>
      <c r="E4" s="1" t="s">
        <v>3</v>
      </c>
      <c r="G4" s="1"/>
      <c r="H4" s="1" t="s">
        <v>1</v>
      </c>
      <c r="I4" s="1" t="s">
        <v>2</v>
      </c>
      <c r="J4" s="1" t="s">
        <v>3</v>
      </c>
    </row>
    <row r="5" spans="2:10" x14ac:dyDescent="0.25">
      <c r="B5" s="4" t="s">
        <v>4</v>
      </c>
      <c r="C5" s="4">
        <v>553.21600000000001</v>
      </c>
      <c r="D5" s="4">
        <v>516.15</v>
      </c>
      <c r="E5" s="4">
        <v>589.84699999999998</v>
      </c>
      <c r="F5" s="5"/>
      <c r="G5" s="4" t="s">
        <v>5</v>
      </c>
      <c r="H5" s="4">
        <v>467.01799999999997</v>
      </c>
      <c r="I5" s="4">
        <v>370.65499999999997</v>
      </c>
      <c r="J5" s="4">
        <v>593.79</v>
      </c>
    </row>
    <row r="6" spans="2:10" x14ac:dyDescent="0.25">
      <c r="B6" s="4" t="s">
        <v>6</v>
      </c>
      <c r="C6" s="4">
        <v>593.51800000000003</v>
      </c>
      <c r="D6" s="4">
        <v>570.51800000000003</v>
      </c>
      <c r="E6" s="4">
        <v>619.69100000000003</v>
      </c>
      <c r="F6" s="5"/>
      <c r="G6" s="4" t="s">
        <v>7</v>
      </c>
      <c r="H6" s="4">
        <v>560.56600000000003</v>
      </c>
      <c r="I6" s="4">
        <v>530.68499999999995</v>
      </c>
      <c r="J6" s="4">
        <v>600.97400000000005</v>
      </c>
    </row>
    <row r="7" spans="2:10" x14ac:dyDescent="0.25">
      <c r="B7" s="4" t="s">
        <v>8</v>
      </c>
      <c r="C7" s="4">
        <v>542.64599999999996</v>
      </c>
      <c r="D7" s="4">
        <v>579.16600000000005</v>
      </c>
      <c r="E7" s="4">
        <v>639.59199999999998</v>
      </c>
      <c r="F7" s="5"/>
      <c r="G7" s="4" t="s">
        <v>9</v>
      </c>
      <c r="H7" s="4">
        <v>452.97800000000001</v>
      </c>
      <c r="I7" s="4">
        <v>356.90899999999999</v>
      </c>
      <c r="J7" s="4">
        <v>521.07000000000005</v>
      </c>
    </row>
    <row r="8" spans="2:10" x14ac:dyDescent="0.25">
      <c r="B8" s="4" t="s">
        <v>10</v>
      </c>
      <c r="C8" s="4">
        <v>545.50599999999997</v>
      </c>
      <c r="D8" s="4">
        <v>545.303</v>
      </c>
      <c r="E8" s="4">
        <v>562.65899999999999</v>
      </c>
      <c r="F8" s="5"/>
      <c r="G8" s="4" t="s">
        <v>11</v>
      </c>
      <c r="H8" s="4">
        <v>436.90100000000001</v>
      </c>
      <c r="I8" s="4">
        <v>441.56599999999997</v>
      </c>
      <c r="J8" s="4">
        <v>675.02599999999995</v>
      </c>
    </row>
    <row r="9" spans="2:10" x14ac:dyDescent="0.25">
      <c r="B9" s="4" t="s">
        <v>12</v>
      </c>
      <c r="C9" s="4">
        <v>583.41700000000003</v>
      </c>
      <c r="D9" s="4">
        <v>690.41099999999994</v>
      </c>
      <c r="E9" s="4">
        <v>582.52800000000002</v>
      </c>
      <c r="F9" s="5"/>
      <c r="G9" s="4" t="s">
        <v>13</v>
      </c>
      <c r="H9" s="4">
        <v>608.51300000000003</v>
      </c>
      <c r="I9" s="4">
        <v>577.12099999999998</v>
      </c>
      <c r="J9" s="4">
        <v>594.98199999999997</v>
      </c>
    </row>
    <row r="10" spans="2:10" x14ac:dyDescent="0.25">
      <c r="B10" s="4" t="s">
        <v>14</v>
      </c>
      <c r="C10" s="4">
        <v>609.75699999999995</v>
      </c>
      <c r="D10" s="4">
        <v>596.33199999999999</v>
      </c>
      <c r="E10" s="4">
        <v>620.53499999999997</v>
      </c>
      <c r="F10" s="5"/>
      <c r="G10" s="4" t="s">
        <v>15</v>
      </c>
      <c r="H10" s="4">
        <v>544.52300000000002</v>
      </c>
      <c r="I10" s="4">
        <v>551.67899999999997</v>
      </c>
      <c r="J10" s="4">
        <v>608.62900000000002</v>
      </c>
    </row>
    <row r="11" spans="2:10" x14ac:dyDescent="0.25">
      <c r="B11" s="4" t="s">
        <v>16</v>
      </c>
      <c r="C11" s="4">
        <v>521.49400000000003</v>
      </c>
      <c r="D11" s="4">
        <v>416.988</v>
      </c>
      <c r="E11" s="4">
        <v>552.62800000000004</v>
      </c>
      <c r="F11" s="5"/>
      <c r="G11" s="4" t="s">
        <v>17</v>
      </c>
      <c r="H11" s="4">
        <v>544.68499999999995</v>
      </c>
      <c r="I11" s="4">
        <v>509.19900000000001</v>
      </c>
      <c r="J11" s="4">
        <v>632.51</v>
      </c>
    </row>
    <row r="12" spans="2:10" x14ac:dyDescent="0.25">
      <c r="B12" s="4" t="s">
        <v>18</v>
      </c>
      <c r="C12" s="4">
        <v>748.10599999999999</v>
      </c>
      <c r="D12" s="4">
        <v>576.33299999999997</v>
      </c>
      <c r="E12" s="4">
        <v>671.33600000000001</v>
      </c>
      <c r="F12" s="5"/>
      <c r="G12" s="4" t="s">
        <v>19</v>
      </c>
      <c r="H12" s="4">
        <v>573.58199999999999</v>
      </c>
      <c r="I12" s="4">
        <v>373.10500000000002</v>
      </c>
      <c r="J12" s="4">
        <v>638.39400000000001</v>
      </c>
    </row>
    <row r="13" spans="2:10" x14ac:dyDescent="0.25">
      <c r="B13" s="4"/>
      <c r="C13" s="4"/>
      <c r="D13" s="4"/>
      <c r="E13" s="4"/>
      <c r="F13" s="5"/>
      <c r="G13" s="4" t="s">
        <v>20</v>
      </c>
      <c r="H13" s="4">
        <v>550.35799999999995</v>
      </c>
      <c r="I13" s="4">
        <v>407.34399999999999</v>
      </c>
      <c r="J13" s="4">
        <v>636.59299999999996</v>
      </c>
    </row>
    <row r="14" spans="2:10" x14ac:dyDescent="0.25">
      <c r="B14" s="4"/>
      <c r="C14" s="4"/>
      <c r="D14" s="4"/>
      <c r="E14" s="4"/>
      <c r="F14" s="5"/>
      <c r="G14" s="4" t="s">
        <v>21</v>
      </c>
      <c r="H14" s="4">
        <v>551.89</v>
      </c>
      <c r="I14" s="4">
        <v>423.18700000000001</v>
      </c>
      <c r="J14" s="4">
        <v>635.94899999999996</v>
      </c>
    </row>
    <row r="15" spans="2:10" x14ac:dyDescent="0.25">
      <c r="B15" s="4"/>
      <c r="C15" s="4"/>
      <c r="D15" s="4"/>
      <c r="E15" s="4"/>
      <c r="F15" s="5"/>
      <c r="G15" s="4" t="s">
        <v>22</v>
      </c>
      <c r="H15" s="4">
        <v>535.88400000000001</v>
      </c>
      <c r="I15" s="4">
        <v>474.12200000000001</v>
      </c>
      <c r="J15" s="4">
        <v>648.92999999999995</v>
      </c>
    </row>
    <row r="16" spans="2:10" x14ac:dyDescent="0.25">
      <c r="B16" s="4"/>
      <c r="C16" s="4"/>
      <c r="D16" s="4"/>
      <c r="E16" s="4"/>
      <c r="F16" s="5"/>
      <c r="G16" s="4" t="s">
        <v>23</v>
      </c>
      <c r="H16" s="4">
        <v>469.04300000000001</v>
      </c>
      <c r="I16" s="4">
        <v>487.85399999999998</v>
      </c>
      <c r="J16" s="4">
        <v>569.78099999999995</v>
      </c>
    </row>
    <row r="17" spans="2:10" x14ac:dyDescent="0.25">
      <c r="B17" s="4"/>
      <c r="C17" s="4"/>
      <c r="D17" s="4"/>
      <c r="E17" s="4"/>
      <c r="F17" s="5"/>
      <c r="G17" s="4"/>
      <c r="H17" s="4"/>
      <c r="I17" s="4"/>
      <c r="J17" s="4"/>
    </row>
    <row r="18" spans="2:10" x14ac:dyDescent="0.25">
      <c r="B18" s="4" t="s">
        <v>24</v>
      </c>
      <c r="C18" s="4">
        <f>AVERAGE(C5:C12)</f>
        <v>587.20749999999998</v>
      </c>
      <c r="D18" s="4">
        <f>AVERAGE(D5:D12)</f>
        <v>561.400125</v>
      </c>
      <c r="E18" s="4">
        <f>AVERAGE(E5:E12)</f>
        <v>604.85199999999998</v>
      </c>
      <c r="F18" s="5"/>
      <c r="G18" s="4" t="s">
        <v>24</v>
      </c>
      <c r="H18" s="4">
        <f>AVERAGE(H5:H16)</f>
        <v>524.6617500000001</v>
      </c>
      <c r="I18" s="4">
        <f>AVERAGE(I5:I16)</f>
        <v>458.61883333333338</v>
      </c>
      <c r="J18" s="4">
        <f>AVERAGE(J5:J16)</f>
        <v>613.05233333333331</v>
      </c>
    </row>
    <row r="19" spans="2:10" x14ac:dyDescent="0.25">
      <c r="B19" s="4" t="s">
        <v>25</v>
      </c>
      <c r="C19" s="4">
        <f>STDEV(C5:C12)</f>
        <v>71.363682332122067</v>
      </c>
      <c r="D19" s="4">
        <f>STDEV(D5:D12)</f>
        <v>77.133786896418485</v>
      </c>
      <c r="E19" s="4">
        <f>STDEV(E5:E12)</f>
        <v>40.221260710510514</v>
      </c>
      <c r="F19" s="5"/>
      <c r="G19" s="4" t="s">
        <v>25</v>
      </c>
      <c r="H19" s="4">
        <f>STDEV(H5:H16)</f>
        <v>54.182442832484533</v>
      </c>
      <c r="I19" s="4">
        <f>STDEV(I5:I16)</f>
        <v>74.541234009144731</v>
      </c>
      <c r="J19" s="4">
        <f>STDEV(J5:J16)</f>
        <v>40.924928942756829</v>
      </c>
    </row>
    <row r="20" spans="2:10" x14ac:dyDescent="0.25">
      <c r="B20" s="4" t="s">
        <v>26</v>
      </c>
      <c r="C20" s="4">
        <v>8</v>
      </c>
      <c r="D20" s="4">
        <v>8</v>
      </c>
      <c r="E20" s="4">
        <v>8</v>
      </c>
      <c r="F20" s="5"/>
      <c r="G20" s="4" t="s">
        <v>26</v>
      </c>
      <c r="H20" s="4">
        <v>12</v>
      </c>
      <c r="I20" s="4">
        <v>12</v>
      </c>
      <c r="J20" s="4">
        <v>12</v>
      </c>
    </row>
    <row r="21" spans="2:10" x14ac:dyDescent="0.25">
      <c r="B21" s="4" t="s">
        <v>27</v>
      </c>
      <c r="C21" s="4">
        <f>C19/SQRT(8)</f>
        <v>25.230871853743061</v>
      </c>
      <c r="D21" s="4">
        <f>D19/SQRT(8)</f>
        <v>27.270911886527784</v>
      </c>
      <c r="E21" s="4">
        <f>E19/SQRT(8)</f>
        <v>14.220363098137019</v>
      </c>
      <c r="F21" s="5"/>
      <c r="G21" s="4" t="s">
        <v>27</v>
      </c>
      <c r="H21" s="4">
        <f>H19/SQRT(12)</f>
        <v>15.641123977343227</v>
      </c>
      <c r="I21" s="4">
        <f>I19/SQRT(12)</f>
        <v>21.518200760453301</v>
      </c>
      <c r="J21" s="4">
        <f>J19/SQRT(12)</f>
        <v>11.814009370833482</v>
      </c>
    </row>
    <row r="24" spans="2:10" ht="19.5" x14ac:dyDescent="0.3">
      <c r="B24" s="3" t="s">
        <v>28</v>
      </c>
    </row>
    <row r="26" spans="2:10" ht="15.75" x14ac:dyDescent="0.25">
      <c r="B26" s="4"/>
      <c r="C26" s="1" t="s">
        <v>1</v>
      </c>
      <c r="D26" s="1" t="s">
        <v>2</v>
      </c>
      <c r="E26" s="1" t="s">
        <v>3</v>
      </c>
      <c r="G26" s="1"/>
      <c r="H26" s="1" t="s">
        <v>1</v>
      </c>
      <c r="I26" s="1" t="s">
        <v>2</v>
      </c>
      <c r="J26" s="1" t="s">
        <v>3</v>
      </c>
    </row>
    <row r="27" spans="2:10" x14ac:dyDescent="0.25">
      <c r="B27" s="4" t="s">
        <v>4</v>
      </c>
      <c r="C27" s="4">
        <f t="shared" ref="C27:E34" si="0">C5/206*100</f>
        <v>268.55145631067961</v>
      </c>
      <c r="D27" s="4">
        <f t="shared" si="0"/>
        <v>250.55825242718447</v>
      </c>
      <c r="E27" s="4">
        <f t="shared" si="0"/>
        <v>286.33349514563105</v>
      </c>
      <c r="G27" s="4" t="s">
        <v>5</v>
      </c>
      <c r="H27" s="4">
        <f t="shared" ref="H27:J38" si="1">H5/206*100</f>
        <v>226.70776699029128</v>
      </c>
      <c r="I27" s="4">
        <f t="shared" si="1"/>
        <v>179.92961165048541</v>
      </c>
      <c r="J27" s="4">
        <f t="shared" si="1"/>
        <v>288.24757281553394</v>
      </c>
    </row>
    <row r="28" spans="2:10" x14ac:dyDescent="0.25">
      <c r="B28" s="4" t="s">
        <v>6</v>
      </c>
      <c r="C28" s="4">
        <f t="shared" si="0"/>
        <v>288.11553398058254</v>
      </c>
      <c r="D28" s="4">
        <f t="shared" si="0"/>
        <v>276.95048543689319</v>
      </c>
      <c r="E28" s="4">
        <f t="shared" si="0"/>
        <v>300.82087378640779</v>
      </c>
      <c r="G28" s="4" t="s">
        <v>7</v>
      </c>
      <c r="H28" s="4">
        <f t="shared" si="1"/>
        <v>272.11941747572814</v>
      </c>
      <c r="I28" s="4">
        <f t="shared" si="1"/>
        <v>257.61407766990288</v>
      </c>
      <c r="J28" s="4">
        <f t="shared" si="1"/>
        <v>291.73495145631068</v>
      </c>
    </row>
    <row r="29" spans="2:10" x14ac:dyDescent="0.25">
      <c r="B29" s="4" t="s">
        <v>8</v>
      </c>
      <c r="C29" s="4">
        <f t="shared" si="0"/>
        <v>263.42038834951455</v>
      </c>
      <c r="D29" s="4">
        <f t="shared" si="0"/>
        <v>281.14854368932043</v>
      </c>
      <c r="E29" s="4">
        <f t="shared" si="0"/>
        <v>310.48155339805822</v>
      </c>
      <c r="G29" s="4" t="s">
        <v>9</v>
      </c>
      <c r="H29" s="4">
        <f t="shared" si="1"/>
        <v>219.89223300970875</v>
      </c>
      <c r="I29" s="4">
        <f t="shared" si="1"/>
        <v>173.25679611650483</v>
      </c>
      <c r="J29" s="4">
        <f t="shared" si="1"/>
        <v>252.94660194174759</v>
      </c>
    </row>
    <row r="30" spans="2:10" x14ac:dyDescent="0.25">
      <c r="B30" s="4" t="s">
        <v>10</v>
      </c>
      <c r="C30" s="4">
        <f t="shared" si="0"/>
        <v>264.80873786407761</v>
      </c>
      <c r="D30" s="4">
        <f t="shared" si="0"/>
        <v>264.71019417475731</v>
      </c>
      <c r="E30" s="4">
        <f t="shared" si="0"/>
        <v>273.13543689320386</v>
      </c>
      <c r="G30" s="4" t="s">
        <v>11</v>
      </c>
      <c r="H30" s="4">
        <f t="shared" si="1"/>
        <v>212.08786407766991</v>
      </c>
      <c r="I30" s="4">
        <f t="shared" si="1"/>
        <v>214.35242718446599</v>
      </c>
      <c r="J30" s="4">
        <f t="shared" si="1"/>
        <v>327.68252427184461</v>
      </c>
    </row>
    <row r="31" spans="2:10" x14ac:dyDescent="0.25">
      <c r="B31" s="4" t="s">
        <v>12</v>
      </c>
      <c r="C31" s="4">
        <f t="shared" si="0"/>
        <v>283.21213592233011</v>
      </c>
      <c r="D31" s="4">
        <f t="shared" si="0"/>
        <v>335.15097087378638</v>
      </c>
      <c r="E31" s="4">
        <f t="shared" si="0"/>
        <v>282.78058252427189</v>
      </c>
      <c r="G31" s="4" t="s">
        <v>13</v>
      </c>
      <c r="H31" s="4">
        <f t="shared" si="1"/>
        <v>295.39466019417478</v>
      </c>
      <c r="I31" s="4">
        <f t="shared" si="1"/>
        <v>280.15582524271844</v>
      </c>
      <c r="J31" s="4">
        <f t="shared" si="1"/>
        <v>288.82621359223299</v>
      </c>
    </row>
    <row r="32" spans="2:10" x14ac:dyDescent="0.25">
      <c r="B32" s="4" t="s">
        <v>14</v>
      </c>
      <c r="C32" s="4">
        <f t="shared" si="0"/>
        <v>295.99854368932034</v>
      </c>
      <c r="D32" s="4">
        <f t="shared" si="0"/>
        <v>289.48155339805822</v>
      </c>
      <c r="E32" s="4">
        <f t="shared" si="0"/>
        <v>301.23058252427182</v>
      </c>
      <c r="G32" s="4" t="s">
        <v>15</v>
      </c>
      <c r="H32" s="4">
        <f t="shared" si="1"/>
        <v>264.33155339805825</v>
      </c>
      <c r="I32" s="4">
        <f t="shared" si="1"/>
        <v>267.80533980582521</v>
      </c>
      <c r="J32" s="4">
        <f t="shared" si="1"/>
        <v>295.45097087378645</v>
      </c>
    </row>
    <row r="33" spans="2:10" x14ac:dyDescent="0.25">
      <c r="B33" s="4" t="s">
        <v>16</v>
      </c>
      <c r="C33" s="4">
        <f t="shared" si="0"/>
        <v>253.15242718446603</v>
      </c>
      <c r="D33" s="4">
        <f t="shared" si="0"/>
        <v>202.42135922330098</v>
      </c>
      <c r="E33" s="4">
        <f t="shared" si="0"/>
        <v>268.26601941747572</v>
      </c>
      <c r="G33" s="4" t="s">
        <v>17</v>
      </c>
      <c r="H33" s="4">
        <f t="shared" si="1"/>
        <v>264.41019417475724</v>
      </c>
      <c r="I33" s="4">
        <f t="shared" si="1"/>
        <v>247.18398058252427</v>
      </c>
      <c r="J33" s="4">
        <f t="shared" si="1"/>
        <v>307.04368932038835</v>
      </c>
    </row>
    <row r="34" spans="2:10" x14ac:dyDescent="0.25">
      <c r="B34" s="4" t="s">
        <v>18</v>
      </c>
      <c r="C34" s="4">
        <f t="shared" si="0"/>
        <v>363.15825242718444</v>
      </c>
      <c r="D34" s="4">
        <f t="shared" si="0"/>
        <v>279.77330097087378</v>
      </c>
      <c r="E34" s="4">
        <f t="shared" si="0"/>
        <v>325.89126213592232</v>
      </c>
      <c r="G34" s="4" t="s">
        <v>19</v>
      </c>
      <c r="H34" s="4">
        <f t="shared" si="1"/>
        <v>278.43786407766993</v>
      </c>
      <c r="I34" s="4">
        <f t="shared" si="1"/>
        <v>181.11893203883497</v>
      </c>
      <c r="J34" s="4">
        <f t="shared" si="1"/>
        <v>309.90000000000003</v>
      </c>
    </row>
    <row r="35" spans="2:10" x14ac:dyDescent="0.25">
      <c r="B35" s="4"/>
      <c r="C35" s="4"/>
      <c r="D35" s="4"/>
      <c r="E35" s="4"/>
      <c r="G35" s="4" t="s">
        <v>20</v>
      </c>
      <c r="H35" s="4">
        <f t="shared" si="1"/>
        <v>267.16407766990289</v>
      </c>
      <c r="I35" s="4">
        <f t="shared" si="1"/>
        <v>197.73980582524271</v>
      </c>
      <c r="J35" s="4">
        <f t="shared" si="1"/>
        <v>309.02572815533978</v>
      </c>
    </row>
    <row r="36" spans="2:10" x14ac:dyDescent="0.25">
      <c r="B36" s="4"/>
      <c r="C36" s="4"/>
      <c r="D36" s="4"/>
      <c r="E36" s="4"/>
      <c r="G36" s="4" t="s">
        <v>21</v>
      </c>
      <c r="H36" s="4">
        <f t="shared" si="1"/>
        <v>267.90776699029124</v>
      </c>
      <c r="I36" s="4">
        <f t="shared" si="1"/>
        <v>205.43058252427184</v>
      </c>
      <c r="J36" s="4">
        <f t="shared" si="1"/>
        <v>308.71310679611651</v>
      </c>
    </row>
    <row r="37" spans="2:10" x14ac:dyDescent="0.25">
      <c r="B37" s="4"/>
      <c r="C37" s="4"/>
      <c r="D37" s="4"/>
      <c r="E37" s="4"/>
      <c r="G37" s="4" t="s">
        <v>22</v>
      </c>
      <c r="H37" s="4">
        <f t="shared" si="1"/>
        <v>260.13786407766992</v>
      </c>
      <c r="I37" s="4">
        <f t="shared" si="1"/>
        <v>230.15631067961166</v>
      </c>
      <c r="J37" s="4">
        <f t="shared" si="1"/>
        <v>315.01456310679606</v>
      </c>
    </row>
    <row r="38" spans="2:10" x14ac:dyDescent="0.25">
      <c r="B38" s="4"/>
      <c r="C38" s="4"/>
      <c r="D38" s="4"/>
      <c r="E38" s="4"/>
      <c r="G38" s="4" t="s">
        <v>23</v>
      </c>
      <c r="H38" s="4">
        <f t="shared" si="1"/>
        <v>227.69077669902913</v>
      </c>
      <c r="I38" s="4">
        <f t="shared" si="1"/>
        <v>236.82233009708736</v>
      </c>
      <c r="J38" s="4">
        <f t="shared" si="1"/>
        <v>276.59271844660196</v>
      </c>
    </row>
    <row r="39" spans="2:10" x14ac:dyDescent="0.25">
      <c r="B39" s="4"/>
      <c r="C39" s="4"/>
      <c r="D39" s="4"/>
      <c r="E39" s="4"/>
      <c r="G39" s="4"/>
      <c r="H39" s="4"/>
      <c r="I39" s="4"/>
      <c r="J39" s="4"/>
    </row>
    <row r="40" spans="2:10" x14ac:dyDescent="0.25">
      <c r="B40" s="4" t="s">
        <v>24</v>
      </c>
      <c r="C40" s="4">
        <f>AVERAGE(C27:C34)</f>
        <v>285.05218446601941</v>
      </c>
      <c r="D40" s="4">
        <f>AVERAGE(D27:D34)</f>
        <v>272.52433252427181</v>
      </c>
      <c r="E40" s="4">
        <f>AVERAGE(E27:E34)</f>
        <v>293.61747572815534</v>
      </c>
      <c r="G40" s="4" t="s">
        <v>24</v>
      </c>
      <c r="H40" s="4">
        <f>AVERAGE(H27:H38)</f>
        <v>254.69016990291257</v>
      </c>
      <c r="I40" s="4">
        <f>AVERAGE(I27:I38)</f>
        <v>222.63050161812296</v>
      </c>
      <c r="J40" s="4">
        <f>AVERAGE(J27:J38)</f>
        <v>297.5982200647249</v>
      </c>
    </row>
    <row r="41" spans="2:10" x14ac:dyDescent="0.25">
      <c r="B41" s="4" t="s">
        <v>25</v>
      </c>
      <c r="C41" s="4">
        <f>STDEV(C27:C34)</f>
        <v>34.642564238893875</v>
      </c>
      <c r="D41" s="4">
        <f>STDEV(D27:D34)</f>
        <v>37.443585872047933</v>
      </c>
      <c r="E41" s="4">
        <f>STDEV(E27:E34)</f>
        <v>19.524883840053647</v>
      </c>
      <c r="G41" s="4" t="s">
        <v>25</v>
      </c>
      <c r="H41" s="4">
        <f>STDEV(H27:H38)</f>
        <v>26.302156714798315</v>
      </c>
      <c r="I41" s="4">
        <f>STDEV(I27:I38)</f>
        <v>36.18506505298285</v>
      </c>
      <c r="J41" s="4">
        <f>STDEV(J27:J38)</f>
        <v>19.866470360561561</v>
      </c>
    </row>
    <row r="42" spans="2:10" x14ac:dyDescent="0.25">
      <c r="B42" s="4" t="s">
        <v>26</v>
      </c>
      <c r="C42" s="4">
        <v>8</v>
      </c>
      <c r="D42" s="4">
        <v>8</v>
      </c>
      <c r="E42" s="4">
        <v>8</v>
      </c>
      <c r="G42" s="4" t="s">
        <v>26</v>
      </c>
      <c r="H42" s="4">
        <v>12</v>
      </c>
      <c r="I42" s="4">
        <v>12</v>
      </c>
      <c r="J42" s="4">
        <v>12</v>
      </c>
    </row>
    <row r="43" spans="2:10" x14ac:dyDescent="0.25">
      <c r="B43" s="4" t="s">
        <v>27</v>
      </c>
      <c r="C43" s="4">
        <f>C41/SQRT(8)</f>
        <v>12.247996045506223</v>
      </c>
      <c r="D43" s="4">
        <f>D41/SQRT(8)</f>
        <v>13.238306741032948</v>
      </c>
      <c r="E43" s="4">
        <f>E41/SQRT(8)</f>
        <v>6.9030888825907857</v>
      </c>
      <c r="G43" s="4" t="s">
        <v>27</v>
      </c>
      <c r="H43" s="4">
        <f>H41/SQRT(12)</f>
        <v>7.5927786297782651</v>
      </c>
      <c r="I43" s="4">
        <f>I41/SQRT(12)</f>
        <v>10.445728524491885</v>
      </c>
      <c r="J43" s="4">
        <f>J41/SQRT(12)</f>
        <v>5.7349560052589696</v>
      </c>
    </row>
    <row r="45" spans="2:10" ht="15.75" x14ac:dyDescent="0.25">
      <c r="B45" s="4"/>
      <c r="C45" s="1" t="s">
        <v>1</v>
      </c>
      <c r="D45" s="1" t="s">
        <v>2</v>
      </c>
      <c r="E45" s="1" t="s">
        <v>3</v>
      </c>
    </row>
    <row r="46" spans="2:10" ht="15.75" x14ac:dyDescent="0.25">
      <c r="B46" s="6" t="s">
        <v>29</v>
      </c>
      <c r="C46" s="4">
        <f>TTEST(C27:C34,H27:H38,2,2)</f>
        <v>3.868600301729648E-2</v>
      </c>
      <c r="D46" s="4">
        <f>TTEST(D27:D34,I27:I38,2,2)</f>
        <v>8.0236628645844483E-3</v>
      </c>
      <c r="E46" s="4">
        <f>TTEST(E27:E34,J27:J38,2,2)</f>
        <v>0.66379705933368527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Weizmann Institute of Sceince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Gancz</dc:creator>
  <cp:lastModifiedBy>Dana Gancz</cp:lastModifiedBy>
  <dcterms:created xsi:type="dcterms:W3CDTF">2019-08-08T08:30:49Z</dcterms:created>
  <dcterms:modified xsi:type="dcterms:W3CDTF">2019-08-08T08:31:39Z</dcterms:modified>
</cp:coreProperties>
</file>