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613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projects/ddiaz/Analysis/Scripts/MOLNG2047/Seurat2/2047_analysis_seurat2.0_v2.3.1_figures/"/>
    </mc:Choice>
  </mc:AlternateContent>
  <xr:revisionPtr revIDLastSave="0" documentId="13_ncr:1_{6DFE89A8-9F28-BD4E-8322-B9C211F99B3B}" xr6:coauthVersionLast="34" xr6:coauthVersionMax="34" xr10:uidLastSave="{00000000-0000-0000-0000-000000000000}"/>
  <bookViews>
    <workbookView xWindow="240" yWindow="440" windowWidth="22200" windowHeight="24760" xr2:uid="{00000000-000D-0000-FFFF-FFFF00000000}"/>
  </bookViews>
  <sheets>
    <sheet name="f" sheetId="1" r:id="rId1"/>
  </sheets>
  <calcPr calcId="179017"/>
</workbook>
</file>

<file path=xl/calcChain.xml><?xml version="1.0" encoding="utf-8"?>
<calcChain xmlns="http://schemas.openxmlformats.org/spreadsheetml/2006/main">
  <c r="D60" i="1" l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<sst xmlns="http://schemas.openxmlformats.org/spreadsheetml/2006/main" count="241" uniqueCount="181">
  <si>
    <t>Ensembl.Gene.ID</t>
  </si>
  <si>
    <t>Associated.Gene.Name</t>
  </si>
  <si>
    <t>Gene.name.uniq</t>
  </si>
  <si>
    <t>ZFIN.ID</t>
  </si>
  <si>
    <t>Description</t>
  </si>
  <si>
    <t>ENSDARG00000054155</t>
  </si>
  <si>
    <t>pcna</t>
  </si>
  <si>
    <t>proliferating cell nuclear antigen [Source:ZFIN;Acc:ZDB-GENE-000210-8]</t>
  </si>
  <si>
    <t>ENSDARG00000004169</t>
  </si>
  <si>
    <t>stmn1a</t>
  </si>
  <si>
    <t>stathmin 1a [Source:ZFIN;Acc:ZDB-GENE-031006-14]</t>
  </si>
  <si>
    <t>ENSDARG00000062152</t>
  </si>
  <si>
    <t>chaf1a</t>
  </si>
  <si>
    <t>chromatin assembly factor 1, subunit A (p150) [Source:ZFIN;Acc:ZDB-GENE-030131-5366]</t>
  </si>
  <si>
    <t>ENSDARG00000077620</t>
  </si>
  <si>
    <t>cdca7a</t>
  </si>
  <si>
    <t>cell division cycle associated 7a [Source:ZFIN;Acc:ZDB-GENE-050417-29]</t>
  </si>
  <si>
    <t>ENSDARG00000057738</t>
  </si>
  <si>
    <t>hells</t>
  </si>
  <si>
    <t>helicase, lymphoid-specific [Source:ZFIN;Acc:ZDB-GENE-030131-9923]</t>
  </si>
  <si>
    <t>ENSDARG00000035957</t>
  </si>
  <si>
    <t>gmnn</t>
  </si>
  <si>
    <t>geminin, DNA replication inhibitor [Source:ZFIN;Acc:ZDB-GENE-030429-30]</t>
  </si>
  <si>
    <t>ENSDARG00000102798</t>
  </si>
  <si>
    <t>mcm2</t>
  </si>
  <si>
    <t>minichromosome maintenance complex component 2 [Source:ZFIN;Acc:ZDB-GENE-020419-24]</t>
  </si>
  <si>
    <t>ENSDARG00000024204</t>
  </si>
  <si>
    <t>mcm3</t>
  </si>
  <si>
    <t>minichromosome maintenance complex component 3 [Source:ZFIN;Acc:ZDB-GENE-020419-4]</t>
  </si>
  <si>
    <t>ENSDARG00000040041</t>
  </si>
  <si>
    <t>mcm4</t>
  </si>
  <si>
    <t>minichromosome maintenance complex component 4 [Source:ZFIN;Acc:ZDB-GENE-030131-9544]</t>
  </si>
  <si>
    <t>ENSDARG00000019507</t>
  </si>
  <si>
    <t>mcm5</t>
  </si>
  <si>
    <t>minichromosome maintenance complex component 5 [Source:ZFIN;Acc:ZDB-GENE-021209-1]</t>
  </si>
  <si>
    <t>ENSDARG00000057683</t>
  </si>
  <si>
    <t>mcm6</t>
  </si>
  <si>
    <t>minichromosome maintenance complex component 6 [Source:ZFIN;Acc:ZDB-GENE-030909-6]</t>
  </si>
  <si>
    <t>ENSDARG00000011404</t>
  </si>
  <si>
    <t>fen1</t>
  </si>
  <si>
    <t>flap structure-specific endonuclease 1 [Source:ZFIN;Acc:ZDB-GENE-031112-11]</t>
  </si>
  <si>
    <t>ENSDARG00000027689</t>
  </si>
  <si>
    <t>pold1</t>
  </si>
  <si>
    <t>polymerase (DNA directed), delta 1, catalytic subunit [Source:ZFIN;Acc:ZDB-GENE-060429-1]</t>
  </si>
  <si>
    <t>ENSDARG00000018022</t>
  </si>
  <si>
    <t>msh2</t>
  </si>
  <si>
    <t>mutS homolog 2 (E. coli) [Source:ZFIN;Acc:ZDB-GENE-040426-2932]</t>
  </si>
  <si>
    <t>ENSDARG00000013476</t>
  </si>
  <si>
    <t>arhgef39</t>
  </si>
  <si>
    <t>Rho guanine nucleotide exchange factor (GEF) 39 [Source:ZFIN;Acc:ZDB-GENE-041114-28]</t>
  </si>
  <si>
    <t>ENSDARG00000101037</t>
  </si>
  <si>
    <t>asf1ba</t>
  </si>
  <si>
    <t>anti-silencing function 1Ba histone chaperone [Source:ZFIN;Acc:ZDB-GENE-031118-197]</t>
  </si>
  <si>
    <t>ENSDARG00000076590</t>
  </si>
  <si>
    <t>atad2</t>
  </si>
  <si>
    <t>ATPase family, AAA domain containing 2 [Source:ZFIN;Acc:ZDB-GENE-030131-7003]</t>
  </si>
  <si>
    <t>ENSDARG00000037640</t>
  </si>
  <si>
    <t>aurkb</t>
  </si>
  <si>
    <t>aurora kinase B [Source:ZFIN;Acc:ZDB-GENE-020419-40]</t>
  </si>
  <si>
    <t>ENSDARG00000075621</t>
  </si>
  <si>
    <t>birc5a</t>
  </si>
  <si>
    <t>baculoviral IAP repeat containing 5a [Source:ZFIN;Acc:ZDB-GENE-030826-1]</t>
  </si>
  <si>
    <t>ENSDARG00000011094</t>
  </si>
  <si>
    <t>ccna2</t>
  </si>
  <si>
    <t>cyclin A2 [Source:ZFIN;Acc:ZDB-GENE-020418-1]</t>
  </si>
  <si>
    <t>ENSDARG00000051923</t>
  </si>
  <si>
    <t>ccnb1</t>
  </si>
  <si>
    <t>cyclin B1 [Source:ZFIN;Acc:ZDB-GENE-000406-10]</t>
  </si>
  <si>
    <t>ENSDARG00000036180</t>
  </si>
  <si>
    <t>ccnb2</t>
  </si>
  <si>
    <t>cyclin B2 [Source:ZFIN;Acc:ZDB-GENE-030429-12]</t>
  </si>
  <si>
    <t>ENSDARG00000034855</t>
  </si>
  <si>
    <t>ccnb3</t>
  </si>
  <si>
    <t>cyclin B3 [Source:ZFIN;Acc:ZDB-GENE-060929-684]</t>
  </si>
  <si>
    <t>ENSDARG00000043137</t>
  </si>
  <si>
    <t>cdca8</t>
  </si>
  <si>
    <t>cell division cycle associated 8 [Source:ZFIN;Acc:ZDB-GENE-041114-171]</t>
  </si>
  <si>
    <t>ENSDARG00000087554</t>
  </si>
  <si>
    <t>cdk1</t>
  </si>
  <si>
    <t>cyclin-dependent kinase 1 [Source:ZFIN;Acc:ZDB-GENE-010320-1]</t>
  </si>
  <si>
    <t>ENSDARG00000007971</t>
  </si>
  <si>
    <t>cks1b</t>
  </si>
  <si>
    <t>CDC28 protein kinase regulatory subunit 1B [Source:ZFIN;Acc:ZDB-GENE-040801-112]</t>
  </si>
  <si>
    <t>ENSDARG00000071410</t>
  </si>
  <si>
    <t>cks2</t>
  </si>
  <si>
    <t>CDC28 protein kinase regulatory subunit 2 [Source:ZFIN;Acc:ZDB-GENE-050208-508]</t>
  </si>
  <si>
    <t>ENSDARG00000044807</t>
  </si>
  <si>
    <t>dck</t>
  </si>
  <si>
    <t>deoxycytidine kinase [Source:ZFIN;Acc:ZDB-GENE-041024-3]</t>
  </si>
  <si>
    <t>ENSDARG00000045167</t>
  </si>
  <si>
    <t>dlgap5</t>
  </si>
  <si>
    <t>discs, large (Drosophila) homolog-associated protein 5 [Source:ZFIN;Acc:ZDB-GENE-040912-160]</t>
  </si>
  <si>
    <t>ENSDARG00000003200</t>
  </si>
  <si>
    <t>foxm1</t>
  </si>
  <si>
    <t>forkhead box M1 [Source:ZFIN;Acc:ZDB-GENE-040426-1275]</t>
  </si>
  <si>
    <t>ENSDARG00000001313</t>
  </si>
  <si>
    <t>g2e3</t>
  </si>
  <si>
    <t>G2/M-phase specific E3 ubiquitin protein ligase [Source:ZFIN;Acc:ZDB-GENE-030616-400]</t>
  </si>
  <si>
    <t>ENSDARG00000029406</t>
  </si>
  <si>
    <t>h2afx</t>
  </si>
  <si>
    <t>H2A histone family, member X [Source:ZFIN;Acc:ZDB-GENE-040426-987]</t>
  </si>
  <si>
    <t>ENSDARG00000021794</t>
  </si>
  <si>
    <t>hmmr</t>
  </si>
  <si>
    <t>hyaluronan-mediated motility receptor (RHAMM) [Source:ZFIN;Acc:ZDB-GENE-030131-731]</t>
  </si>
  <si>
    <t>ENSDARG00000099194</t>
  </si>
  <si>
    <t>INCENP</t>
  </si>
  <si>
    <t>inner centromere protein [Source:HGNC Symbol;Acc:HGNC:6058]</t>
  </si>
  <si>
    <t>ENSDARG00000097691</t>
  </si>
  <si>
    <t>kiaa0101</t>
  </si>
  <si>
    <t>KIAA0101 [Source:ZFIN;Acc:ZDB-GENE-131127-543]</t>
  </si>
  <si>
    <t>ENSDARG00000010948</t>
  </si>
  <si>
    <t>kif11</t>
  </si>
  <si>
    <t>kinesin family member 11 [Source:ZFIN;Acc:ZDB-GENE-020426-1]</t>
  </si>
  <si>
    <t>ENSDARG00000074379</t>
  </si>
  <si>
    <t>knstrn</t>
  </si>
  <si>
    <t>kinetochore-localized astrin/SPAG5 binding protein [Source:ZFIN;Acc:ZDB-GENE-081022-187]</t>
  </si>
  <si>
    <t>ENSDARG00000038066</t>
  </si>
  <si>
    <t>kpna2</t>
  </si>
  <si>
    <t>karyopherin alpha 2 (RAG cohort 1, importin alpha 1) [Source:ZFIN;Acc:ZDB-GENE-040718-22]</t>
  </si>
  <si>
    <t>ENSDARG00000014013</t>
  </si>
  <si>
    <t>lbr</t>
  </si>
  <si>
    <t>lamin B receptor [Source:ZFIN;Acc:ZDB-GENE-030804-11]</t>
  </si>
  <si>
    <t>ENSDARG00000004713</t>
  </si>
  <si>
    <t>mad2l1</t>
  </si>
  <si>
    <t>MAD2 mitotic arrest deficient-like 1 (yeast) [Source:ZFIN;Acc:ZDB-GENE-030515-3]</t>
  </si>
  <si>
    <t>ENSDARG00000101362</t>
  </si>
  <si>
    <t>mibp</t>
  </si>
  <si>
    <t>muscle-specific beta 1 integrin binding protein [Source:ZFIN;Acc:ZDB-GENE-030404-1]</t>
  </si>
  <si>
    <t>ENSDARG00000091150</t>
  </si>
  <si>
    <t>mki67</t>
  </si>
  <si>
    <t>marker of proliferation Ki-67 [Source:ZFIN;Acc:ZDB-GENE-030131-9771]</t>
  </si>
  <si>
    <t>ENSDARG00000020079</t>
  </si>
  <si>
    <t>neil3</t>
  </si>
  <si>
    <t>nei-like DNA glycosylase 3 [Source:ZFIN;Acc:ZDB-GENE-041114-18]</t>
  </si>
  <si>
    <t>ENSDARG00000005058</t>
  </si>
  <si>
    <t>ncapd2</t>
  </si>
  <si>
    <t>non-SMC condensin I complex, subunit D2 [Source:ZFIN;Acc:ZDB-GENE-050506-59]</t>
  </si>
  <si>
    <t>ENSDARG00000034624</t>
  </si>
  <si>
    <t>nuf2</t>
  </si>
  <si>
    <t>NUF2, NDC80 kinetochore complex component, homolog [Source:ZFIN;Acc:ZDB-GENE-040426-1121]</t>
  </si>
  <si>
    <t>ENSDARG00000002403</t>
  </si>
  <si>
    <t>nusap1</t>
  </si>
  <si>
    <t>nucleolar and spindle associated protein 1 [Source:ZFIN;Acc:ZDB-GENE-030827-5]</t>
  </si>
  <si>
    <t>ENSDARG00000058471</t>
  </si>
  <si>
    <t>plk1</t>
  </si>
  <si>
    <t>polo-like kinase 1 (Drosophila) [Source:ZFIN;Acc:ZDB-GENE-021115-7]</t>
  </si>
  <si>
    <t>ENSDARG00000002613</t>
  </si>
  <si>
    <t>rpa3</t>
  </si>
  <si>
    <t>replication protein A3 [Source:ZFIN;Acc:ZDB-GENE-040426-977]</t>
  </si>
  <si>
    <t>ENSDARG00000078069</t>
  </si>
  <si>
    <t>rrm2</t>
  </si>
  <si>
    <t>ribonucleotide reductase M2 polypeptide [Source:ZFIN;Acc:ZDB-GENE-990415-25]</t>
  </si>
  <si>
    <t>ENSDARG00000020711</t>
  </si>
  <si>
    <t>rrm2.1</t>
  </si>
  <si>
    <t>ENSDARG00000001767</t>
  </si>
  <si>
    <t>slc29a2</t>
  </si>
  <si>
    <t>solute carrier family 29 (equilibrative nucleoside transporter), member 2 [Source:ZFIN;Acc:ZDB-GENE-050220-15]</t>
  </si>
  <si>
    <t>ENSDARG00000038882</t>
  </si>
  <si>
    <t>smc4</t>
  </si>
  <si>
    <t>structural maintenance of chromosomes 4 [Source:ZFIN;Acc:ZDB-GENE-020419-21]</t>
  </si>
  <si>
    <t>ENSDARG00000078433</t>
  </si>
  <si>
    <t>spc25</t>
  </si>
  <si>
    <t>SPC25, NDC80 kinetochore complex component, homolog (S. cerevisiae) [Source:ZFIN;Acc:ZDB-GENE-060810-13]</t>
  </si>
  <si>
    <t>ENSDARG00000024488</t>
  </si>
  <si>
    <t>top2a</t>
  </si>
  <si>
    <t>topoisomerase (DNA) II alpha [Source:ZFIN;Acc:ZDB-GENE-030131-2453]</t>
  </si>
  <si>
    <t>ENSDARG00000078654</t>
  </si>
  <si>
    <t>tpx2</t>
  </si>
  <si>
    <t>TPX2, microtubule-associated, homolog (Xenopus laevis) [Source:ZFIN;Acc:ZDB-GENE-030131-9652]</t>
  </si>
  <si>
    <t>ENSDARG00000101618</t>
  </si>
  <si>
    <t>ube2c</t>
  </si>
  <si>
    <t>ubiquitin-conjugating enzyme E2C [Source:ZFIN;Acc:ZDB-GENE-051030-48]</t>
  </si>
  <si>
    <t>ENSDARG00000063285</t>
  </si>
  <si>
    <t>ube2t</t>
  </si>
  <si>
    <t>ubiquitin-conjugating enzyme E2T (putative) [Source:ZFIN;Acc:ZDB-GENE-061013-547]</t>
  </si>
  <si>
    <t>ENSDARG00000054929</t>
  </si>
  <si>
    <t>zgc:110540</t>
  </si>
  <si>
    <t>zgc:110540 [Source:ZFIN;Acc:ZDB-GENE-050327-77]</t>
  </si>
  <si>
    <t>ENSDARG00000005993</t>
  </si>
  <si>
    <t>prc1b</t>
  </si>
  <si>
    <t>protein regulator of cytokinesis 1b [Source:ZFIN;Acc:ZDB-GENE-040426-777]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</si>
</sst>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0"/>
  <sheetViews>
    <sheetView tabSelected="1" workbookViewId="0">
      <selection activeCell="D15" sqref="D15"/>
    </sheetView>
  </sheetViews>
  <sheetFormatPr baseColWidth="10" defaultColWidth="8.83203125" defaultRowHeight="15" x14ac:dyDescent="0.2"/>
  <cols>
    <col min="1" max="1" width="20.5" customWidth="1"/>
    <col min="2" max="2" width="22.6640625" customWidth="1"/>
    <col min="3" max="3" width="16.1640625" customWidth="1"/>
    <col min="4" max="4" width="38.83203125" customWidth="1"/>
    <col min="5" max="5" width="121.6640625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6</v>
      </c>
      <c r="D2" t="str">
        <f>HYPERLINK("https://zfin.org/ZDB-GENE-000210-8")</f>
        <v>https://zfin.org/ZDB-GENE-000210-8</v>
      </c>
      <c r="E2" t="s">
        <v>7</v>
      </c>
    </row>
    <row r="3" spans="1:5" x14ac:dyDescent="0.2">
      <c r="A3" t="s">
        <v>8</v>
      </c>
      <c r="B3" t="s">
        <v>9</v>
      </c>
      <c r="C3" t="s">
        <v>9</v>
      </c>
      <c r="D3" t="str">
        <f>HYPERLINK("https://zfin.org/ZDB-GENE-031006-14")</f>
        <v>https://zfin.org/ZDB-GENE-031006-14</v>
      </c>
      <c r="E3" t="s">
        <v>10</v>
      </c>
    </row>
    <row r="4" spans="1:5" x14ac:dyDescent="0.2">
      <c r="A4" t="s">
        <v>11</v>
      </c>
      <c r="B4" t="s">
        <v>12</v>
      </c>
      <c r="C4" t="s">
        <v>12</v>
      </c>
      <c r="D4" t="str">
        <f>HYPERLINK("https://zfin.org/ZDB-GENE-030131-5366")</f>
        <v>https://zfin.org/ZDB-GENE-030131-5366</v>
      </c>
      <c r="E4" t="s">
        <v>13</v>
      </c>
    </row>
    <row r="5" spans="1:5" x14ac:dyDescent="0.2">
      <c r="A5" t="s">
        <v>14</v>
      </c>
      <c r="B5" t="s">
        <v>15</v>
      </c>
      <c r="C5" t="s">
        <v>15</v>
      </c>
      <c r="D5" t="str">
        <f>HYPERLINK("https://zfin.org/ZDB-GENE-050417-29")</f>
        <v>https://zfin.org/ZDB-GENE-050417-29</v>
      </c>
      <c r="E5" t="s">
        <v>16</v>
      </c>
    </row>
    <row r="6" spans="1:5" x14ac:dyDescent="0.2">
      <c r="A6" t="s">
        <v>17</v>
      </c>
      <c r="B6" t="s">
        <v>18</v>
      </c>
      <c r="C6" t="s">
        <v>18</v>
      </c>
      <c r="D6" t="str">
        <f>HYPERLINK("https://zfin.org/ZDB-GENE-030131-9923")</f>
        <v>https://zfin.org/ZDB-GENE-030131-9923</v>
      </c>
      <c r="E6" t="s">
        <v>19</v>
      </c>
    </row>
    <row r="7" spans="1:5" x14ac:dyDescent="0.2">
      <c r="A7" t="s">
        <v>20</v>
      </c>
      <c r="B7" t="s">
        <v>21</v>
      </c>
      <c r="C7" t="s">
        <v>21</v>
      </c>
      <c r="D7" t="str">
        <f>HYPERLINK("https://zfin.org/ZDB-GENE-030429-30")</f>
        <v>https://zfin.org/ZDB-GENE-030429-30</v>
      </c>
      <c r="E7" t="s">
        <v>22</v>
      </c>
    </row>
    <row r="8" spans="1:5" x14ac:dyDescent="0.2">
      <c r="A8" t="s">
        <v>23</v>
      </c>
      <c r="B8" t="s">
        <v>24</v>
      </c>
      <c r="C8" t="s">
        <v>24</v>
      </c>
      <c r="D8" t="str">
        <f>HYPERLINK("https://zfin.org/ZDB-GENE-020419-24")</f>
        <v>https://zfin.org/ZDB-GENE-020419-24</v>
      </c>
      <c r="E8" t="s">
        <v>25</v>
      </c>
    </row>
    <row r="9" spans="1:5" x14ac:dyDescent="0.2">
      <c r="A9" t="s">
        <v>26</v>
      </c>
      <c r="B9" t="s">
        <v>27</v>
      </c>
      <c r="C9" t="s">
        <v>27</v>
      </c>
      <c r="D9" t="str">
        <f>HYPERLINK("https://zfin.org/ZDB-GENE-020419-4")</f>
        <v>https://zfin.org/ZDB-GENE-020419-4</v>
      </c>
      <c r="E9" t="s">
        <v>28</v>
      </c>
    </row>
    <row r="10" spans="1:5" x14ac:dyDescent="0.2">
      <c r="A10" t="s">
        <v>29</v>
      </c>
      <c r="B10" t="s">
        <v>30</v>
      </c>
      <c r="C10" t="s">
        <v>30</v>
      </c>
      <c r="D10" t="str">
        <f>HYPERLINK("https://zfin.org/ZDB-GENE-030131-9544")</f>
        <v>https://zfin.org/ZDB-GENE-030131-9544</v>
      </c>
      <c r="E10" t="s">
        <v>31</v>
      </c>
    </row>
    <row r="11" spans="1:5" x14ac:dyDescent="0.2">
      <c r="A11" t="s">
        <v>32</v>
      </c>
      <c r="B11" t="s">
        <v>33</v>
      </c>
      <c r="C11" t="s">
        <v>33</v>
      </c>
      <c r="D11" t="str">
        <f>HYPERLINK("https://zfin.org/ZDB-GENE-021209-1")</f>
        <v>https://zfin.org/ZDB-GENE-021209-1</v>
      </c>
      <c r="E11" t="s">
        <v>34</v>
      </c>
    </row>
    <row r="12" spans="1:5" x14ac:dyDescent="0.2">
      <c r="A12" t="s">
        <v>35</v>
      </c>
      <c r="B12" t="s">
        <v>36</v>
      </c>
      <c r="C12" t="s">
        <v>36</v>
      </c>
      <c r="D12" t="str">
        <f>HYPERLINK("https://zfin.org/ZDB-GENE-030909-6")</f>
        <v>https://zfin.org/ZDB-GENE-030909-6</v>
      </c>
      <c r="E12" t="s">
        <v>37</v>
      </c>
    </row>
    <row r="13" spans="1:5" x14ac:dyDescent="0.2">
      <c r="A13" t="s">
        <v>38</v>
      </c>
      <c r="B13" t="s">
        <v>39</v>
      </c>
      <c r="C13" t="s">
        <v>39</v>
      </c>
      <c r="D13" t="str">
        <f>HYPERLINK("https://zfin.org/ZDB-GENE-031112-11")</f>
        <v>https://zfin.org/ZDB-GENE-031112-11</v>
      </c>
      <c r="E13" t="s">
        <v>40</v>
      </c>
    </row>
    <row r="14" spans="1:5" x14ac:dyDescent="0.2">
      <c r="A14" t="s">
        <v>41</v>
      </c>
      <c r="B14" t="s">
        <v>42</v>
      </c>
      <c r="C14" t="s">
        <v>42</v>
      </c>
      <c r="D14" t="str">
        <f>HYPERLINK("https://zfin.org/ZDB-GENE-060429-1")</f>
        <v>https://zfin.org/ZDB-GENE-060429-1</v>
      </c>
      <c r="E14" t="s">
        <v>43</v>
      </c>
    </row>
    <row r="15" spans="1:5" x14ac:dyDescent="0.2">
      <c r="A15" t="s">
        <v>44</v>
      </c>
      <c r="B15" t="s">
        <v>45</v>
      </c>
      <c r="C15" t="s">
        <v>45</v>
      </c>
      <c r="D15" t="str">
        <f>HYPERLINK("https://zfin.org/ZDB-GENE-040426-2932")</f>
        <v>https://zfin.org/ZDB-GENE-040426-2932</v>
      </c>
      <c r="E15" t="s">
        <v>46</v>
      </c>
    </row>
    <row r="16" spans="1:5" x14ac:dyDescent="0.2">
      <c r="A16" t="s">
        <v>47</v>
      </c>
      <c r="B16" t="s">
        <v>48</v>
      </c>
      <c r="C16" t="s">
        <v>48</v>
      </c>
      <c r="D16" t="str">
        <f>HYPERLINK("https://zfin.org/ZDB-GENE-041114-28")</f>
        <v>https://zfin.org/ZDB-GENE-041114-28</v>
      </c>
      <c r="E16" t="s">
        <v>49</v>
      </c>
    </row>
    <row r="17" spans="1:5" x14ac:dyDescent="0.2">
      <c r="A17" t="s">
        <v>50</v>
      </c>
      <c r="B17" t="s">
        <v>51</v>
      </c>
      <c r="C17" t="s">
        <v>51</v>
      </c>
      <c r="D17" t="str">
        <f>HYPERLINK("https://zfin.org/ZDB-GENE-031118-197")</f>
        <v>https://zfin.org/ZDB-GENE-031118-197</v>
      </c>
      <c r="E17" t="s">
        <v>52</v>
      </c>
    </row>
    <row r="18" spans="1:5" x14ac:dyDescent="0.2">
      <c r="A18" t="s">
        <v>53</v>
      </c>
      <c r="B18" t="s">
        <v>54</v>
      </c>
      <c r="C18" t="s">
        <v>54</v>
      </c>
      <c r="D18" t="str">
        <f>HYPERLINK("https://zfin.org/ZDB-GENE-030131-7003")</f>
        <v>https://zfin.org/ZDB-GENE-030131-7003</v>
      </c>
      <c r="E18" t="s">
        <v>55</v>
      </c>
    </row>
    <row r="19" spans="1:5" x14ac:dyDescent="0.2">
      <c r="A19" t="s">
        <v>56</v>
      </c>
      <c r="B19" t="s">
        <v>57</v>
      </c>
      <c r="C19" t="s">
        <v>57</v>
      </c>
      <c r="D19" t="str">
        <f>HYPERLINK("https://zfin.org/ZDB-GENE-020419-40")</f>
        <v>https://zfin.org/ZDB-GENE-020419-40</v>
      </c>
      <c r="E19" t="s">
        <v>58</v>
      </c>
    </row>
    <row r="20" spans="1:5" x14ac:dyDescent="0.2">
      <c r="A20" t="s">
        <v>59</v>
      </c>
      <c r="B20" t="s">
        <v>60</v>
      </c>
      <c r="C20" t="s">
        <v>60</v>
      </c>
      <c r="D20" t="str">
        <f>HYPERLINK("https://zfin.org/ZDB-GENE-030826-1")</f>
        <v>https://zfin.org/ZDB-GENE-030826-1</v>
      </c>
      <c r="E20" t="s">
        <v>61</v>
      </c>
    </row>
    <row r="21" spans="1:5" x14ac:dyDescent="0.2">
      <c r="A21" t="s">
        <v>62</v>
      </c>
      <c r="B21" t="s">
        <v>63</v>
      </c>
      <c r="C21" t="s">
        <v>63</v>
      </c>
      <c r="D21" t="str">
        <f>HYPERLINK("https://zfin.org/ZDB-GENE-020418-1")</f>
        <v>https://zfin.org/ZDB-GENE-020418-1</v>
      </c>
      <c r="E21" t="s">
        <v>64</v>
      </c>
    </row>
    <row r="22" spans="1:5" x14ac:dyDescent="0.2">
      <c r="A22" t="s">
        <v>65</v>
      </c>
      <c r="B22" t="s">
        <v>66</v>
      </c>
      <c r="C22" t="s">
        <v>66</v>
      </c>
      <c r="D22" t="str">
        <f>HYPERLINK("https://zfin.org/ZDB-GENE-000406-10")</f>
        <v>https://zfin.org/ZDB-GENE-000406-10</v>
      </c>
      <c r="E22" t="s">
        <v>67</v>
      </c>
    </row>
    <row r="23" spans="1:5" x14ac:dyDescent="0.2">
      <c r="A23" t="s">
        <v>68</v>
      </c>
      <c r="B23" t="s">
        <v>69</v>
      </c>
      <c r="C23" t="s">
        <v>69</v>
      </c>
      <c r="D23" t="str">
        <f>HYPERLINK("https://zfin.org/ZDB-GENE-030429-12")</f>
        <v>https://zfin.org/ZDB-GENE-030429-12</v>
      </c>
      <c r="E23" t="s">
        <v>70</v>
      </c>
    </row>
    <row r="24" spans="1:5" x14ac:dyDescent="0.2">
      <c r="A24" t="s">
        <v>71</v>
      </c>
      <c r="B24" t="s">
        <v>72</v>
      </c>
      <c r="C24" t="s">
        <v>72</v>
      </c>
      <c r="D24" t="str">
        <f>HYPERLINK("https://zfin.org/ZDB-GENE-060929-684")</f>
        <v>https://zfin.org/ZDB-GENE-060929-684</v>
      </c>
      <c r="E24" t="s">
        <v>73</v>
      </c>
    </row>
    <row r="25" spans="1:5" x14ac:dyDescent="0.2">
      <c r="A25" t="s">
        <v>74</v>
      </c>
      <c r="B25" t="s">
        <v>75</v>
      </c>
      <c r="C25" t="s">
        <v>75</v>
      </c>
      <c r="D25" t="str">
        <f>HYPERLINK("https://zfin.org/ZDB-GENE-041114-171")</f>
        <v>https://zfin.org/ZDB-GENE-041114-171</v>
      </c>
      <c r="E25" t="s">
        <v>76</v>
      </c>
    </row>
    <row r="26" spans="1:5" x14ac:dyDescent="0.2">
      <c r="A26" t="s">
        <v>77</v>
      </c>
      <c r="B26" t="s">
        <v>78</v>
      </c>
      <c r="C26" t="s">
        <v>78</v>
      </c>
      <c r="D26" t="str">
        <f>HYPERLINK("https://zfin.org/ZDB-GENE-010320-1")</f>
        <v>https://zfin.org/ZDB-GENE-010320-1</v>
      </c>
      <c r="E26" t="s">
        <v>79</v>
      </c>
    </row>
    <row r="27" spans="1:5" x14ac:dyDescent="0.2">
      <c r="A27" t="s">
        <v>80</v>
      </c>
      <c r="B27" t="s">
        <v>81</v>
      </c>
      <c r="C27" t="s">
        <v>81</v>
      </c>
      <c r="D27" t="str">
        <f>HYPERLINK("https://zfin.org/ZDB-GENE-040801-112")</f>
        <v>https://zfin.org/ZDB-GENE-040801-112</v>
      </c>
      <c r="E27" t="s">
        <v>82</v>
      </c>
    </row>
    <row r="28" spans="1:5" x14ac:dyDescent="0.2">
      <c r="A28" t="s">
        <v>83</v>
      </c>
      <c r="B28" t="s">
        <v>84</v>
      </c>
      <c r="C28" t="s">
        <v>84</v>
      </c>
      <c r="D28" t="str">
        <f>HYPERLINK("https://zfin.org/ZDB-GENE-050208-508")</f>
        <v>https://zfin.org/ZDB-GENE-050208-508</v>
      </c>
      <c r="E28" t="s">
        <v>85</v>
      </c>
    </row>
    <row r="29" spans="1:5" x14ac:dyDescent="0.2">
      <c r="A29" t="s">
        <v>86</v>
      </c>
      <c r="B29" t="s">
        <v>87</v>
      </c>
      <c r="C29" t="s">
        <v>87</v>
      </c>
      <c r="D29" t="str">
        <f>HYPERLINK("https://zfin.org/ZDB-GENE-041024-3")</f>
        <v>https://zfin.org/ZDB-GENE-041024-3</v>
      </c>
      <c r="E29" t="s">
        <v>88</v>
      </c>
    </row>
    <row r="30" spans="1:5" x14ac:dyDescent="0.2">
      <c r="A30" t="s">
        <v>89</v>
      </c>
      <c r="B30" t="s">
        <v>90</v>
      </c>
      <c r="C30" t="s">
        <v>90</v>
      </c>
      <c r="D30" t="str">
        <f>HYPERLINK("https://zfin.org/ZDB-GENE-040912-160")</f>
        <v>https://zfin.org/ZDB-GENE-040912-160</v>
      </c>
      <c r="E30" t="s">
        <v>91</v>
      </c>
    </row>
    <row r="31" spans="1:5" x14ac:dyDescent="0.2">
      <c r="A31" t="s">
        <v>92</v>
      </c>
      <c r="B31" t="s">
        <v>93</v>
      </c>
      <c r="C31" t="s">
        <v>93</v>
      </c>
      <c r="D31" t="str">
        <f>HYPERLINK("https://zfin.org/ZDB-GENE-040426-1275")</f>
        <v>https://zfin.org/ZDB-GENE-040426-1275</v>
      </c>
      <c r="E31" t="s">
        <v>94</v>
      </c>
    </row>
    <row r="32" spans="1:5" x14ac:dyDescent="0.2">
      <c r="A32" t="s">
        <v>95</v>
      </c>
      <c r="B32" t="s">
        <v>96</v>
      </c>
      <c r="C32" t="s">
        <v>96</v>
      </c>
      <c r="D32" t="str">
        <f>HYPERLINK("https://zfin.org/ZDB-GENE-030616-400")</f>
        <v>https://zfin.org/ZDB-GENE-030616-400</v>
      </c>
      <c r="E32" t="s">
        <v>97</v>
      </c>
    </row>
    <row r="33" spans="1:5" x14ac:dyDescent="0.2">
      <c r="A33" t="s">
        <v>98</v>
      </c>
      <c r="B33" t="s">
        <v>99</v>
      </c>
      <c r="C33" t="s">
        <v>99</v>
      </c>
      <c r="D33" t="str">
        <f>HYPERLINK("https://zfin.org/ZDB-GENE-040426-987")</f>
        <v>https://zfin.org/ZDB-GENE-040426-987</v>
      </c>
      <c r="E33" t="s">
        <v>100</v>
      </c>
    </row>
    <row r="34" spans="1:5" x14ac:dyDescent="0.2">
      <c r="A34" t="s">
        <v>101</v>
      </c>
      <c r="B34" t="s">
        <v>102</v>
      </c>
      <c r="C34" t="s">
        <v>102</v>
      </c>
      <c r="D34" t="str">
        <f>HYPERLINK("https://zfin.org/ZDB-GENE-030131-731")</f>
        <v>https://zfin.org/ZDB-GENE-030131-731</v>
      </c>
      <c r="E34" t="s">
        <v>103</v>
      </c>
    </row>
    <row r="35" spans="1:5" x14ac:dyDescent="0.2">
      <c r="A35" t="s">
        <v>104</v>
      </c>
      <c r="B35" t="s">
        <v>105</v>
      </c>
      <c r="C35" t="s">
        <v>105</v>
      </c>
      <c r="D35" t="str">
        <f>HYPERLINK("https://zfin.org/")</f>
        <v>https://zfin.org/</v>
      </c>
      <c r="E35" t="s">
        <v>106</v>
      </c>
    </row>
    <row r="36" spans="1:5" x14ac:dyDescent="0.2">
      <c r="A36" t="s">
        <v>107</v>
      </c>
      <c r="B36" t="s">
        <v>108</v>
      </c>
      <c r="C36" t="s">
        <v>108</v>
      </c>
      <c r="D36" t="str">
        <f>HYPERLINK("https://zfin.org/ZDB-GENE-131127-543")</f>
        <v>https://zfin.org/ZDB-GENE-131127-543</v>
      </c>
      <c r="E36" t="s">
        <v>109</v>
      </c>
    </row>
    <row r="37" spans="1:5" x14ac:dyDescent="0.2">
      <c r="A37" t="s">
        <v>110</v>
      </c>
      <c r="B37" t="s">
        <v>111</v>
      </c>
      <c r="C37" t="s">
        <v>111</v>
      </c>
      <c r="D37" t="str">
        <f>HYPERLINK("https://zfin.org/ZDB-GENE-020426-1")</f>
        <v>https://zfin.org/ZDB-GENE-020426-1</v>
      </c>
      <c r="E37" t="s">
        <v>112</v>
      </c>
    </row>
    <row r="38" spans="1:5" x14ac:dyDescent="0.2">
      <c r="A38" t="s">
        <v>113</v>
      </c>
      <c r="B38" t="s">
        <v>114</v>
      </c>
      <c r="C38" t="s">
        <v>114</v>
      </c>
      <c r="D38" t="str">
        <f>HYPERLINK("https://zfin.org/ZDB-GENE-081022-187")</f>
        <v>https://zfin.org/ZDB-GENE-081022-187</v>
      </c>
      <c r="E38" t="s">
        <v>115</v>
      </c>
    </row>
    <row r="39" spans="1:5" x14ac:dyDescent="0.2">
      <c r="A39" t="s">
        <v>116</v>
      </c>
      <c r="B39" t="s">
        <v>117</v>
      </c>
      <c r="C39" t="s">
        <v>117</v>
      </c>
      <c r="D39" t="str">
        <f>HYPERLINK("https://zfin.org/ZDB-GENE-040718-22")</f>
        <v>https://zfin.org/ZDB-GENE-040718-22</v>
      </c>
      <c r="E39" t="s">
        <v>118</v>
      </c>
    </row>
    <row r="40" spans="1:5" x14ac:dyDescent="0.2">
      <c r="A40" t="s">
        <v>119</v>
      </c>
      <c r="B40" t="s">
        <v>120</v>
      </c>
      <c r="C40" t="s">
        <v>120</v>
      </c>
      <c r="D40" t="str">
        <f>HYPERLINK("https://zfin.org/ZDB-GENE-030804-11")</f>
        <v>https://zfin.org/ZDB-GENE-030804-11</v>
      </c>
      <c r="E40" t="s">
        <v>121</v>
      </c>
    </row>
    <row r="41" spans="1:5" x14ac:dyDescent="0.2">
      <c r="A41" t="s">
        <v>122</v>
      </c>
      <c r="B41" t="s">
        <v>123</v>
      </c>
      <c r="C41" t="s">
        <v>123</v>
      </c>
      <c r="D41" t="str">
        <f>HYPERLINK("https://zfin.org/ZDB-GENE-030515-3")</f>
        <v>https://zfin.org/ZDB-GENE-030515-3</v>
      </c>
      <c r="E41" t="s">
        <v>124</v>
      </c>
    </row>
    <row r="42" spans="1:5" x14ac:dyDescent="0.2">
      <c r="A42" t="s">
        <v>125</v>
      </c>
      <c r="B42" t="s">
        <v>126</v>
      </c>
      <c r="C42" t="s">
        <v>126</v>
      </c>
      <c r="D42" t="str">
        <f>HYPERLINK("https://zfin.org/ZDB-GENE-030404-1")</f>
        <v>https://zfin.org/ZDB-GENE-030404-1</v>
      </c>
      <c r="E42" t="s">
        <v>127</v>
      </c>
    </row>
    <row r="43" spans="1:5" x14ac:dyDescent="0.2">
      <c r="A43" t="s">
        <v>128</v>
      </c>
      <c r="B43" t="s">
        <v>129</v>
      </c>
      <c r="C43" t="s">
        <v>129</v>
      </c>
      <c r="D43" t="str">
        <f>HYPERLINK("https://zfin.org/ZDB-GENE-030131-9771")</f>
        <v>https://zfin.org/ZDB-GENE-030131-9771</v>
      </c>
      <c r="E43" t="s">
        <v>130</v>
      </c>
    </row>
    <row r="44" spans="1:5" x14ac:dyDescent="0.2">
      <c r="A44" t="s">
        <v>131</v>
      </c>
      <c r="B44" t="s">
        <v>132</v>
      </c>
      <c r="C44" t="s">
        <v>132</v>
      </c>
      <c r="D44" t="str">
        <f>HYPERLINK("https://zfin.org/ZDB-GENE-041114-18")</f>
        <v>https://zfin.org/ZDB-GENE-041114-18</v>
      </c>
      <c r="E44" t="s">
        <v>133</v>
      </c>
    </row>
    <row r="45" spans="1:5" x14ac:dyDescent="0.2">
      <c r="A45" t="s">
        <v>134</v>
      </c>
      <c r="B45" t="s">
        <v>135</v>
      </c>
      <c r="C45" t="s">
        <v>135</v>
      </c>
      <c r="D45" t="str">
        <f>HYPERLINK("https://zfin.org/ZDB-GENE-050506-59")</f>
        <v>https://zfin.org/ZDB-GENE-050506-59</v>
      </c>
      <c r="E45" t="s">
        <v>136</v>
      </c>
    </row>
    <row r="46" spans="1:5" x14ac:dyDescent="0.2">
      <c r="A46" t="s">
        <v>137</v>
      </c>
      <c r="B46" t="s">
        <v>138</v>
      </c>
      <c r="C46" t="s">
        <v>138</v>
      </c>
      <c r="D46" t="str">
        <f>HYPERLINK("https://zfin.org/ZDB-GENE-040426-1121")</f>
        <v>https://zfin.org/ZDB-GENE-040426-1121</v>
      </c>
      <c r="E46" t="s">
        <v>139</v>
      </c>
    </row>
    <row r="47" spans="1:5" x14ac:dyDescent="0.2">
      <c r="A47" t="s">
        <v>140</v>
      </c>
      <c r="B47" t="s">
        <v>141</v>
      </c>
      <c r="C47" t="s">
        <v>141</v>
      </c>
      <c r="D47" t="str">
        <f>HYPERLINK("https://zfin.org/ZDB-GENE-030827-5")</f>
        <v>https://zfin.org/ZDB-GENE-030827-5</v>
      </c>
      <c r="E47" t="s">
        <v>142</v>
      </c>
    </row>
    <row r="48" spans="1:5" x14ac:dyDescent="0.2">
      <c r="A48" t="s">
        <v>143</v>
      </c>
      <c r="B48" t="s">
        <v>144</v>
      </c>
      <c r="C48" t="s">
        <v>144</v>
      </c>
      <c r="D48" t="str">
        <f>HYPERLINK("https://zfin.org/ZDB-GENE-021115-7")</f>
        <v>https://zfin.org/ZDB-GENE-021115-7</v>
      </c>
      <c r="E48" t="s">
        <v>145</v>
      </c>
    </row>
    <row r="49" spans="1:5" x14ac:dyDescent="0.2">
      <c r="A49" t="s">
        <v>146</v>
      </c>
      <c r="B49" t="s">
        <v>147</v>
      </c>
      <c r="C49" t="s">
        <v>147</v>
      </c>
      <c r="D49" t="str">
        <f>HYPERLINK("https://zfin.org/ZDB-GENE-040426-977")</f>
        <v>https://zfin.org/ZDB-GENE-040426-977</v>
      </c>
      <c r="E49" t="s">
        <v>148</v>
      </c>
    </row>
    <row r="50" spans="1:5" x14ac:dyDescent="0.2">
      <c r="A50" t="s">
        <v>149</v>
      </c>
      <c r="B50" t="s">
        <v>150</v>
      </c>
      <c r="C50" t="s">
        <v>150</v>
      </c>
      <c r="D50" t="str">
        <f>HYPERLINK("https://zfin.org/ZDB-GENE-990415-25")</f>
        <v>https://zfin.org/ZDB-GENE-990415-25</v>
      </c>
      <c r="E50" t="s">
        <v>151</v>
      </c>
    </row>
    <row r="51" spans="1:5" x14ac:dyDescent="0.2">
      <c r="A51" t="s">
        <v>152</v>
      </c>
      <c r="B51" t="s">
        <v>150</v>
      </c>
      <c r="C51" t="s">
        <v>153</v>
      </c>
      <c r="D51" t="str">
        <f>HYPERLINK("https://zfin.org/ZDB-GENE-990415-25")</f>
        <v>https://zfin.org/ZDB-GENE-990415-25</v>
      </c>
      <c r="E51" t="s">
        <v>151</v>
      </c>
    </row>
    <row r="52" spans="1:5" x14ac:dyDescent="0.2">
      <c r="A52" t="s">
        <v>154</v>
      </c>
      <c r="B52" t="s">
        <v>155</v>
      </c>
      <c r="C52" t="s">
        <v>155</v>
      </c>
      <c r="D52" t="str">
        <f>HYPERLINK("https://zfin.org/ZDB-GENE-050220-15")</f>
        <v>https://zfin.org/ZDB-GENE-050220-15</v>
      </c>
      <c r="E52" t="s">
        <v>156</v>
      </c>
    </row>
    <row r="53" spans="1:5" x14ac:dyDescent="0.2">
      <c r="A53" t="s">
        <v>157</v>
      </c>
      <c r="B53" t="s">
        <v>158</v>
      </c>
      <c r="C53" t="s">
        <v>158</v>
      </c>
      <c r="D53" t="str">
        <f>HYPERLINK("https://zfin.org/ZDB-GENE-020419-21")</f>
        <v>https://zfin.org/ZDB-GENE-020419-21</v>
      </c>
      <c r="E53" t="s">
        <v>159</v>
      </c>
    </row>
    <row r="54" spans="1:5" x14ac:dyDescent="0.2">
      <c r="A54" t="s">
        <v>160</v>
      </c>
      <c r="B54" t="s">
        <v>161</v>
      </c>
      <c r="C54" t="s">
        <v>161</v>
      </c>
      <c r="D54" t="str">
        <f>HYPERLINK("https://zfin.org/ZDB-GENE-060810-13")</f>
        <v>https://zfin.org/ZDB-GENE-060810-13</v>
      </c>
      <c r="E54" t="s">
        <v>162</v>
      </c>
    </row>
    <row r="55" spans="1:5" x14ac:dyDescent="0.2">
      <c r="A55" t="s">
        <v>163</v>
      </c>
      <c r="B55" t="s">
        <v>164</v>
      </c>
      <c r="C55" t="s">
        <v>164</v>
      </c>
      <c r="D55" t="str">
        <f>HYPERLINK("https://zfin.org/ZDB-GENE-030131-2453")</f>
        <v>https://zfin.org/ZDB-GENE-030131-2453</v>
      </c>
      <c r="E55" t="s">
        <v>165</v>
      </c>
    </row>
    <row r="56" spans="1:5" x14ac:dyDescent="0.2">
      <c r="A56" t="s">
        <v>166</v>
      </c>
      <c r="B56" t="s">
        <v>167</v>
      </c>
      <c r="C56" t="s">
        <v>167</v>
      </c>
      <c r="D56" t="str">
        <f>HYPERLINK("https://zfin.org/ZDB-GENE-030131-9652")</f>
        <v>https://zfin.org/ZDB-GENE-030131-9652</v>
      </c>
      <c r="E56" t="s">
        <v>168</v>
      </c>
    </row>
    <row r="57" spans="1:5" x14ac:dyDescent="0.2">
      <c r="A57" t="s">
        <v>169</v>
      </c>
      <c r="B57" t="s">
        <v>170</v>
      </c>
      <c r="C57" t="s">
        <v>170</v>
      </c>
      <c r="D57" t="str">
        <f>HYPERLINK("https://zfin.org/ZDB-GENE-051030-48")</f>
        <v>https://zfin.org/ZDB-GENE-051030-48</v>
      </c>
      <c r="E57" t="s">
        <v>171</v>
      </c>
    </row>
    <row r="58" spans="1:5" x14ac:dyDescent="0.2">
      <c r="A58" t="s">
        <v>172</v>
      </c>
      <c r="B58" t="s">
        <v>173</v>
      </c>
      <c r="C58" t="s">
        <v>173</v>
      </c>
      <c r="D58" t="str">
        <f>HYPERLINK("https://zfin.org/ZDB-GENE-061013-547")</f>
        <v>https://zfin.org/ZDB-GENE-061013-547</v>
      </c>
      <c r="E58" t="s">
        <v>174</v>
      </c>
    </row>
    <row r="59" spans="1:5" x14ac:dyDescent="0.2">
      <c r="A59" t="s">
        <v>175</v>
      </c>
      <c r="B59" t="s">
        <v>176</v>
      </c>
      <c r="C59" t="s">
        <v>176</v>
      </c>
      <c r="D59" t="str">
        <f>HYPERLINK("https://zfin.org/ZDB-GENE-050327-77")</f>
        <v>https://zfin.org/ZDB-GENE-050327-77</v>
      </c>
      <c r="E59" t="s">
        <v>177</v>
      </c>
    </row>
    <row r="60" spans="1:5" x14ac:dyDescent="0.2">
      <c r="A60" t="s">
        <v>178</v>
      </c>
      <c r="B60" t="s">
        <v>179</v>
      </c>
      <c r="C60" t="s">
        <v>179</v>
      </c>
      <c r="D60" t="str">
        <f>HYPERLINK("https://zfin.org/ZDB-GENE-040426-777")</f>
        <v>https://zfin.org/ZDB-GENE-040426-777</v>
      </c>
      <c r="E60" t="s">
        <v>180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Diaz, Daniel</cp:lastModifiedBy>
  <dcterms:created xsi:type="dcterms:W3CDTF">2018-11-28T15:01:13Z</dcterms:created>
  <dcterms:modified xsi:type="dcterms:W3CDTF">2018-11-28T21:01:47Z</dcterms:modified>
</cp:coreProperties>
</file>