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\Dropbox\VTA GABA\Data and statistics\"/>
    </mc:Choice>
  </mc:AlternateContent>
  <bookViews>
    <workbookView xWindow="360" yWindow="45" windowWidth="28035" windowHeight="1237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57" i="1" l="1"/>
  <c r="P57" i="1" s="1"/>
  <c r="E57" i="1"/>
  <c r="Q57" i="1" s="1"/>
  <c r="F57" i="1"/>
  <c r="R57" i="1" s="1"/>
  <c r="G57" i="1"/>
  <c r="S57" i="1" s="1"/>
  <c r="H57" i="1"/>
  <c r="T57" i="1" s="1"/>
  <c r="I57" i="1"/>
  <c r="U57" i="1" s="1"/>
  <c r="J57" i="1"/>
  <c r="V57" i="1" s="1"/>
  <c r="K57" i="1"/>
  <c r="W57" i="1" s="1"/>
  <c r="L57" i="1"/>
  <c r="X57" i="1" s="1"/>
  <c r="M57" i="1"/>
  <c r="Y57" i="1" s="1"/>
  <c r="N57" i="1"/>
  <c r="Z57" i="1" s="1"/>
  <c r="U43" i="1"/>
  <c r="W43" i="1"/>
  <c r="D43" i="1"/>
  <c r="P43" i="1" s="1"/>
  <c r="E43" i="1"/>
  <c r="Q43" i="1" s="1"/>
  <c r="F43" i="1"/>
  <c r="R43" i="1" s="1"/>
  <c r="G43" i="1"/>
  <c r="S43" i="1" s="1"/>
  <c r="H43" i="1"/>
  <c r="T43" i="1" s="1"/>
  <c r="I43" i="1"/>
  <c r="J43" i="1"/>
  <c r="V43" i="1" s="1"/>
  <c r="K43" i="1"/>
  <c r="L43" i="1"/>
  <c r="X43" i="1" s="1"/>
  <c r="M43" i="1"/>
  <c r="Y43" i="1" s="1"/>
  <c r="N43" i="1"/>
  <c r="Z43" i="1" s="1"/>
  <c r="W29" i="1"/>
  <c r="D29" i="1"/>
  <c r="P29" i="1" s="1"/>
  <c r="E29" i="1"/>
  <c r="Q29" i="1" s="1"/>
  <c r="F29" i="1"/>
  <c r="R29" i="1" s="1"/>
  <c r="G29" i="1"/>
  <c r="S29" i="1" s="1"/>
  <c r="H29" i="1"/>
  <c r="T29" i="1" s="1"/>
  <c r="I29" i="1"/>
  <c r="U29" i="1" s="1"/>
  <c r="J29" i="1"/>
  <c r="V29" i="1" s="1"/>
  <c r="K29" i="1"/>
  <c r="L29" i="1"/>
  <c r="X29" i="1" s="1"/>
  <c r="M29" i="1"/>
  <c r="Y29" i="1" s="1"/>
  <c r="N29" i="1"/>
  <c r="Z29" i="1" s="1"/>
  <c r="D56" i="1" l="1"/>
  <c r="P56" i="1" s="1"/>
  <c r="E56" i="1"/>
  <c r="Q56" i="1" s="1"/>
  <c r="F56" i="1"/>
  <c r="R56" i="1" s="1"/>
  <c r="G56" i="1"/>
  <c r="S56" i="1" s="1"/>
  <c r="H56" i="1"/>
  <c r="T56" i="1" s="1"/>
  <c r="I56" i="1"/>
  <c r="U56" i="1" s="1"/>
  <c r="J56" i="1"/>
  <c r="V56" i="1" s="1"/>
  <c r="K56" i="1"/>
  <c r="W56" i="1" s="1"/>
  <c r="L56" i="1"/>
  <c r="X56" i="1" s="1"/>
  <c r="M56" i="1"/>
  <c r="Y56" i="1" s="1"/>
  <c r="N56" i="1"/>
  <c r="Z56" i="1" s="1"/>
  <c r="D42" i="1"/>
  <c r="P42" i="1" s="1"/>
  <c r="E42" i="1"/>
  <c r="Q42" i="1" s="1"/>
  <c r="F42" i="1"/>
  <c r="R42" i="1" s="1"/>
  <c r="G42" i="1"/>
  <c r="S42" i="1" s="1"/>
  <c r="H42" i="1"/>
  <c r="T42" i="1" s="1"/>
  <c r="I42" i="1"/>
  <c r="U42" i="1" s="1"/>
  <c r="J42" i="1"/>
  <c r="V42" i="1" s="1"/>
  <c r="K42" i="1"/>
  <c r="W42" i="1" s="1"/>
  <c r="L42" i="1"/>
  <c r="X42" i="1" s="1"/>
  <c r="M42" i="1"/>
  <c r="Y42" i="1" s="1"/>
  <c r="N42" i="1"/>
  <c r="Z42" i="1" s="1"/>
  <c r="D28" i="1"/>
  <c r="P28" i="1" s="1"/>
  <c r="E28" i="1"/>
  <c r="Q28" i="1" s="1"/>
  <c r="F28" i="1"/>
  <c r="R28" i="1" s="1"/>
  <c r="G28" i="1"/>
  <c r="S28" i="1" s="1"/>
  <c r="H28" i="1"/>
  <c r="T28" i="1" s="1"/>
  <c r="I28" i="1"/>
  <c r="U28" i="1" s="1"/>
  <c r="J28" i="1"/>
  <c r="V28" i="1" s="1"/>
  <c r="K28" i="1"/>
  <c r="W28" i="1" s="1"/>
  <c r="L28" i="1"/>
  <c r="X28" i="1" s="1"/>
  <c r="M28" i="1"/>
  <c r="Y28" i="1" s="1"/>
  <c r="N28" i="1"/>
  <c r="Z28" i="1" s="1"/>
  <c r="D55" i="1" l="1"/>
  <c r="P55" i="1" s="1"/>
  <c r="E55" i="1"/>
  <c r="Q55" i="1" s="1"/>
  <c r="F55" i="1"/>
  <c r="R55" i="1" s="1"/>
  <c r="G55" i="1"/>
  <c r="S55" i="1" s="1"/>
  <c r="H55" i="1"/>
  <c r="T55" i="1" s="1"/>
  <c r="I55" i="1"/>
  <c r="U55" i="1" s="1"/>
  <c r="J55" i="1"/>
  <c r="V55" i="1" s="1"/>
  <c r="K55" i="1"/>
  <c r="W55" i="1" s="1"/>
  <c r="L55" i="1"/>
  <c r="X55" i="1" s="1"/>
  <c r="M55" i="1"/>
  <c r="Y55" i="1" s="1"/>
  <c r="N55" i="1"/>
  <c r="Z55" i="1" s="1"/>
  <c r="D41" i="1"/>
  <c r="P41" i="1" s="1"/>
  <c r="E41" i="1"/>
  <c r="Q41" i="1" s="1"/>
  <c r="F41" i="1"/>
  <c r="R41" i="1" s="1"/>
  <c r="G41" i="1"/>
  <c r="S41" i="1" s="1"/>
  <c r="H41" i="1"/>
  <c r="T41" i="1" s="1"/>
  <c r="I41" i="1"/>
  <c r="U41" i="1" s="1"/>
  <c r="J41" i="1"/>
  <c r="V41" i="1" s="1"/>
  <c r="K41" i="1"/>
  <c r="W41" i="1" s="1"/>
  <c r="L41" i="1"/>
  <c r="X41" i="1" s="1"/>
  <c r="M41" i="1"/>
  <c r="Y41" i="1" s="1"/>
  <c r="N41" i="1"/>
  <c r="Z41" i="1" s="1"/>
  <c r="D27" i="1"/>
  <c r="P27" i="1" s="1"/>
  <c r="E27" i="1"/>
  <c r="Q27" i="1" s="1"/>
  <c r="F27" i="1"/>
  <c r="R27" i="1" s="1"/>
  <c r="G27" i="1"/>
  <c r="S27" i="1" s="1"/>
  <c r="H27" i="1"/>
  <c r="T27" i="1" s="1"/>
  <c r="I27" i="1"/>
  <c r="U27" i="1" s="1"/>
  <c r="J27" i="1"/>
  <c r="V27" i="1" s="1"/>
  <c r="K27" i="1"/>
  <c r="W27" i="1" s="1"/>
  <c r="L27" i="1"/>
  <c r="X27" i="1" s="1"/>
  <c r="M27" i="1"/>
  <c r="Y27" i="1" s="1"/>
  <c r="N27" i="1"/>
  <c r="Z27" i="1" s="1"/>
  <c r="D68" i="1" l="1"/>
  <c r="D26" i="1"/>
  <c r="D25" i="1"/>
  <c r="D24" i="1"/>
  <c r="D75" i="1" l="1"/>
  <c r="P26" i="1"/>
  <c r="D54" i="1"/>
  <c r="P54" i="1" s="1"/>
  <c r="E54" i="1"/>
  <c r="Q54" i="1" s="1"/>
  <c r="F54" i="1"/>
  <c r="R54" i="1" s="1"/>
  <c r="G54" i="1"/>
  <c r="S54" i="1" s="1"/>
  <c r="H54" i="1"/>
  <c r="T54" i="1" s="1"/>
  <c r="I54" i="1"/>
  <c r="U54" i="1" s="1"/>
  <c r="J54" i="1"/>
  <c r="V54" i="1" s="1"/>
  <c r="K54" i="1"/>
  <c r="W54" i="1" s="1"/>
  <c r="L54" i="1"/>
  <c r="X54" i="1" s="1"/>
  <c r="M54" i="1"/>
  <c r="Y54" i="1" s="1"/>
  <c r="N54" i="1"/>
  <c r="Z54" i="1" s="1"/>
  <c r="D40" i="1"/>
  <c r="P40" i="1" s="1"/>
  <c r="E40" i="1"/>
  <c r="Q40" i="1" s="1"/>
  <c r="F40" i="1"/>
  <c r="R40" i="1" s="1"/>
  <c r="G40" i="1"/>
  <c r="S40" i="1" s="1"/>
  <c r="H40" i="1"/>
  <c r="T40" i="1" s="1"/>
  <c r="I40" i="1"/>
  <c r="U40" i="1" s="1"/>
  <c r="J40" i="1"/>
  <c r="V40" i="1" s="1"/>
  <c r="K40" i="1"/>
  <c r="W40" i="1" s="1"/>
  <c r="L40" i="1"/>
  <c r="X40" i="1" s="1"/>
  <c r="M40" i="1"/>
  <c r="Y40" i="1" s="1"/>
  <c r="N40" i="1"/>
  <c r="Z40" i="1" s="1"/>
  <c r="E26" i="1"/>
  <c r="Q26" i="1" s="1"/>
  <c r="F26" i="1"/>
  <c r="R26" i="1" s="1"/>
  <c r="G26" i="1"/>
  <c r="S26" i="1" s="1"/>
  <c r="H26" i="1"/>
  <c r="T26" i="1" s="1"/>
  <c r="I26" i="1"/>
  <c r="U26" i="1" s="1"/>
  <c r="J26" i="1"/>
  <c r="V26" i="1" s="1"/>
  <c r="K26" i="1"/>
  <c r="W26" i="1" s="1"/>
  <c r="L26" i="1"/>
  <c r="X26" i="1" s="1"/>
  <c r="M26" i="1"/>
  <c r="Y26" i="1" s="1"/>
  <c r="N26" i="1"/>
  <c r="Z26" i="1" s="1"/>
  <c r="D53" i="1" l="1"/>
  <c r="P53" i="1" s="1"/>
  <c r="E53" i="1"/>
  <c r="Q53" i="1" s="1"/>
  <c r="F53" i="1"/>
  <c r="R53" i="1" s="1"/>
  <c r="G53" i="1"/>
  <c r="S53" i="1" s="1"/>
  <c r="H53" i="1"/>
  <c r="T53" i="1" s="1"/>
  <c r="I53" i="1"/>
  <c r="U53" i="1" s="1"/>
  <c r="J53" i="1"/>
  <c r="V53" i="1" s="1"/>
  <c r="K53" i="1"/>
  <c r="W53" i="1" s="1"/>
  <c r="L53" i="1"/>
  <c r="X53" i="1" s="1"/>
  <c r="M53" i="1"/>
  <c r="Y53" i="1" s="1"/>
  <c r="N53" i="1"/>
  <c r="Z53" i="1" s="1"/>
  <c r="N52" i="1"/>
  <c r="Z52" i="1" s="1"/>
  <c r="M52" i="1"/>
  <c r="Y52" i="1" s="1"/>
  <c r="L52" i="1"/>
  <c r="X52" i="1" s="1"/>
  <c r="K52" i="1"/>
  <c r="W52" i="1" s="1"/>
  <c r="J52" i="1"/>
  <c r="V52" i="1" s="1"/>
  <c r="I52" i="1"/>
  <c r="U52" i="1" s="1"/>
  <c r="H52" i="1"/>
  <c r="T52" i="1" s="1"/>
  <c r="G52" i="1"/>
  <c r="S52" i="1" s="1"/>
  <c r="F52" i="1"/>
  <c r="R52" i="1" s="1"/>
  <c r="E52" i="1"/>
  <c r="Q52" i="1" s="1"/>
  <c r="D52" i="1"/>
  <c r="P52" i="1" s="1"/>
  <c r="D39" i="1"/>
  <c r="P39" i="1" s="1"/>
  <c r="E39" i="1"/>
  <c r="Q39" i="1" s="1"/>
  <c r="F39" i="1"/>
  <c r="R39" i="1" s="1"/>
  <c r="G39" i="1"/>
  <c r="S39" i="1" s="1"/>
  <c r="H39" i="1"/>
  <c r="T39" i="1" s="1"/>
  <c r="I39" i="1"/>
  <c r="U39" i="1" s="1"/>
  <c r="J39" i="1"/>
  <c r="V39" i="1" s="1"/>
  <c r="K39" i="1"/>
  <c r="W39" i="1" s="1"/>
  <c r="L39" i="1"/>
  <c r="X39" i="1" s="1"/>
  <c r="M39" i="1"/>
  <c r="Y39" i="1" s="1"/>
  <c r="N39" i="1"/>
  <c r="Z39" i="1" s="1"/>
  <c r="N38" i="1"/>
  <c r="Z38" i="1" s="1"/>
  <c r="M38" i="1"/>
  <c r="Y38" i="1" s="1"/>
  <c r="L38" i="1"/>
  <c r="X38" i="1" s="1"/>
  <c r="K38" i="1"/>
  <c r="W38" i="1" s="1"/>
  <c r="J38" i="1"/>
  <c r="V38" i="1" s="1"/>
  <c r="I38" i="1"/>
  <c r="U38" i="1" s="1"/>
  <c r="H38" i="1"/>
  <c r="T38" i="1" s="1"/>
  <c r="G38" i="1"/>
  <c r="S38" i="1" s="1"/>
  <c r="F38" i="1"/>
  <c r="R38" i="1" s="1"/>
  <c r="E38" i="1"/>
  <c r="Q38" i="1" s="1"/>
  <c r="D38" i="1"/>
  <c r="P38" i="1" s="1"/>
  <c r="D77" i="1" s="1"/>
  <c r="P25" i="1"/>
  <c r="E25" i="1"/>
  <c r="Q25" i="1" s="1"/>
  <c r="F25" i="1"/>
  <c r="R25" i="1" s="1"/>
  <c r="G25" i="1"/>
  <c r="S25" i="1" s="1"/>
  <c r="H25" i="1"/>
  <c r="T25" i="1" s="1"/>
  <c r="I25" i="1"/>
  <c r="U25" i="1" s="1"/>
  <c r="J25" i="1"/>
  <c r="V25" i="1" s="1"/>
  <c r="K25" i="1"/>
  <c r="W25" i="1" s="1"/>
  <c r="L25" i="1"/>
  <c r="X25" i="1" s="1"/>
  <c r="M25" i="1"/>
  <c r="Y25" i="1" s="1"/>
  <c r="N25" i="1"/>
  <c r="Z25" i="1" s="1"/>
  <c r="J24" i="1"/>
  <c r="K24" i="1"/>
  <c r="L24" i="1"/>
  <c r="M24" i="1"/>
  <c r="N24" i="1"/>
  <c r="I24" i="1"/>
  <c r="H24" i="1"/>
  <c r="G24" i="1"/>
  <c r="F24" i="1"/>
  <c r="E24" i="1"/>
  <c r="P24" i="1"/>
  <c r="N69" i="1"/>
  <c r="N70" i="1"/>
  <c r="M69" i="1"/>
  <c r="M70" i="1"/>
  <c r="L69" i="1"/>
  <c r="L70" i="1"/>
  <c r="K69" i="1"/>
  <c r="K70" i="1"/>
  <c r="J69" i="1"/>
  <c r="J70" i="1"/>
  <c r="I68" i="1"/>
  <c r="I69" i="1"/>
  <c r="I70" i="1"/>
  <c r="H69" i="1"/>
  <c r="H70" i="1"/>
  <c r="G70" i="1"/>
  <c r="G69" i="1"/>
  <c r="F69" i="1"/>
  <c r="F70" i="1"/>
  <c r="E69" i="1"/>
  <c r="E70" i="1"/>
  <c r="N68" i="1"/>
  <c r="M68" i="1"/>
  <c r="L68" i="1"/>
  <c r="K68" i="1"/>
  <c r="J68" i="1"/>
  <c r="H68" i="1"/>
  <c r="E68" i="1"/>
  <c r="F68" i="1"/>
  <c r="G68" i="1"/>
  <c r="D69" i="1"/>
  <c r="D70" i="1"/>
  <c r="D78" i="1" l="1"/>
  <c r="D76" i="1"/>
  <c r="Z24" i="1"/>
  <c r="N75" i="1"/>
  <c r="Y24" i="1"/>
  <c r="M75" i="1"/>
  <c r="X24" i="1"/>
  <c r="L75" i="1"/>
  <c r="Q24" i="1"/>
  <c r="E75" i="1"/>
  <c r="R24" i="1"/>
  <c r="F75" i="1"/>
  <c r="V24" i="1"/>
  <c r="J75" i="1"/>
  <c r="U24" i="1"/>
  <c r="I75" i="1"/>
  <c r="S24" i="1"/>
  <c r="G75" i="1"/>
  <c r="W24" i="1"/>
  <c r="K75" i="1"/>
  <c r="T24" i="1"/>
  <c r="H75" i="1"/>
  <c r="D71" i="1"/>
  <c r="D74" i="1" s="1"/>
  <c r="M71" i="1"/>
  <c r="M73" i="1" s="1"/>
  <c r="E71" i="1"/>
  <c r="E73" i="1" s="1"/>
  <c r="F71" i="1"/>
  <c r="F72" i="1" s="1"/>
  <c r="I71" i="1"/>
  <c r="I72" i="1" s="1"/>
  <c r="N71" i="1"/>
  <c r="N73" i="1" s="1"/>
  <c r="H71" i="1"/>
  <c r="H74" i="1" s="1"/>
  <c r="L71" i="1"/>
  <c r="L73" i="1" s="1"/>
  <c r="K71" i="1"/>
  <c r="K74" i="1" s="1"/>
  <c r="J71" i="1"/>
  <c r="J73" i="1" s="1"/>
  <c r="G71" i="1"/>
  <c r="G74" i="1" s="1"/>
  <c r="E72" i="1" l="1"/>
  <c r="G77" i="1"/>
  <c r="G76" i="1"/>
  <c r="G78" i="1"/>
  <c r="J76" i="1"/>
  <c r="J77" i="1"/>
  <c r="J78" i="1"/>
  <c r="M78" i="1"/>
  <c r="M77" i="1"/>
  <c r="M76" i="1"/>
  <c r="L78" i="1"/>
  <c r="L76" i="1"/>
  <c r="L77" i="1"/>
  <c r="E77" i="1"/>
  <c r="E78" i="1"/>
  <c r="E76" i="1"/>
  <c r="I76" i="1"/>
  <c r="I78" i="1"/>
  <c r="I77" i="1"/>
  <c r="K78" i="1"/>
  <c r="K76" i="1"/>
  <c r="K77" i="1"/>
  <c r="F77" i="1"/>
  <c r="F78" i="1"/>
  <c r="F76" i="1"/>
  <c r="N77" i="1"/>
  <c r="N78" i="1"/>
  <c r="N76" i="1"/>
  <c r="H78" i="1"/>
  <c r="H76" i="1"/>
  <c r="H77" i="1"/>
  <c r="M74" i="1"/>
  <c r="L74" i="1"/>
  <c r="M72" i="1"/>
  <c r="I73" i="1"/>
  <c r="N74" i="1"/>
  <c r="N72" i="1"/>
  <c r="I74" i="1"/>
  <c r="E74" i="1"/>
  <c r="L72" i="1"/>
  <c r="F73" i="1"/>
  <c r="F74" i="1"/>
  <c r="H72" i="1"/>
  <c r="D72" i="1"/>
  <c r="G72" i="1"/>
  <c r="D73" i="1"/>
  <c r="H73" i="1"/>
  <c r="G73" i="1"/>
  <c r="J74" i="1"/>
  <c r="K72" i="1"/>
  <c r="K73" i="1"/>
  <c r="J72" i="1"/>
</calcChain>
</file>

<file path=xl/sharedStrings.xml><?xml version="1.0" encoding="utf-8"?>
<sst xmlns="http://schemas.openxmlformats.org/spreadsheetml/2006/main" count="712" uniqueCount="24">
  <si>
    <t>mouse1</t>
  </si>
  <si>
    <t>W</t>
  </si>
  <si>
    <t>S</t>
  </si>
  <si>
    <t>mouse2</t>
  </si>
  <si>
    <t>mouse3</t>
  </si>
  <si>
    <t>mouse4</t>
  </si>
  <si>
    <t>mouse5</t>
  </si>
  <si>
    <t>mouse6</t>
  </si>
  <si>
    <t>mouse7</t>
  </si>
  <si>
    <t>mouse8</t>
  </si>
  <si>
    <t>mouse9</t>
  </si>
  <si>
    <t>mouse10</t>
  </si>
  <si>
    <t>mouse11</t>
  </si>
  <si>
    <t>mouse12</t>
  </si>
  <si>
    <t>R</t>
  </si>
  <si>
    <t>SUM</t>
  </si>
  <si>
    <t>SUM and AVE</t>
  </si>
  <si>
    <t>SEM</t>
  </si>
  <si>
    <t>Number in 10 Epoch</t>
  </si>
  <si>
    <t>probabiliy in 10 Epoch</t>
  </si>
  <si>
    <t>Prob</t>
  </si>
  <si>
    <t>Count</t>
  </si>
  <si>
    <t>S</t>
    <phoneticPr fontId="36"/>
  </si>
  <si>
    <t>S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</si>
</sst>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b/>
      <sz val="18"/>
      <color theme="3"/>
      <name val="Cambria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65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1"/>
      <name val="Calibri"/>
      <family val="2"/>
      <charset val="128"/>
      <scheme val="minor"/>
    </font>
    <font>
      <b/>
      <sz val="15"/>
      <color theme="3"/>
      <name val="Calibri"/>
      <family val="2"/>
      <charset val="128"/>
      <scheme val="minor"/>
    </font>
    <font>
      <b/>
      <sz val="13"/>
      <color theme="3"/>
      <name val="Calibri"/>
      <family val="2"/>
      <charset val="128"/>
      <scheme val="minor"/>
    </font>
    <font>
      <b/>
      <sz val="11"/>
      <color theme="3"/>
      <name val="Calibri"/>
      <family val="2"/>
      <charset val="128"/>
      <scheme val="minor"/>
    </font>
    <font>
      <sz val="11"/>
      <color rgb="FF006100"/>
      <name val="Calibri"/>
      <family val="2"/>
      <charset val="128"/>
      <scheme val="minor"/>
    </font>
    <font>
      <sz val="11"/>
      <color rgb="FF9C0006"/>
      <name val="Calibri"/>
      <family val="2"/>
      <charset val="128"/>
      <scheme val="minor"/>
    </font>
    <font>
      <sz val="11"/>
      <color rgb="FF9C6500"/>
      <name val="Calibri"/>
      <family val="2"/>
      <charset val="128"/>
      <scheme val="minor"/>
    </font>
    <font>
      <sz val="11"/>
      <color rgb="FF3F3F76"/>
      <name val="Calibri"/>
      <family val="2"/>
      <charset val="128"/>
      <scheme val="minor"/>
    </font>
    <font>
      <b/>
      <sz val="11"/>
      <color rgb="FF3F3F3F"/>
      <name val="Calibri"/>
      <family val="2"/>
      <charset val="128"/>
      <scheme val="minor"/>
    </font>
    <font>
      <b/>
      <sz val="11"/>
      <color rgb="FFFA7D00"/>
      <name val="Calibri"/>
      <family val="2"/>
      <charset val="128"/>
      <scheme val="minor"/>
    </font>
    <font>
      <sz val="11"/>
      <color rgb="FFFA7D00"/>
      <name val="Calibri"/>
      <family val="2"/>
      <charset val="128"/>
      <scheme val="minor"/>
    </font>
    <font>
      <b/>
      <sz val="11"/>
      <color theme="0"/>
      <name val="Calibri"/>
      <family val="2"/>
      <charset val="128"/>
      <scheme val="minor"/>
    </font>
    <font>
      <sz val="11"/>
      <color rgb="FFFF0000"/>
      <name val="Calibri"/>
      <family val="2"/>
      <charset val="128"/>
      <scheme val="minor"/>
    </font>
    <font>
      <i/>
      <sz val="11"/>
      <color rgb="FF7F7F7F"/>
      <name val="Calibri"/>
      <family val="2"/>
      <charset val="128"/>
      <scheme val="minor"/>
    </font>
    <font>
      <b/>
      <sz val="11"/>
      <color theme="1"/>
      <name val="Calibri"/>
      <family val="2"/>
      <charset val="128"/>
      <scheme val="minor"/>
    </font>
    <font>
      <sz val="11"/>
      <color theme="0"/>
      <name val="Calibri"/>
      <family val="2"/>
      <charset val="128"/>
      <scheme val="minor"/>
    </font>
    <font>
      <sz val="20"/>
      <color rgb="FFFF0000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Calibri"/>
      <family val="2"/>
      <charset val="128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5" borderId="4" applyNumberFormat="0" applyAlignment="0" applyProtection="0">
      <alignment vertical="center"/>
    </xf>
    <xf numFmtId="0" fontId="26" fillId="6" borderId="5" applyNumberFormat="0" applyAlignment="0" applyProtection="0">
      <alignment vertical="center"/>
    </xf>
    <xf numFmtId="0" fontId="27" fillId="6" borderId="4" applyNumberFormat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7" borderId="7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8" borderId="8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9" fontId="18" fillId="0" borderId="0" applyFont="0" applyFill="0" applyBorder="0" applyAlignment="0" applyProtection="0"/>
  </cellStyleXfs>
  <cellXfs count="37">
    <xf numFmtId="0" fontId="0" fillId="0" borderId="0" xfId="0"/>
    <xf numFmtId="0" fontId="18" fillId="0" borderId="0" xfId="43">
      <alignment vertical="center"/>
    </xf>
    <xf numFmtId="0" fontId="18" fillId="33" borderId="0" xfId="43" applyFill="1">
      <alignment vertical="center"/>
    </xf>
    <xf numFmtId="0" fontId="0" fillId="0" borderId="13" xfId="0" applyBorder="1"/>
    <xf numFmtId="0" fontId="0" fillId="0" borderId="0" xfId="0" applyBorder="1"/>
    <xf numFmtId="0" fontId="18" fillId="0" borderId="17" xfId="43" applyBorder="1">
      <alignment vertical="center"/>
    </xf>
    <xf numFmtId="0" fontId="0" fillId="0" borderId="15" xfId="0" applyBorder="1"/>
    <xf numFmtId="0" fontId="0" fillId="0" borderId="0" xfId="0"/>
    <xf numFmtId="0" fontId="0" fillId="34" borderId="0" xfId="0" applyFill="1"/>
    <xf numFmtId="0" fontId="18" fillId="0" borderId="0" xfId="43">
      <alignment vertical="center"/>
    </xf>
    <xf numFmtId="0" fontId="18" fillId="33" borderId="0" xfId="43" applyFill="1">
      <alignment vertical="center"/>
    </xf>
    <xf numFmtId="0" fontId="0" fillId="0" borderId="0" xfId="0"/>
    <xf numFmtId="0" fontId="0" fillId="34" borderId="0" xfId="0" applyFill="1"/>
    <xf numFmtId="0" fontId="0" fillId="0" borderId="0" xfId="0" applyBorder="1" applyAlignment="1">
      <alignment vertical="center"/>
    </xf>
    <xf numFmtId="0" fontId="18" fillId="0" borderId="0" xfId="43">
      <alignment vertical="center"/>
    </xf>
    <xf numFmtId="0" fontId="18" fillId="33" borderId="0" xfId="43" applyFill="1">
      <alignment vertical="center"/>
    </xf>
    <xf numFmtId="0" fontId="18" fillId="0" borderId="10" xfId="43" applyBorder="1">
      <alignment vertical="center"/>
    </xf>
    <xf numFmtId="0" fontId="18" fillId="0" borderId="11" xfId="43" applyBorder="1">
      <alignment vertical="center"/>
    </xf>
    <xf numFmtId="0" fontId="18" fillId="0" borderId="12" xfId="43" applyBorder="1">
      <alignment vertical="center"/>
    </xf>
    <xf numFmtId="0" fontId="18" fillId="0" borderId="13" xfId="43" applyBorder="1">
      <alignment vertical="center"/>
    </xf>
    <xf numFmtId="0" fontId="18" fillId="0" borderId="0" xfId="43" applyBorder="1">
      <alignment vertical="center"/>
    </xf>
    <xf numFmtId="0" fontId="18" fillId="0" borderId="14" xfId="43" applyBorder="1">
      <alignment vertical="center"/>
    </xf>
    <xf numFmtId="0" fontId="18" fillId="0" borderId="16" xfId="43" applyBorder="1">
      <alignment vertical="center"/>
    </xf>
    <xf numFmtId="0" fontId="0" fillId="0" borderId="0" xfId="0" applyAlignment="1">
      <alignment vertical="center"/>
    </xf>
    <xf numFmtId="0" fontId="0" fillId="36" borderId="0" xfId="0" applyFill="1" applyAlignment="1">
      <alignment vertical="center"/>
    </xf>
    <xf numFmtId="0" fontId="0" fillId="0" borderId="18" xfId="0" applyBorder="1"/>
    <xf numFmtId="0" fontId="18" fillId="0" borderId="19" xfId="43" applyBorder="1">
      <alignment vertical="center"/>
    </xf>
    <xf numFmtId="0" fontId="18" fillId="0" borderId="20" xfId="43" applyBorder="1">
      <alignment vertical="center"/>
    </xf>
    <xf numFmtId="0" fontId="0" fillId="37" borderId="0" xfId="0" applyFill="1"/>
    <xf numFmtId="0" fontId="18" fillId="37" borderId="0" xfId="43" applyFill="1" applyBorder="1">
      <alignment vertical="center"/>
    </xf>
    <xf numFmtId="0" fontId="0" fillId="37" borderId="0" xfId="1" applyNumberFormat="1" applyFont="1" applyFill="1" applyBorder="1" applyAlignment="1">
      <alignment vertical="center"/>
    </xf>
    <xf numFmtId="0" fontId="0" fillId="0" borderId="21" xfId="0" applyBorder="1"/>
    <xf numFmtId="0" fontId="18" fillId="0" borderId="21" xfId="43" applyBorder="1">
      <alignment vertical="center"/>
    </xf>
    <xf numFmtId="0" fontId="0" fillId="0" borderId="21" xfId="1" applyNumberFormat="1" applyFont="1" applyBorder="1" applyAlignment="1">
      <alignment vertical="center"/>
    </xf>
    <xf numFmtId="0" fontId="0" fillId="33" borderId="0" xfId="0" applyFill="1" applyAlignment="1">
      <alignment vertical="center"/>
    </xf>
    <xf numFmtId="0" fontId="34" fillId="35" borderId="0" xfId="0" applyFont="1" applyFill="1" applyAlignment="1">
      <alignment horizontal="center" wrapText="1"/>
    </xf>
    <xf numFmtId="0" fontId="34" fillId="35" borderId="16" xfId="0" applyFont="1" applyFill="1" applyBorder="1" applyAlignment="1">
      <alignment horizontal="center" wrapText="1"/>
    </xf>
  </cellXfs>
  <cellStyles count="86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20% - アクセント 1 2" xfId="62"/>
    <cellStyle name="20% - アクセント 2 2" xfId="66"/>
    <cellStyle name="20% - アクセント 3 2" xfId="70"/>
    <cellStyle name="20% - アクセント 4 2" xfId="74"/>
    <cellStyle name="20% - アクセント 5 2" xfId="78"/>
    <cellStyle name="20% - アクセント 6 2" xfId="82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40% - アクセント 1 2" xfId="63"/>
    <cellStyle name="40% - アクセント 2 2" xfId="67"/>
    <cellStyle name="40% - アクセント 3 2" xfId="71"/>
    <cellStyle name="40% - アクセント 4 2" xfId="75"/>
    <cellStyle name="40% - アクセント 5 2" xfId="79"/>
    <cellStyle name="40% - アクセント 6 2" xfId="83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60% - アクセント 1 2" xfId="64"/>
    <cellStyle name="60% - アクセント 2 2" xfId="68"/>
    <cellStyle name="60% - アクセント 3 2" xfId="72"/>
    <cellStyle name="60% - アクセント 4 2" xfId="76"/>
    <cellStyle name="60% - アクセント 5 2" xfId="80"/>
    <cellStyle name="60% - アクセント 6 2" xfId="84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  <cellStyle name="アクセント 1 2" xfId="61"/>
    <cellStyle name="アクセント 2 2" xfId="65"/>
    <cellStyle name="アクセント 3 2" xfId="69"/>
    <cellStyle name="アクセント 4 2" xfId="73"/>
    <cellStyle name="アクセント 5 2" xfId="77"/>
    <cellStyle name="アクセント 6 2" xfId="81"/>
    <cellStyle name="タイトル 2" xfId="44"/>
    <cellStyle name="チェック セル 2" xfId="56"/>
    <cellStyle name="どちらでもない 2" xfId="51"/>
    <cellStyle name="パーセント 2" xfId="85"/>
    <cellStyle name="メモ 2" xfId="58"/>
    <cellStyle name="リンク セル 2" xfId="55"/>
    <cellStyle name="悪い 2" xfId="50"/>
    <cellStyle name="計算 2" xfId="54"/>
    <cellStyle name="警告文 2" xfId="57"/>
    <cellStyle name="見出し 1 2" xfId="45"/>
    <cellStyle name="見出し 2 2" xfId="46"/>
    <cellStyle name="見出し 3 2" xfId="47"/>
    <cellStyle name="見出し 4 2" xfId="48"/>
    <cellStyle name="集計 2" xfId="60"/>
    <cellStyle name="出力 2" xfId="53"/>
    <cellStyle name="説明文 2" xfId="59"/>
    <cellStyle name="入力 2" xfId="52"/>
    <cellStyle name="標準 2" xfId="43"/>
    <cellStyle name="良い 2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Sheet1!$C$72</c:f>
              <c:strCache>
                <c:ptCount val="1"/>
                <c:pt idx="0">
                  <c:v>W</c:v>
                </c:pt>
              </c:strCache>
            </c:strRef>
          </c:tx>
          <c:errBars>
            <c:errDir val="y"/>
            <c:errBarType val="both"/>
            <c:errValType val="cust"/>
            <c:noEndCap val="0"/>
            <c:plus>
              <c:numRef>
                <c:f>Sheet1!$D$76:$N$76</c:f>
                <c:numCache>
                  <c:formatCode>General</c:formatCode>
                  <c:ptCount val="11"/>
                  <c:pt idx="0">
                    <c:v>3.333333333333334E-2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6.2063353831181823E-18</c:v>
                  </c:pt>
                  <c:pt idx="6">
                    <c:v>0.11474609652039004</c:v>
                  </c:pt>
                  <c:pt idx="7">
                    <c:v>0.19393584277051809</c:v>
                  </c:pt>
                  <c:pt idx="8">
                    <c:v>8.3333333333333343E-2</c:v>
                  </c:pt>
                  <c:pt idx="9">
                    <c:v>0</c:v>
                  </c:pt>
                  <c:pt idx="10">
                    <c:v>0</c:v>
                  </c:pt>
                </c:numCache>
              </c:numRef>
            </c:plus>
            <c:minus>
              <c:numRef>
                <c:f>Sheet1!$D$76:$N$76</c:f>
                <c:numCache>
                  <c:formatCode>General</c:formatCode>
                  <c:ptCount val="11"/>
                  <c:pt idx="0">
                    <c:v>3.333333333333334E-2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6.2063353831181823E-18</c:v>
                  </c:pt>
                  <c:pt idx="6">
                    <c:v>0.11474609652039004</c:v>
                  </c:pt>
                  <c:pt idx="7">
                    <c:v>0.19393584277051809</c:v>
                  </c:pt>
                  <c:pt idx="8">
                    <c:v>8.3333333333333343E-2</c:v>
                  </c:pt>
                  <c:pt idx="9">
                    <c:v>0</c:v>
                  </c:pt>
                  <c:pt idx="10">
                    <c:v>0</c:v>
                  </c:pt>
                </c:numCache>
              </c:numRef>
            </c:minus>
          </c:errBars>
          <c:cat>
            <c:numRef>
              <c:f>Sheet1!$D$67:$N$67</c:f>
              <c:numCache>
                <c:formatCode>General</c:formatCode>
                <c:ptCount val="11"/>
                <c:pt idx="0">
                  <c:v>-200</c:v>
                </c:pt>
                <c:pt idx="1">
                  <c:v>-160</c:v>
                </c:pt>
                <c:pt idx="2">
                  <c:v>-120</c:v>
                </c:pt>
                <c:pt idx="3">
                  <c:v>-80</c:v>
                </c:pt>
                <c:pt idx="4">
                  <c:v>-40</c:v>
                </c:pt>
                <c:pt idx="5">
                  <c:v>0</c:v>
                </c:pt>
                <c:pt idx="6">
                  <c:v>40</c:v>
                </c:pt>
                <c:pt idx="7">
                  <c:v>80</c:v>
                </c:pt>
                <c:pt idx="8">
                  <c:v>120</c:v>
                </c:pt>
                <c:pt idx="9">
                  <c:v>160</c:v>
                </c:pt>
                <c:pt idx="10">
                  <c:v>200</c:v>
                </c:pt>
              </c:numCache>
            </c:numRef>
          </c:cat>
          <c:val>
            <c:numRef>
              <c:f>Sheet1!$D$72:$N$72</c:f>
              <c:numCache>
                <c:formatCode>General</c:formatCode>
                <c:ptCount val="11"/>
                <c:pt idx="0">
                  <c:v>3.3333333333333333E-2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0.75</c:v>
                </c:pt>
                <c:pt idx="7">
                  <c:v>0.41666666666666669</c:v>
                </c:pt>
                <c:pt idx="8">
                  <c:v>8.3333333333333329E-2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Sheet1!$C$74</c:f>
              <c:strCache>
                <c:ptCount val="1"/>
                <c:pt idx="0">
                  <c:v>R</c:v>
                </c:pt>
              </c:strCache>
            </c:strRef>
          </c:tx>
          <c:errBars>
            <c:errDir val="y"/>
            <c:errBarType val="both"/>
            <c:errValType val="cust"/>
            <c:noEndCap val="0"/>
            <c:plus>
              <c:numRef>
                <c:f>Sheet1!$D$78:$N$78</c:f>
                <c:numCache>
                  <c:formatCode>General</c:formatCode>
                  <c:ptCount val="11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0.15000000000000002</c:v>
                  </c:pt>
                  <c:pt idx="10">
                    <c:v>0.16666666666666669</c:v>
                  </c:pt>
                </c:numCache>
              </c:numRef>
            </c:plus>
            <c:minus>
              <c:numRef>
                <c:f>Sheet1!$D$78:$N$78</c:f>
                <c:numCache>
                  <c:formatCode>General</c:formatCode>
                  <c:ptCount val="11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0.15000000000000002</c:v>
                  </c:pt>
                  <c:pt idx="10">
                    <c:v>0.16666666666666669</c:v>
                  </c:pt>
                </c:numCache>
              </c:numRef>
            </c:minus>
          </c:errBars>
          <c:cat>
            <c:numRef>
              <c:f>Sheet1!$D$67:$N$67</c:f>
              <c:numCache>
                <c:formatCode>General</c:formatCode>
                <c:ptCount val="11"/>
                <c:pt idx="0">
                  <c:v>-200</c:v>
                </c:pt>
                <c:pt idx="1">
                  <c:v>-160</c:v>
                </c:pt>
                <c:pt idx="2">
                  <c:v>-120</c:v>
                </c:pt>
                <c:pt idx="3">
                  <c:v>-80</c:v>
                </c:pt>
                <c:pt idx="4">
                  <c:v>-40</c:v>
                </c:pt>
                <c:pt idx="5">
                  <c:v>0</c:v>
                </c:pt>
                <c:pt idx="6">
                  <c:v>40</c:v>
                </c:pt>
                <c:pt idx="7">
                  <c:v>80</c:v>
                </c:pt>
                <c:pt idx="8">
                  <c:v>120</c:v>
                </c:pt>
                <c:pt idx="9">
                  <c:v>160</c:v>
                </c:pt>
                <c:pt idx="10">
                  <c:v>200</c:v>
                </c:pt>
              </c:numCache>
            </c:numRef>
          </c:cat>
          <c:val>
            <c:numRef>
              <c:f>Sheet1!$D$74:$N$74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0.15</c:v>
                </c:pt>
                <c:pt idx="10">
                  <c:v>0.16666666666666666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Sheet1!$C$73</c:f>
              <c:strCache>
                <c:ptCount val="1"/>
                <c:pt idx="0">
                  <c:v>S</c:v>
                </c:pt>
              </c:strCache>
            </c:strRef>
          </c:tx>
          <c:errBars>
            <c:errDir val="y"/>
            <c:errBarType val="both"/>
            <c:errValType val="cust"/>
            <c:noEndCap val="0"/>
            <c:plus>
              <c:numRef>
                <c:f>Sheet1!$D$77:$N$77</c:f>
                <c:numCache>
                  <c:formatCode>General</c:formatCode>
                  <c:ptCount val="11"/>
                  <c:pt idx="0">
                    <c:v>3.3333333333333326E-2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0.11474609652039004</c:v>
                  </c:pt>
                  <c:pt idx="7">
                    <c:v>0.19393584277051809</c:v>
                  </c:pt>
                  <c:pt idx="8">
                    <c:v>8.3333333333333287E-2</c:v>
                  </c:pt>
                  <c:pt idx="9">
                    <c:v>0.15</c:v>
                  </c:pt>
                  <c:pt idx="10">
                    <c:v>0.16666666666666666</c:v>
                  </c:pt>
                </c:numCache>
              </c:numRef>
            </c:plus>
            <c:minus>
              <c:numRef>
                <c:f>Sheet1!$D$77:$N$77</c:f>
                <c:numCache>
                  <c:formatCode>General</c:formatCode>
                  <c:ptCount val="11"/>
                  <c:pt idx="0">
                    <c:v>3.3333333333333326E-2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0.11474609652039004</c:v>
                  </c:pt>
                  <c:pt idx="7">
                    <c:v>0.19393584277051809</c:v>
                  </c:pt>
                  <c:pt idx="8">
                    <c:v>8.3333333333333287E-2</c:v>
                  </c:pt>
                  <c:pt idx="9">
                    <c:v>0.15</c:v>
                  </c:pt>
                  <c:pt idx="10">
                    <c:v>0.16666666666666666</c:v>
                  </c:pt>
                </c:numCache>
              </c:numRef>
            </c:minus>
          </c:errBars>
          <c:cat>
            <c:numRef>
              <c:f>Sheet1!$D$67:$N$67</c:f>
              <c:numCache>
                <c:formatCode>General</c:formatCode>
                <c:ptCount val="11"/>
                <c:pt idx="0">
                  <c:v>-200</c:v>
                </c:pt>
                <c:pt idx="1">
                  <c:v>-160</c:v>
                </c:pt>
                <c:pt idx="2">
                  <c:v>-120</c:v>
                </c:pt>
                <c:pt idx="3">
                  <c:v>-80</c:v>
                </c:pt>
                <c:pt idx="4">
                  <c:v>-40</c:v>
                </c:pt>
                <c:pt idx="5">
                  <c:v>0</c:v>
                </c:pt>
                <c:pt idx="6">
                  <c:v>40</c:v>
                </c:pt>
                <c:pt idx="7">
                  <c:v>80</c:v>
                </c:pt>
                <c:pt idx="8">
                  <c:v>120</c:v>
                </c:pt>
                <c:pt idx="9">
                  <c:v>160</c:v>
                </c:pt>
                <c:pt idx="10">
                  <c:v>200</c:v>
                </c:pt>
              </c:numCache>
            </c:numRef>
          </c:cat>
          <c:val>
            <c:numRef>
              <c:f>Sheet1!$D$73:$N$73</c:f>
              <c:numCache>
                <c:formatCode>General</c:formatCode>
                <c:ptCount val="11"/>
                <c:pt idx="0">
                  <c:v>0.96666666666666667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0.25</c:v>
                </c:pt>
                <c:pt idx="7">
                  <c:v>0.58333333333333337</c:v>
                </c:pt>
                <c:pt idx="8">
                  <c:v>0.91666666666666663</c:v>
                </c:pt>
                <c:pt idx="9">
                  <c:v>0.85</c:v>
                </c:pt>
                <c:pt idx="10">
                  <c:v>0.83333333333333337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424696"/>
        <c:axId val="456423912"/>
      </c:lineChart>
      <c:catAx>
        <c:axId val="456424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ja-JP"/>
                </a:pPr>
                <a:r>
                  <a:rPr lang="en-US"/>
                  <a:t>Time Post-stimulus</a:t>
                </a:r>
                <a:r>
                  <a:rPr lang="en-US" baseline="0"/>
                  <a:t> (s)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US"/>
          </a:p>
        </c:txPr>
        <c:crossAx val="456423912"/>
        <c:crosses val="autoZero"/>
        <c:auto val="1"/>
        <c:lblAlgn val="ctr"/>
        <c:lblOffset val="100"/>
        <c:tickLblSkip val="1"/>
        <c:tickMarkSkip val="5"/>
        <c:noMultiLvlLbl val="0"/>
      </c:catAx>
      <c:valAx>
        <c:axId val="456423912"/>
        <c:scaling>
          <c:orientation val="minMax"/>
          <c:max val="1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lang="ja-JP"/>
                </a:pPr>
                <a:r>
                  <a:rPr lang="en-US"/>
                  <a:t>Sleep</a:t>
                </a:r>
                <a:r>
                  <a:rPr lang="en-US" baseline="0"/>
                  <a:t> state probability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US"/>
          </a:p>
        </c:txPr>
        <c:crossAx val="456424696"/>
        <c:crosses val="autoZero"/>
        <c:crossBetween val="between"/>
        <c:majorUnit val="0.25"/>
      </c:valAx>
    </c:plotArea>
    <c:legend>
      <c:legendPos val="r"/>
      <c:layout/>
      <c:overlay val="0"/>
      <c:txPr>
        <a:bodyPr/>
        <a:lstStyle/>
        <a:p>
          <a:pPr>
            <a:defRPr lang="ja-JP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30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8147</xdr:colOff>
      <xdr:row>80</xdr:row>
      <xdr:rowOff>114766</xdr:rowOff>
    </xdr:from>
    <xdr:to>
      <xdr:col>13</xdr:col>
      <xdr:colOff>616324</xdr:colOff>
      <xdr:row>116</xdr:row>
      <xdr:rowOff>21392</xdr:rowOff>
    </xdr:to>
    <xdr:grpSp>
      <xdr:nvGrpSpPr>
        <xdr:cNvPr id="4" name="Group 3"/>
        <xdr:cNvGrpSpPr/>
      </xdr:nvGrpSpPr>
      <xdr:grpSpPr>
        <a:xfrm>
          <a:off x="691706" y="15029795"/>
          <a:ext cx="9035000" cy="5957803"/>
          <a:chOff x="9768471" y="14491912"/>
          <a:chExt cx="7604363" cy="5957803"/>
        </a:xfrm>
      </xdr:grpSpPr>
      <xdr:graphicFrame macro="">
        <xdr:nvGraphicFramePr>
          <xdr:cNvPr id="2" name="グラフ 1"/>
          <xdr:cNvGraphicFramePr/>
        </xdr:nvGraphicFramePr>
        <xdr:xfrm>
          <a:off x="9768471" y="14558070"/>
          <a:ext cx="7604363" cy="589164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3" name="Rectangle 2"/>
          <xdr:cNvSpPr/>
        </xdr:nvSpPr>
        <xdr:spPr>
          <a:xfrm>
            <a:off x="13841311" y="14491912"/>
            <a:ext cx="67235" cy="4336676"/>
          </a:xfrm>
          <a:prstGeom prst="rect">
            <a:avLst/>
          </a:prstGeom>
          <a:solidFill>
            <a:schemeClr val="accent1">
              <a:alpha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M89"/>
  <sheetViews>
    <sheetView tabSelected="1" topLeftCell="A61" zoomScale="85" zoomScaleNormal="85" workbookViewId="0">
      <selection activeCell="R92" sqref="R92"/>
    </sheetView>
  </sheetViews>
  <sheetFormatPr defaultRowHeight="13.5"/>
  <cols>
    <col min="9" max="9" width="11.875" bestFit="1" customWidth="1"/>
  </cols>
  <sheetData>
    <row r="4" spans="3:117" ht="15">
      <c r="C4" s="1"/>
      <c r="D4" s="1">
        <v>-200</v>
      </c>
      <c r="E4" s="1">
        <v>-196</v>
      </c>
      <c r="F4" s="1">
        <v>-192</v>
      </c>
      <c r="G4" s="1">
        <v>-188</v>
      </c>
      <c r="H4" s="1">
        <v>-184</v>
      </c>
      <c r="I4" s="1">
        <v>-180</v>
      </c>
      <c r="J4" s="1">
        <v>-176</v>
      </c>
      <c r="K4" s="1">
        <v>-172</v>
      </c>
      <c r="L4" s="1">
        <v>-168</v>
      </c>
      <c r="M4" s="1">
        <v>-164</v>
      </c>
      <c r="N4" s="1">
        <v>-160</v>
      </c>
      <c r="O4" s="1">
        <v>-156</v>
      </c>
      <c r="P4" s="1">
        <v>-152</v>
      </c>
      <c r="Q4" s="1">
        <v>-148</v>
      </c>
      <c r="R4" s="1">
        <v>-144</v>
      </c>
      <c r="S4" s="1">
        <v>-140</v>
      </c>
      <c r="T4" s="1">
        <v>-136</v>
      </c>
      <c r="U4" s="1">
        <v>-132</v>
      </c>
      <c r="V4" s="1">
        <v>-128</v>
      </c>
      <c r="W4" s="1">
        <v>-124</v>
      </c>
      <c r="X4" s="1">
        <v>-120</v>
      </c>
      <c r="Y4" s="1">
        <v>-116</v>
      </c>
      <c r="Z4" s="1">
        <v>-112</v>
      </c>
      <c r="AA4" s="1">
        <v>-108</v>
      </c>
      <c r="AB4" s="1">
        <v>-104</v>
      </c>
      <c r="AC4" s="1">
        <v>-100</v>
      </c>
      <c r="AD4" s="1">
        <v>-96</v>
      </c>
      <c r="AE4" s="1">
        <v>-92</v>
      </c>
      <c r="AF4" s="1">
        <v>-88</v>
      </c>
      <c r="AG4" s="1">
        <v>-84</v>
      </c>
      <c r="AH4" s="1">
        <v>-80</v>
      </c>
      <c r="AI4" s="1">
        <v>-76</v>
      </c>
      <c r="AJ4" s="1">
        <v>-72</v>
      </c>
      <c r="AK4" s="1">
        <v>-68</v>
      </c>
      <c r="AL4" s="1">
        <v>-64</v>
      </c>
      <c r="AM4" s="1">
        <v>-60</v>
      </c>
      <c r="AN4" s="1">
        <v>-56</v>
      </c>
      <c r="AO4" s="1">
        <v>-52</v>
      </c>
      <c r="AP4" s="1">
        <v>-48</v>
      </c>
      <c r="AQ4" s="1">
        <v>-44</v>
      </c>
      <c r="AR4" s="1">
        <v>-40</v>
      </c>
      <c r="AS4" s="1">
        <v>-36</v>
      </c>
      <c r="AT4" s="1">
        <v>-32</v>
      </c>
      <c r="AU4" s="1">
        <v>-28</v>
      </c>
      <c r="AV4" s="1">
        <v>-24</v>
      </c>
      <c r="AW4" s="1">
        <v>-20</v>
      </c>
      <c r="AX4" s="1">
        <v>-16</v>
      </c>
      <c r="AY4" s="1">
        <v>-12</v>
      </c>
      <c r="AZ4" s="1">
        <v>-8</v>
      </c>
      <c r="BA4" s="1">
        <v>-4</v>
      </c>
      <c r="BB4" s="1">
        <v>0</v>
      </c>
      <c r="BC4" s="1">
        <v>4</v>
      </c>
      <c r="BD4" s="1">
        <v>8</v>
      </c>
      <c r="BE4" s="1">
        <v>12</v>
      </c>
      <c r="BF4" s="1">
        <v>16</v>
      </c>
      <c r="BG4" s="1">
        <v>20</v>
      </c>
      <c r="BH4" s="1">
        <v>24</v>
      </c>
      <c r="BI4" s="1">
        <v>28</v>
      </c>
      <c r="BJ4" s="1">
        <v>32</v>
      </c>
      <c r="BK4" s="1">
        <v>36</v>
      </c>
      <c r="BL4" s="1">
        <v>40</v>
      </c>
      <c r="BM4" s="1">
        <v>44</v>
      </c>
      <c r="BN4" s="1">
        <v>48</v>
      </c>
      <c r="BO4" s="1">
        <v>52</v>
      </c>
      <c r="BP4" s="1">
        <v>56</v>
      </c>
      <c r="BQ4" s="1">
        <v>60</v>
      </c>
      <c r="BR4" s="1">
        <v>64</v>
      </c>
      <c r="BS4" s="1">
        <v>68</v>
      </c>
      <c r="BT4" s="1">
        <v>72</v>
      </c>
      <c r="BU4" s="1">
        <v>76</v>
      </c>
      <c r="BV4" s="1">
        <v>80</v>
      </c>
      <c r="BW4" s="1">
        <v>84</v>
      </c>
      <c r="BX4" s="1">
        <v>88</v>
      </c>
      <c r="BY4" s="1">
        <v>92</v>
      </c>
      <c r="BZ4" s="1">
        <v>96</v>
      </c>
      <c r="CA4" s="1">
        <v>100</v>
      </c>
      <c r="CB4" s="1">
        <v>104</v>
      </c>
      <c r="CC4" s="1">
        <v>108</v>
      </c>
      <c r="CD4" s="1">
        <v>112</v>
      </c>
      <c r="CE4" s="1">
        <v>116</v>
      </c>
      <c r="CF4" s="1">
        <v>120</v>
      </c>
      <c r="CG4" s="1">
        <v>124</v>
      </c>
      <c r="CH4" s="1">
        <v>128</v>
      </c>
      <c r="CI4" s="1">
        <v>132</v>
      </c>
      <c r="CJ4" s="1">
        <v>136</v>
      </c>
      <c r="CK4" s="1">
        <v>140</v>
      </c>
      <c r="CL4" s="1">
        <v>144</v>
      </c>
      <c r="CM4" s="1">
        <v>148</v>
      </c>
      <c r="CN4" s="1">
        <v>152</v>
      </c>
      <c r="CO4" s="1">
        <v>156</v>
      </c>
      <c r="CP4" s="1">
        <v>160</v>
      </c>
      <c r="CQ4" s="1">
        <v>164</v>
      </c>
      <c r="CR4" s="1">
        <v>168</v>
      </c>
      <c r="CS4" s="1">
        <v>172</v>
      </c>
      <c r="CT4" s="1">
        <v>176</v>
      </c>
      <c r="CU4" s="1">
        <v>180</v>
      </c>
      <c r="CV4" s="1">
        <v>184</v>
      </c>
      <c r="CW4" s="1">
        <v>188</v>
      </c>
      <c r="CX4" s="1">
        <v>192</v>
      </c>
      <c r="CY4" s="1">
        <v>196</v>
      </c>
      <c r="CZ4" s="1">
        <v>200</v>
      </c>
    </row>
    <row r="5" spans="3:117" ht="15">
      <c r="C5" s="1" t="s">
        <v>0</v>
      </c>
      <c r="D5" s="1" t="s">
        <v>1</v>
      </c>
      <c r="E5" s="1" t="s">
        <v>1</v>
      </c>
      <c r="F5" s="1" t="s">
        <v>2</v>
      </c>
      <c r="G5" s="1" t="s">
        <v>2</v>
      </c>
      <c r="H5" s="1" t="s">
        <v>2</v>
      </c>
      <c r="I5" s="1" t="s">
        <v>2</v>
      </c>
      <c r="J5" s="1" t="s">
        <v>2</v>
      </c>
      <c r="K5" s="1" t="s">
        <v>2</v>
      </c>
      <c r="L5" s="1" t="s">
        <v>2</v>
      </c>
      <c r="M5" s="1" t="s">
        <v>2</v>
      </c>
      <c r="N5" s="1" t="s">
        <v>2</v>
      </c>
      <c r="O5" s="1" t="s">
        <v>2</v>
      </c>
      <c r="P5" s="1" t="s">
        <v>2</v>
      </c>
      <c r="Q5" s="1" t="s">
        <v>2</v>
      </c>
      <c r="R5" s="1" t="s">
        <v>2</v>
      </c>
      <c r="S5" s="1" t="s">
        <v>2</v>
      </c>
      <c r="T5" s="1" t="s">
        <v>2</v>
      </c>
      <c r="U5" s="1" t="s">
        <v>2</v>
      </c>
      <c r="V5" s="1" t="s">
        <v>2</v>
      </c>
      <c r="W5" s="1" t="s">
        <v>2</v>
      </c>
      <c r="X5" s="1" t="s">
        <v>2</v>
      </c>
      <c r="Y5" s="1" t="s">
        <v>2</v>
      </c>
      <c r="Z5" s="1" t="s">
        <v>2</v>
      </c>
      <c r="AA5" s="1" t="s">
        <v>2</v>
      </c>
      <c r="AB5" s="1" t="s">
        <v>2</v>
      </c>
      <c r="AC5" s="1" t="s">
        <v>2</v>
      </c>
      <c r="AD5" s="1" t="s">
        <v>2</v>
      </c>
      <c r="AE5" s="1" t="s">
        <v>2</v>
      </c>
      <c r="AF5" s="1" t="s">
        <v>2</v>
      </c>
      <c r="AG5" s="1" t="s">
        <v>2</v>
      </c>
      <c r="AH5" s="1" t="s">
        <v>2</v>
      </c>
      <c r="AI5" s="1" t="s">
        <v>2</v>
      </c>
      <c r="AJ5" s="1" t="s">
        <v>2</v>
      </c>
      <c r="AK5" s="1" t="s">
        <v>2</v>
      </c>
      <c r="AL5" s="1" t="s">
        <v>2</v>
      </c>
      <c r="AM5" s="1" t="s">
        <v>2</v>
      </c>
      <c r="AN5" s="1" t="s">
        <v>2</v>
      </c>
      <c r="AO5" s="1" t="s">
        <v>2</v>
      </c>
      <c r="AP5" s="1" t="s">
        <v>2</v>
      </c>
      <c r="AQ5" s="1" t="s">
        <v>2</v>
      </c>
      <c r="AR5" s="1" t="s">
        <v>2</v>
      </c>
      <c r="AS5" s="1" t="s">
        <v>2</v>
      </c>
      <c r="AT5" s="1" t="s">
        <v>2</v>
      </c>
      <c r="AU5" s="1" t="s">
        <v>2</v>
      </c>
      <c r="AV5" s="1" t="s">
        <v>2</v>
      </c>
      <c r="AW5" s="1" t="s">
        <v>2</v>
      </c>
      <c r="AX5" s="1" t="s">
        <v>2</v>
      </c>
      <c r="AY5" s="1" t="s">
        <v>2</v>
      </c>
      <c r="AZ5" s="1" t="s">
        <v>2</v>
      </c>
      <c r="BA5" s="1" t="s">
        <v>2</v>
      </c>
      <c r="BB5" s="2" t="s">
        <v>1</v>
      </c>
      <c r="BC5" s="1" t="s">
        <v>1</v>
      </c>
      <c r="BD5" s="1" t="s">
        <v>1</v>
      </c>
      <c r="BE5" s="1" t="s">
        <v>1</v>
      </c>
      <c r="BF5" s="1" t="s">
        <v>1</v>
      </c>
      <c r="BG5" s="1" t="s">
        <v>1</v>
      </c>
      <c r="BH5" s="1" t="s">
        <v>1</v>
      </c>
      <c r="BI5" s="1" t="s">
        <v>1</v>
      </c>
      <c r="BJ5" s="1" t="s">
        <v>1</v>
      </c>
      <c r="BK5" s="1" t="s">
        <v>1</v>
      </c>
      <c r="BL5" s="1" t="s">
        <v>1</v>
      </c>
      <c r="BM5" s="1" t="s">
        <v>1</v>
      </c>
      <c r="BN5" s="1" t="s">
        <v>1</v>
      </c>
      <c r="BO5" s="1" t="s">
        <v>1</v>
      </c>
      <c r="BP5" s="1" t="s">
        <v>1</v>
      </c>
      <c r="BQ5" s="1" t="s">
        <v>1</v>
      </c>
      <c r="BR5" s="1" t="s">
        <v>1</v>
      </c>
      <c r="BS5" s="1" t="s">
        <v>1</v>
      </c>
      <c r="BT5" s="1" t="s">
        <v>1</v>
      </c>
      <c r="BU5" s="1" t="s">
        <v>1</v>
      </c>
      <c r="BV5" s="1" t="s">
        <v>2</v>
      </c>
      <c r="BW5" s="1" t="s">
        <v>2</v>
      </c>
      <c r="BX5" s="1" t="s">
        <v>2</v>
      </c>
      <c r="BY5" s="1" t="s">
        <v>2</v>
      </c>
      <c r="BZ5" s="1" t="s">
        <v>2</v>
      </c>
      <c r="CA5" s="1" t="s">
        <v>2</v>
      </c>
      <c r="CB5" s="1" t="s">
        <v>2</v>
      </c>
      <c r="CC5" s="1" t="s">
        <v>2</v>
      </c>
      <c r="CD5" s="1" t="s">
        <v>2</v>
      </c>
      <c r="CE5" s="1" t="s">
        <v>2</v>
      </c>
      <c r="CF5" s="1" t="s">
        <v>2</v>
      </c>
      <c r="CG5" s="1" t="s">
        <v>2</v>
      </c>
      <c r="CH5" s="1" t="s">
        <v>2</v>
      </c>
      <c r="CI5" s="1" t="s">
        <v>2</v>
      </c>
      <c r="CJ5" s="1" t="s">
        <v>2</v>
      </c>
      <c r="CK5" s="1" t="s">
        <v>2</v>
      </c>
      <c r="CL5" s="1" t="s">
        <v>2</v>
      </c>
      <c r="CM5" s="1" t="s">
        <v>2</v>
      </c>
      <c r="CN5" s="1" t="s">
        <v>2</v>
      </c>
      <c r="CO5" s="1" t="s">
        <v>2</v>
      </c>
      <c r="CP5" s="1" t="s">
        <v>2</v>
      </c>
      <c r="CQ5" s="1" t="s">
        <v>2</v>
      </c>
      <c r="CR5" s="1" t="s">
        <v>2</v>
      </c>
      <c r="CS5" s="1" t="s">
        <v>2</v>
      </c>
      <c r="CT5" s="1" t="s">
        <v>2</v>
      </c>
      <c r="CU5" s="1" t="s">
        <v>2</v>
      </c>
      <c r="CV5" s="1" t="s">
        <v>2</v>
      </c>
      <c r="CW5" s="1" t="s">
        <v>2</v>
      </c>
      <c r="CX5" s="1" t="s">
        <v>2</v>
      </c>
      <c r="CY5" s="1" t="s">
        <v>2</v>
      </c>
      <c r="CZ5" s="1" t="s">
        <v>2</v>
      </c>
    </row>
    <row r="6" spans="3:117">
      <c r="C6" s="7" t="s">
        <v>3</v>
      </c>
      <c r="D6" s="7" t="s">
        <v>2</v>
      </c>
      <c r="E6" s="7" t="s">
        <v>2</v>
      </c>
      <c r="F6" s="7" t="s">
        <v>2</v>
      </c>
      <c r="G6" s="7" t="s">
        <v>2</v>
      </c>
      <c r="H6" s="7" t="s">
        <v>2</v>
      </c>
      <c r="I6" s="7" t="s">
        <v>2</v>
      </c>
      <c r="J6" s="7" t="s">
        <v>2</v>
      </c>
      <c r="K6" s="7" t="s">
        <v>2</v>
      </c>
      <c r="L6" s="7" t="s">
        <v>2</v>
      </c>
      <c r="M6" s="7" t="s">
        <v>2</v>
      </c>
      <c r="N6" s="7" t="s">
        <v>2</v>
      </c>
      <c r="O6" s="7" t="s">
        <v>2</v>
      </c>
      <c r="P6" s="7" t="s">
        <v>2</v>
      </c>
      <c r="Q6" s="7" t="s">
        <v>2</v>
      </c>
      <c r="R6" s="7" t="s">
        <v>2</v>
      </c>
      <c r="S6" s="7" t="s">
        <v>2</v>
      </c>
      <c r="T6" s="7" t="s">
        <v>2</v>
      </c>
      <c r="U6" s="7" t="s">
        <v>2</v>
      </c>
      <c r="V6" s="7" t="s">
        <v>2</v>
      </c>
      <c r="W6" s="7" t="s">
        <v>2</v>
      </c>
      <c r="X6" s="7" t="s">
        <v>2</v>
      </c>
      <c r="Y6" s="7" t="s">
        <v>2</v>
      </c>
      <c r="Z6" s="7" t="s">
        <v>2</v>
      </c>
      <c r="AA6" s="7" t="s">
        <v>2</v>
      </c>
      <c r="AB6" s="7" t="s">
        <v>2</v>
      </c>
      <c r="AC6" s="7" t="s">
        <v>2</v>
      </c>
      <c r="AD6" s="7" t="s">
        <v>2</v>
      </c>
      <c r="AE6" s="7" t="s">
        <v>2</v>
      </c>
      <c r="AF6" s="7" t="s">
        <v>2</v>
      </c>
      <c r="AG6" s="7" t="s">
        <v>2</v>
      </c>
      <c r="AH6" s="7" t="s">
        <v>2</v>
      </c>
      <c r="AI6" s="7" t="s">
        <v>2</v>
      </c>
      <c r="AJ6" s="7" t="s">
        <v>2</v>
      </c>
      <c r="AK6" s="7" t="s">
        <v>2</v>
      </c>
      <c r="AL6" s="7" t="s">
        <v>2</v>
      </c>
      <c r="AM6" s="7" t="s">
        <v>2</v>
      </c>
      <c r="AN6" s="7" t="s">
        <v>2</v>
      </c>
      <c r="AO6" s="7" t="s">
        <v>2</v>
      </c>
      <c r="AP6" s="7" t="s">
        <v>2</v>
      </c>
      <c r="AQ6" s="7" t="s">
        <v>2</v>
      </c>
      <c r="AR6" s="7" t="s">
        <v>2</v>
      </c>
      <c r="AS6" s="7" t="s">
        <v>2</v>
      </c>
      <c r="AT6" s="7" t="s">
        <v>2</v>
      </c>
      <c r="AU6" s="7" t="s">
        <v>2</v>
      </c>
      <c r="AV6" s="7" t="s">
        <v>2</v>
      </c>
      <c r="AW6" s="7" t="s">
        <v>2</v>
      </c>
      <c r="AX6" s="7" t="s">
        <v>2</v>
      </c>
      <c r="AY6" s="7" t="s">
        <v>2</v>
      </c>
      <c r="AZ6" s="7" t="s">
        <v>2</v>
      </c>
      <c r="BA6" s="7" t="s">
        <v>2</v>
      </c>
      <c r="BB6" s="8" t="s">
        <v>1</v>
      </c>
      <c r="BC6" s="7" t="s">
        <v>1</v>
      </c>
      <c r="BD6" s="7" t="s">
        <v>1</v>
      </c>
      <c r="BE6" s="7" t="s">
        <v>1</v>
      </c>
      <c r="BF6" s="7" t="s">
        <v>1</v>
      </c>
      <c r="BG6" s="7" t="s">
        <v>1</v>
      </c>
      <c r="BH6" s="7" t="s">
        <v>1</v>
      </c>
      <c r="BI6" s="7" t="s">
        <v>1</v>
      </c>
      <c r="BJ6" s="7" t="s">
        <v>1</v>
      </c>
      <c r="BK6" s="7" t="s">
        <v>1</v>
      </c>
      <c r="BL6" s="7" t="s">
        <v>1</v>
      </c>
      <c r="BM6" s="7" t="s">
        <v>1</v>
      </c>
      <c r="BN6" s="7" t="s">
        <v>1</v>
      </c>
      <c r="BO6" s="7" t="s">
        <v>1</v>
      </c>
      <c r="BP6" s="7" t="s">
        <v>1</v>
      </c>
      <c r="BQ6" s="7" t="s">
        <v>1</v>
      </c>
      <c r="BR6" s="7" t="s">
        <v>1</v>
      </c>
      <c r="BS6" s="7" t="s">
        <v>2</v>
      </c>
      <c r="BT6" s="7" t="s">
        <v>2</v>
      </c>
      <c r="BU6" s="7" t="s">
        <v>2</v>
      </c>
      <c r="BV6" s="7" t="s">
        <v>2</v>
      </c>
      <c r="BW6" s="7" t="s">
        <v>2</v>
      </c>
      <c r="BX6" s="7" t="s">
        <v>2</v>
      </c>
      <c r="BY6" s="7" t="s">
        <v>2</v>
      </c>
      <c r="BZ6" s="7" t="s">
        <v>2</v>
      </c>
      <c r="CA6" s="7" t="s">
        <v>2</v>
      </c>
      <c r="CB6" s="7" t="s">
        <v>2</v>
      </c>
      <c r="CC6" s="7" t="s">
        <v>2</v>
      </c>
      <c r="CD6" s="7" t="s">
        <v>2</v>
      </c>
      <c r="CE6" s="7" t="s">
        <v>2</v>
      </c>
      <c r="CF6" s="7" t="s">
        <v>2</v>
      </c>
      <c r="CG6" s="7" t="s">
        <v>2</v>
      </c>
      <c r="CH6" s="7" t="s">
        <v>2</v>
      </c>
      <c r="CI6" s="7" t="s">
        <v>2</v>
      </c>
      <c r="CJ6" s="7" t="s">
        <v>2</v>
      </c>
      <c r="CK6" s="7" t="s">
        <v>2</v>
      </c>
      <c r="CL6" s="7" t="s">
        <v>2</v>
      </c>
      <c r="CM6" s="7" t="s">
        <v>2</v>
      </c>
      <c r="CN6" s="7" t="s">
        <v>2</v>
      </c>
      <c r="CO6" s="7" t="s">
        <v>2</v>
      </c>
      <c r="CP6" s="7" t="s">
        <v>2</v>
      </c>
      <c r="CQ6" s="7" t="s">
        <v>2</v>
      </c>
      <c r="CR6" s="7" t="s">
        <v>2</v>
      </c>
      <c r="CS6" s="7" t="s">
        <v>2</v>
      </c>
      <c r="CT6" s="7" t="s">
        <v>2</v>
      </c>
      <c r="CU6" s="7" t="s">
        <v>2</v>
      </c>
      <c r="CV6" s="7" t="s">
        <v>2</v>
      </c>
      <c r="CW6" s="7" t="s">
        <v>2</v>
      </c>
      <c r="CX6" s="7" t="s">
        <v>2</v>
      </c>
      <c r="CY6" s="7" t="s">
        <v>2</v>
      </c>
      <c r="CZ6" s="7" t="s">
        <v>2</v>
      </c>
    </row>
    <row r="7" spans="3:117" ht="15">
      <c r="C7" s="1" t="s">
        <v>4</v>
      </c>
      <c r="D7" s="23" t="s">
        <v>2</v>
      </c>
      <c r="E7" s="23" t="s">
        <v>2</v>
      </c>
      <c r="F7" s="23" t="s">
        <v>2</v>
      </c>
      <c r="G7" s="23" t="s">
        <v>2</v>
      </c>
      <c r="H7" s="23" t="s">
        <v>2</v>
      </c>
      <c r="I7" s="23" t="s">
        <v>2</v>
      </c>
      <c r="J7" s="23" t="s">
        <v>2</v>
      </c>
      <c r="K7" s="23" t="s">
        <v>2</v>
      </c>
      <c r="L7" s="23" t="s">
        <v>2</v>
      </c>
      <c r="M7" s="23" t="s">
        <v>2</v>
      </c>
      <c r="N7" s="23" t="s">
        <v>2</v>
      </c>
      <c r="O7" s="23" t="s">
        <v>2</v>
      </c>
      <c r="P7" s="23" t="s">
        <v>2</v>
      </c>
      <c r="Q7" s="23" t="s">
        <v>2</v>
      </c>
      <c r="R7" s="23" t="s">
        <v>2</v>
      </c>
      <c r="S7" s="23" t="s">
        <v>2</v>
      </c>
      <c r="T7" s="23" t="s">
        <v>2</v>
      </c>
      <c r="U7" s="23" t="s">
        <v>2</v>
      </c>
      <c r="V7" s="23" t="s">
        <v>2</v>
      </c>
      <c r="W7" s="23" t="s">
        <v>2</v>
      </c>
      <c r="X7" s="23" t="s">
        <v>2</v>
      </c>
      <c r="Y7" s="23" t="s">
        <v>2</v>
      </c>
      <c r="Z7" s="23" t="s">
        <v>2</v>
      </c>
      <c r="AA7" s="23" t="s">
        <v>2</v>
      </c>
      <c r="AB7" s="23" t="s">
        <v>2</v>
      </c>
      <c r="AC7" s="23" t="s">
        <v>2</v>
      </c>
      <c r="AD7" s="23" t="s">
        <v>2</v>
      </c>
      <c r="AE7" s="23" t="s">
        <v>2</v>
      </c>
      <c r="AF7" s="23" t="s">
        <v>2</v>
      </c>
      <c r="AG7" s="23" t="s">
        <v>2</v>
      </c>
      <c r="AH7" s="23" t="s">
        <v>2</v>
      </c>
      <c r="AI7" s="23" t="s">
        <v>2</v>
      </c>
      <c r="AJ7" s="23" t="s">
        <v>2</v>
      </c>
      <c r="AK7" s="23" t="s">
        <v>2</v>
      </c>
      <c r="AL7" s="23" t="s">
        <v>2</v>
      </c>
      <c r="AM7" s="23" t="s">
        <v>2</v>
      </c>
      <c r="AN7" s="23" t="s">
        <v>2</v>
      </c>
      <c r="AO7" s="23" t="s">
        <v>2</v>
      </c>
      <c r="AP7" s="23" t="s">
        <v>2</v>
      </c>
      <c r="AQ7" s="23" t="s">
        <v>2</v>
      </c>
      <c r="AR7" s="23" t="s">
        <v>2</v>
      </c>
      <c r="AS7" s="23" t="s">
        <v>2</v>
      </c>
      <c r="AT7" s="23" t="s">
        <v>2</v>
      </c>
      <c r="AU7" s="23" t="s">
        <v>2</v>
      </c>
      <c r="AV7" s="23" t="s">
        <v>2</v>
      </c>
      <c r="AW7" s="23" t="s">
        <v>2</v>
      </c>
      <c r="AX7" s="23" t="s">
        <v>2</v>
      </c>
      <c r="AY7" s="23" t="s">
        <v>2</v>
      </c>
      <c r="AZ7" s="23" t="s">
        <v>2</v>
      </c>
      <c r="BA7" s="23" t="s">
        <v>2</v>
      </c>
      <c r="BB7" s="24" t="s">
        <v>1</v>
      </c>
      <c r="BC7" s="23" t="s">
        <v>1</v>
      </c>
      <c r="BD7" s="23" t="s">
        <v>1</v>
      </c>
      <c r="BE7" s="23" t="s">
        <v>1</v>
      </c>
      <c r="BF7" s="23" t="s">
        <v>1</v>
      </c>
      <c r="BG7" s="23" t="s">
        <v>1</v>
      </c>
      <c r="BH7" s="23" t="s">
        <v>1</v>
      </c>
      <c r="BI7" s="23" t="s">
        <v>1</v>
      </c>
      <c r="BJ7" s="23" t="s">
        <v>1</v>
      </c>
      <c r="BK7" s="23" t="s">
        <v>1</v>
      </c>
      <c r="BL7" s="23" t="s">
        <v>1</v>
      </c>
      <c r="BM7" s="23" t="s">
        <v>1</v>
      </c>
      <c r="BN7" s="23" t="s">
        <v>1</v>
      </c>
      <c r="BO7" s="23" t="s">
        <v>1</v>
      </c>
      <c r="BP7" s="23" t="s">
        <v>1</v>
      </c>
      <c r="BQ7" s="23" t="s">
        <v>1</v>
      </c>
      <c r="BR7" s="23" t="s">
        <v>1</v>
      </c>
      <c r="BS7" s="23" t="s">
        <v>1</v>
      </c>
      <c r="BT7" s="23" t="s">
        <v>1</v>
      </c>
      <c r="BU7" s="23" t="s">
        <v>1</v>
      </c>
      <c r="BV7" s="23" t="s">
        <v>1</v>
      </c>
      <c r="BW7" s="23" t="s">
        <v>1</v>
      </c>
      <c r="BX7" s="23" t="s">
        <v>1</v>
      </c>
      <c r="BY7" s="23" t="s">
        <v>1</v>
      </c>
      <c r="BZ7" s="23" t="s">
        <v>1</v>
      </c>
      <c r="CA7" s="23" t="s">
        <v>1</v>
      </c>
      <c r="CB7" s="23" t="s">
        <v>2</v>
      </c>
      <c r="CC7" s="23" t="s">
        <v>2</v>
      </c>
      <c r="CD7" s="23" t="s">
        <v>2</v>
      </c>
      <c r="CE7" s="23" t="s">
        <v>2</v>
      </c>
      <c r="CF7" s="23" t="s">
        <v>2</v>
      </c>
      <c r="CG7" s="23" t="s">
        <v>2</v>
      </c>
      <c r="CH7" s="23" t="s">
        <v>2</v>
      </c>
      <c r="CI7" s="23" t="s">
        <v>2</v>
      </c>
      <c r="CJ7" s="23" t="s">
        <v>2</v>
      </c>
      <c r="CK7" s="23" t="s">
        <v>2</v>
      </c>
      <c r="CL7" s="23" t="s">
        <v>2</v>
      </c>
      <c r="CM7" s="23" t="s">
        <v>2</v>
      </c>
      <c r="CN7" s="23" t="s">
        <v>2</v>
      </c>
      <c r="CO7" s="23" t="s">
        <v>2</v>
      </c>
      <c r="CP7" s="23" t="s">
        <v>2</v>
      </c>
      <c r="CQ7" s="23" t="s">
        <v>2</v>
      </c>
      <c r="CR7" s="23" t="s">
        <v>2</v>
      </c>
      <c r="CS7" s="23" t="s">
        <v>2</v>
      </c>
      <c r="CT7" s="23" t="s">
        <v>2</v>
      </c>
      <c r="CU7" s="23" t="s">
        <v>2</v>
      </c>
      <c r="CV7" s="23" t="s">
        <v>2</v>
      </c>
      <c r="CW7" s="23" t="s">
        <v>2</v>
      </c>
      <c r="CX7" s="23" t="s">
        <v>2</v>
      </c>
      <c r="CY7" s="23" t="s">
        <v>2</v>
      </c>
      <c r="CZ7" s="23" t="s">
        <v>2</v>
      </c>
    </row>
    <row r="8" spans="3:117">
      <c r="C8" s="7" t="s">
        <v>5</v>
      </c>
      <c r="D8" s="23" t="s">
        <v>22</v>
      </c>
      <c r="E8" s="23" t="s">
        <v>22</v>
      </c>
      <c r="F8" s="23" t="s">
        <v>2</v>
      </c>
      <c r="G8" s="23" t="s">
        <v>2</v>
      </c>
      <c r="H8" s="23" t="s">
        <v>2</v>
      </c>
      <c r="I8" s="23" t="s">
        <v>2</v>
      </c>
      <c r="J8" s="23" t="s">
        <v>2</v>
      </c>
      <c r="K8" s="23" t="s">
        <v>2</v>
      </c>
      <c r="L8" s="23" t="s">
        <v>2</v>
      </c>
      <c r="M8" s="23" t="s">
        <v>2</v>
      </c>
      <c r="N8" s="23" t="s">
        <v>2</v>
      </c>
      <c r="O8" s="23" t="s">
        <v>2</v>
      </c>
      <c r="P8" s="23" t="s">
        <v>2</v>
      </c>
      <c r="Q8" s="23" t="s">
        <v>2</v>
      </c>
      <c r="R8" s="23" t="s">
        <v>2</v>
      </c>
      <c r="S8" s="23" t="s">
        <v>2</v>
      </c>
      <c r="T8" s="23" t="s">
        <v>2</v>
      </c>
      <c r="U8" s="23" t="s">
        <v>2</v>
      </c>
      <c r="V8" s="23" t="s">
        <v>2</v>
      </c>
      <c r="W8" s="23" t="s">
        <v>2</v>
      </c>
      <c r="X8" s="23" t="s">
        <v>2</v>
      </c>
      <c r="Y8" s="23" t="s">
        <v>2</v>
      </c>
      <c r="Z8" s="23" t="s">
        <v>2</v>
      </c>
      <c r="AA8" s="23" t="s">
        <v>2</v>
      </c>
      <c r="AB8" s="23" t="s">
        <v>2</v>
      </c>
      <c r="AC8" s="23" t="s">
        <v>2</v>
      </c>
      <c r="AD8" s="23" t="s">
        <v>2</v>
      </c>
      <c r="AE8" s="23" t="s">
        <v>2</v>
      </c>
      <c r="AF8" s="23" t="s">
        <v>2</v>
      </c>
      <c r="AG8" s="23" t="s">
        <v>2</v>
      </c>
      <c r="AH8" s="23" t="s">
        <v>2</v>
      </c>
      <c r="AI8" s="23" t="s">
        <v>2</v>
      </c>
      <c r="AJ8" s="23" t="s">
        <v>2</v>
      </c>
      <c r="AK8" s="23" t="s">
        <v>2</v>
      </c>
      <c r="AL8" s="23" t="s">
        <v>2</v>
      </c>
      <c r="AM8" s="23" t="s">
        <v>2</v>
      </c>
      <c r="AN8" s="23" t="s">
        <v>2</v>
      </c>
      <c r="AO8" s="23" t="s">
        <v>2</v>
      </c>
      <c r="AP8" s="23" t="s">
        <v>2</v>
      </c>
      <c r="AQ8" s="23" t="s">
        <v>2</v>
      </c>
      <c r="AR8" s="23" t="s">
        <v>2</v>
      </c>
      <c r="AS8" s="23" t="s">
        <v>2</v>
      </c>
      <c r="AT8" s="23" t="s">
        <v>2</v>
      </c>
      <c r="AU8" s="23" t="s">
        <v>2</v>
      </c>
      <c r="AV8" s="23" t="s">
        <v>2</v>
      </c>
      <c r="AW8" s="23" t="s">
        <v>2</v>
      </c>
      <c r="AX8" s="23" t="s">
        <v>2</v>
      </c>
      <c r="AY8" s="23" t="s">
        <v>2</v>
      </c>
      <c r="AZ8" s="23" t="s">
        <v>2</v>
      </c>
      <c r="BA8" s="23" t="s">
        <v>2</v>
      </c>
      <c r="BB8" s="34" t="s">
        <v>1</v>
      </c>
      <c r="BC8" s="23" t="s">
        <v>1</v>
      </c>
      <c r="BD8" s="23" t="s">
        <v>1</v>
      </c>
      <c r="BE8" s="23" t="s">
        <v>1</v>
      </c>
      <c r="BF8" s="23" t="s">
        <v>1</v>
      </c>
      <c r="BG8" s="23" t="s">
        <v>2</v>
      </c>
      <c r="BH8" s="23" t="s">
        <v>2</v>
      </c>
      <c r="BI8" s="23" t="s">
        <v>2</v>
      </c>
      <c r="BJ8" s="23" t="s">
        <v>2</v>
      </c>
      <c r="BK8" s="23" t="s">
        <v>2</v>
      </c>
      <c r="BL8" s="23" t="s">
        <v>2</v>
      </c>
      <c r="BM8" s="23" t="s">
        <v>2</v>
      </c>
      <c r="BN8" s="23" t="s">
        <v>2</v>
      </c>
      <c r="BO8" s="23" t="s">
        <v>2</v>
      </c>
      <c r="BP8" s="23" t="s">
        <v>2</v>
      </c>
      <c r="BQ8" s="23" t="s">
        <v>2</v>
      </c>
      <c r="BR8" s="23" t="s">
        <v>2</v>
      </c>
      <c r="BS8" s="23" t="s">
        <v>2</v>
      </c>
      <c r="BT8" s="23" t="s">
        <v>2</v>
      </c>
      <c r="BU8" s="23" t="s">
        <v>2</v>
      </c>
      <c r="BV8" s="23" t="s">
        <v>2</v>
      </c>
      <c r="BW8" s="23" t="s">
        <v>2</v>
      </c>
      <c r="BX8" s="23" t="s">
        <v>2</v>
      </c>
      <c r="BY8" s="23" t="s">
        <v>2</v>
      </c>
      <c r="BZ8" s="23" t="s">
        <v>2</v>
      </c>
      <c r="CA8" s="23" t="s">
        <v>2</v>
      </c>
      <c r="CB8" s="23" t="s">
        <v>2</v>
      </c>
      <c r="CC8" s="23" t="s">
        <v>2</v>
      </c>
      <c r="CD8" s="23" t="s">
        <v>2</v>
      </c>
      <c r="CE8" s="23" t="s">
        <v>2</v>
      </c>
      <c r="CF8" s="23" t="s">
        <v>2</v>
      </c>
      <c r="CG8" s="23" t="s">
        <v>2</v>
      </c>
      <c r="CH8" s="23" t="s">
        <v>2</v>
      </c>
      <c r="CI8" s="23" t="s">
        <v>2</v>
      </c>
      <c r="CJ8" s="23" t="s">
        <v>2</v>
      </c>
      <c r="CK8" s="23" t="s">
        <v>2</v>
      </c>
      <c r="CL8" s="23" t="s">
        <v>2</v>
      </c>
      <c r="CM8" s="23" t="s">
        <v>2</v>
      </c>
      <c r="CN8" s="23" t="s">
        <v>2</v>
      </c>
      <c r="CO8" s="23" t="s">
        <v>2</v>
      </c>
      <c r="CP8" s="23" t="s">
        <v>2</v>
      </c>
      <c r="CQ8" s="23" t="s">
        <v>2</v>
      </c>
      <c r="CR8" s="23" t="s">
        <v>2</v>
      </c>
      <c r="CS8" s="23" t="s">
        <v>2</v>
      </c>
      <c r="CT8" s="23" t="s">
        <v>2</v>
      </c>
      <c r="CU8" s="23" t="s">
        <v>2</v>
      </c>
      <c r="CV8" s="23" t="s">
        <v>2</v>
      </c>
      <c r="CW8" s="23" t="s">
        <v>2</v>
      </c>
      <c r="CX8" s="23" t="s">
        <v>2</v>
      </c>
      <c r="CY8" s="23" t="s">
        <v>2</v>
      </c>
      <c r="CZ8" s="23" t="s">
        <v>2</v>
      </c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</row>
    <row r="9" spans="3:117" ht="15">
      <c r="C9" s="1" t="s">
        <v>6</v>
      </c>
      <c r="D9" s="23" t="s">
        <v>23</v>
      </c>
      <c r="E9" s="23" t="s">
        <v>2</v>
      </c>
      <c r="F9" s="23" t="s">
        <v>2</v>
      </c>
      <c r="G9" s="23" t="s">
        <v>2</v>
      </c>
      <c r="H9" s="23" t="s">
        <v>2</v>
      </c>
      <c r="I9" s="23" t="s">
        <v>2</v>
      </c>
      <c r="J9" s="23" t="s">
        <v>2</v>
      </c>
      <c r="K9" s="23" t="s">
        <v>2</v>
      </c>
      <c r="L9" s="23" t="s">
        <v>2</v>
      </c>
      <c r="M9" s="23" t="s">
        <v>2</v>
      </c>
      <c r="N9" s="23" t="s">
        <v>2</v>
      </c>
      <c r="O9" s="23" t="s">
        <v>2</v>
      </c>
      <c r="P9" s="23" t="s">
        <v>2</v>
      </c>
      <c r="Q9" s="23" t="s">
        <v>2</v>
      </c>
      <c r="R9" s="23" t="s">
        <v>2</v>
      </c>
      <c r="S9" s="23" t="s">
        <v>2</v>
      </c>
      <c r="T9" s="23" t="s">
        <v>2</v>
      </c>
      <c r="U9" s="23" t="s">
        <v>2</v>
      </c>
      <c r="V9" s="23" t="s">
        <v>2</v>
      </c>
      <c r="W9" s="23" t="s">
        <v>2</v>
      </c>
      <c r="X9" s="23" t="s">
        <v>2</v>
      </c>
      <c r="Y9" s="23" t="s">
        <v>2</v>
      </c>
      <c r="Z9" s="23" t="s">
        <v>2</v>
      </c>
      <c r="AA9" s="23" t="s">
        <v>2</v>
      </c>
      <c r="AB9" s="23" t="s">
        <v>2</v>
      </c>
      <c r="AC9" s="23" t="s">
        <v>2</v>
      </c>
      <c r="AD9" s="23" t="s">
        <v>2</v>
      </c>
      <c r="AE9" s="23" t="s">
        <v>2</v>
      </c>
      <c r="AF9" s="23" t="s">
        <v>2</v>
      </c>
      <c r="AG9" s="23" t="s">
        <v>2</v>
      </c>
      <c r="AH9" s="23" t="s">
        <v>2</v>
      </c>
      <c r="AI9" s="23" t="s">
        <v>2</v>
      </c>
      <c r="AJ9" s="23" t="s">
        <v>2</v>
      </c>
      <c r="AK9" s="23" t="s">
        <v>2</v>
      </c>
      <c r="AL9" s="23" t="s">
        <v>2</v>
      </c>
      <c r="AM9" s="23" t="s">
        <v>2</v>
      </c>
      <c r="AN9" s="23" t="s">
        <v>2</v>
      </c>
      <c r="AO9" s="23" t="s">
        <v>2</v>
      </c>
      <c r="AP9" s="23" t="s">
        <v>2</v>
      </c>
      <c r="AQ9" s="23" t="s">
        <v>2</v>
      </c>
      <c r="AR9" s="23" t="s">
        <v>2</v>
      </c>
      <c r="AS9" s="23" t="s">
        <v>2</v>
      </c>
      <c r="AT9" s="23" t="s">
        <v>2</v>
      </c>
      <c r="AU9" s="23" t="s">
        <v>2</v>
      </c>
      <c r="AV9" s="23" t="s">
        <v>2</v>
      </c>
      <c r="AW9" s="23" t="s">
        <v>2</v>
      </c>
      <c r="AX9" s="23" t="s">
        <v>2</v>
      </c>
      <c r="AY9" s="23" t="s">
        <v>2</v>
      </c>
      <c r="AZ9" s="23" t="s">
        <v>2</v>
      </c>
      <c r="BA9" s="23" t="s">
        <v>2</v>
      </c>
      <c r="BB9" s="24" t="s">
        <v>1</v>
      </c>
      <c r="BC9" s="23" t="s">
        <v>1</v>
      </c>
      <c r="BD9" s="23" t="s">
        <v>1</v>
      </c>
      <c r="BE9" s="23" t="s">
        <v>1</v>
      </c>
      <c r="BF9" s="23" t="s">
        <v>1</v>
      </c>
      <c r="BG9" s="23" t="s">
        <v>1</v>
      </c>
      <c r="BH9" s="23" t="s">
        <v>1</v>
      </c>
      <c r="BI9" s="23" t="s">
        <v>2</v>
      </c>
      <c r="BJ9" s="23" t="s">
        <v>2</v>
      </c>
      <c r="BK9" s="23" t="s">
        <v>2</v>
      </c>
      <c r="BL9" s="23" t="s">
        <v>2</v>
      </c>
      <c r="BM9" s="23" t="s">
        <v>2</v>
      </c>
      <c r="BN9" s="23" t="s">
        <v>2</v>
      </c>
      <c r="BO9" s="23" t="s">
        <v>2</v>
      </c>
      <c r="BP9" s="23" t="s">
        <v>2</v>
      </c>
      <c r="BQ9" s="23" t="s">
        <v>2</v>
      </c>
      <c r="BR9" s="23" t="s">
        <v>2</v>
      </c>
      <c r="BS9" s="23" t="s">
        <v>2</v>
      </c>
      <c r="BT9" s="23" t="s">
        <v>2</v>
      </c>
      <c r="BU9" s="23" t="s">
        <v>2</v>
      </c>
      <c r="BV9" s="23" t="s">
        <v>2</v>
      </c>
      <c r="BW9" s="23" t="s">
        <v>2</v>
      </c>
      <c r="BX9" s="23" t="s">
        <v>2</v>
      </c>
      <c r="BY9" s="23" t="s">
        <v>2</v>
      </c>
      <c r="BZ9" s="23" t="s">
        <v>2</v>
      </c>
      <c r="CA9" s="23" t="s">
        <v>2</v>
      </c>
      <c r="CB9" s="23" t="s">
        <v>2</v>
      </c>
      <c r="CC9" s="23" t="s">
        <v>2</v>
      </c>
      <c r="CD9" s="23" t="s">
        <v>2</v>
      </c>
      <c r="CE9" s="23" t="s">
        <v>2</v>
      </c>
      <c r="CF9" s="23" t="s">
        <v>2</v>
      </c>
      <c r="CG9" s="23" t="s">
        <v>2</v>
      </c>
      <c r="CH9" s="23" t="s">
        <v>2</v>
      </c>
      <c r="CI9" s="23" t="s">
        <v>2</v>
      </c>
      <c r="CJ9" s="23" t="s">
        <v>2</v>
      </c>
      <c r="CK9" s="23" t="s">
        <v>2</v>
      </c>
      <c r="CL9" s="23" t="s">
        <v>2</v>
      </c>
      <c r="CM9" s="23" t="s">
        <v>2</v>
      </c>
      <c r="CN9" s="23" t="s">
        <v>2</v>
      </c>
      <c r="CO9" s="23" t="s">
        <v>2</v>
      </c>
      <c r="CP9" s="23" t="s">
        <v>2</v>
      </c>
      <c r="CQ9" s="23" t="s">
        <v>2</v>
      </c>
      <c r="CR9" s="23" t="s">
        <v>2</v>
      </c>
      <c r="CS9" s="23" t="s">
        <v>2</v>
      </c>
      <c r="CT9" s="23" t="s">
        <v>2</v>
      </c>
      <c r="CU9" s="23" t="s">
        <v>2</v>
      </c>
      <c r="CV9" s="23" t="s">
        <v>2</v>
      </c>
      <c r="CW9" s="23" t="s">
        <v>2</v>
      </c>
      <c r="CX9" s="23" t="s">
        <v>2</v>
      </c>
      <c r="CY9" s="23" t="s">
        <v>2</v>
      </c>
      <c r="CZ9" s="23" t="s">
        <v>2</v>
      </c>
      <c r="DA9" s="23"/>
    </row>
    <row r="10" spans="3:117">
      <c r="C10" s="7" t="s">
        <v>7</v>
      </c>
      <c r="D10" t="s">
        <v>2</v>
      </c>
      <c r="E10" t="s">
        <v>2</v>
      </c>
      <c r="F10" t="s">
        <v>2</v>
      </c>
      <c r="G10" t="s">
        <v>2</v>
      </c>
      <c r="H10" t="s">
        <v>2</v>
      </c>
      <c r="I10" t="s">
        <v>2</v>
      </c>
      <c r="J10" t="s">
        <v>2</v>
      </c>
      <c r="K10" t="s">
        <v>2</v>
      </c>
      <c r="L10" t="s">
        <v>2</v>
      </c>
      <c r="M10" t="s">
        <v>2</v>
      </c>
      <c r="N10" t="s">
        <v>2</v>
      </c>
      <c r="O10" t="s">
        <v>2</v>
      </c>
      <c r="P10" t="s">
        <v>2</v>
      </c>
      <c r="Q10" t="s">
        <v>2</v>
      </c>
      <c r="R10" t="s">
        <v>2</v>
      </c>
      <c r="S10" t="s">
        <v>2</v>
      </c>
      <c r="T10" t="s">
        <v>2</v>
      </c>
      <c r="U10" t="s">
        <v>2</v>
      </c>
      <c r="V10" t="s">
        <v>2</v>
      </c>
      <c r="W10" t="s">
        <v>2</v>
      </c>
      <c r="X10" t="s">
        <v>2</v>
      </c>
      <c r="Y10" t="s">
        <v>2</v>
      </c>
      <c r="Z10" t="s">
        <v>2</v>
      </c>
      <c r="AA10" t="s">
        <v>2</v>
      </c>
      <c r="AB10" t="s">
        <v>2</v>
      </c>
      <c r="AC10" t="s">
        <v>2</v>
      </c>
      <c r="AD10" t="s">
        <v>2</v>
      </c>
      <c r="AE10" t="s">
        <v>2</v>
      </c>
      <c r="AF10" t="s">
        <v>2</v>
      </c>
      <c r="AG10" t="s">
        <v>2</v>
      </c>
      <c r="AH10" t="s">
        <v>2</v>
      </c>
      <c r="AI10" t="s">
        <v>2</v>
      </c>
      <c r="AJ10" t="s">
        <v>2</v>
      </c>
      <c r="AK10" t="s">
        <v>2</v>
      </c>
      <c r="AL10" t="s">
        <v>2</v>
      </c>
      <c r="AM10" t="s">
        <v>2</v>
      </c>
      <c r="AN10" t="s">
        <v>2</v>
      </c>
      <c r="AO10" t="s">
        <v>2</v>
      </c>
      <c r="AP10" t="s">
        <v>2</v>
      </c>
      <c r="AQ10" t="s">
        <v>2</v>
      </c>
      <c r="AR10" t="s">
        <v>2</v>
      </c>
      <c r="AS10" t="s">
        <v>2</v>
      </c>
      <c r="AT10" t="s">
        <v>2</v>
      </c>
      <c r="AU10" t="s">
        <v>2</v>
      </c>
      <c r="AV10" t="s">
        <v>2</v>
      </c>
      <c r="AW10" t="s">
        <v>2</v>
      </c>
      <c r="AX10" t="s">
        <v>2</v>
      </c>
      <c r="AY10" t="s">
        <v>2</v>
      </c>
      <c r="AZ10" t="s">
        <v>2</v>
      </c>
      <c r="BA10" t="s">
        <v>2</v>
      </c>
      <c r="BB10" t="s">
        <v>1</v>
      </c>
      <c r="BC10" t="s">
        <v>1</v>
      </c>
      <c r="BD10" t="s">
        <v>1</v>
      </c>
      <c r="BE10" t="s">
        <v>1</v>
      </c>
      <c r="BF10" t="s">
        <v>1</v>
      </c>
      <c r="BG10" t="s">
        <v>1</v>
      </c>
      <c r="BH10" t="s">
        <v>2</v>
      </c>
      <c r="BI10" t="s">
        <v>2</v>
      </c>
      <c r="BJ10" t="s">
        <v>2</v>
      </c>
      <c r="BK10" t="s">
        <v>2</v>
      </c>
      <c r="BL10" t="s">
        <v>2</v>
      </c>
      <c r="BM10" t="s">
        <v>2</v>
      </c>
      <c r="BN10" t="s">
        <v>2</v>
      </c>
      <c r="BO10" t="s">
        <v>2</v>
      </c>
      <c r="BP10" t="s">
        <v>2</v>
      </c>
      <c r="BQ10" t="s">
        <v>2</v>
      </c>
      <c r="BR10" t="s">
        <v>2</v>
      </c>
      <c r="BS10" t="s">
        <v>2</v>
      </c>
      <c r="BT10" t="s">
        <v>2</v>
      </c>
      <c r="BU10" t="s">
        <v>2</v>
      </c>
      <c r="BV10" t="s">
        <v>2</v>
      </c>
      <c r="BW10" t="s">
        <v>2</v>
      </c>
      <c r="BX10" t="s">
        <v>2</v>
      </c>
      <c r="BY10" t="s">
        <v>2</v>
      </c>
      <c r="BZ10" t="s">
        <v>2</v>
      </c>
      <c r="CA10" t="s">
        <v>2</v>
      </c>
      <c r="CB10" t="s">
        <v>2</v>
      </c>
      <c r="CC10" t="s">
        <v>2</v>
      </c>
      <c r="CD10" t="s">
        <v>2</v>
      </c>
      <c r="CE10" t="s">
        <v>2</v>
      </c>
      <c r="CF10" t="s">
        <v>2</v>
      </c>
      <c r="CG10" t="s">
        <v>2</v>
      </c>
      <c r="CH10" t="s">
        <v>14</v>
      </c>
      <c r="CI10" t="s">
        <v>14</v>
      </c>
      <c r="CJ10" t="s">
        <v>14</v>
      </c>
      <c r="CK10" t="s">
        <v>14</v>
      </c>
      <c r="CL10" t="s">
        <v>14</v>
      </c>
      <c r="CM10" t="s">
        <v>14</v>
      </c>
      <c r="CN10" t="s">
        <v>14</v>
      </c>
      <c r="CO10" t="s">
        <v>14</v>
      </c>
      <c r="CP10" t="s">
        <v>14</v>
      </c>
      <c r="CQ10" t="s">
        <v>14</v>
      </c>
      <c r="CR10" t="s">
        <v>14</v>
      </c>
      <c r="CS10" t="s">
        <v>14</v>
      </c>
      <c r="CT10" t="s">
        <v>14</v>
      </c>
      <c r="CU10" t="s">
        <v>14</v>
      </c>
      <c r="CV10" t="s">
        <v>14</v>
      </c>
      <c r="CW10" t="s">
        <v>14</v>
      </c>
      <c r="CX10" t="s">
        <v>14</v>
      </c>
      <c r="CY10" t="s">
        <v>14</v>
      </c>
      <c r="CZ10" t="s">
        <v>14</v>
      </c>
    </row>
    <row r="11" spans="3:117" ht="15">
      <c r="C11" s="1" t="s">
        <v>8</v>
      </c>
    </row>
    <row r="12" spans="3:117">
      <c r="C12" s="7" t="s">
        <v>9</v>
      </c>
    </row>
    <row r="13" spans="3:117" ht="15">
      <c r="C13" s="1" t="s">
        <v>10</v>
      </c>
    </row>
    <row r="14" spans="3:117">
      <c r="C14" s="7" t="s">
        <v>11</v>
      </c>
    </row>
    <row r="15" spans="3:117" ht="15">
      <c r="C15" s="1" t="s">
        <v>12</v>
      </c>
    </row>
    <row r="16" spans="3:117">
      <c r="C16" s="7" t="s">
        <v>13</v>
      </c>
    </row>
    <row r="18" spans="3:104" s="11" customFormat="1"/>
    <row r="19" spans="3:104" s="11" customFormat="1">
      <c r="D19" s="35" t="s">
        <v>18</v>
      </c>
      <c r="E19" s="35"/>
      <c r="F19" s="35"/>
      <c r="G19" s="35"/>
      <c r="H19" s="35"/>
      <c r="I19" s="35"/>
      <c r="J19" s="35"/>
      <c r="K19" s="35"/>
      <c r="L19" s="35"/>
      <c r="P19" s="35" t="s">
        <v>19</v>
      </c>
      <c r="Q19" s="35"/>
      <c r="R19" s="35"/>
      <c r="S19" s="35"/>
      <c r="T19" s="35"/>
      <c r="U19" s="35"/>
      <c r="V19" s="35"/>
      <c r="W19" s="35"/>
      <c r="X19" s="35"/>
    </row>
    <row r="20" spans="3:104" s="11" customFormat="1">
      <c r="D20" s="35"/>
      <c r="E20" s="35"/>
      <c r="F20" s="35"/>
      <c r="G20" s="35"/>
      <c r="H20" s="35"/>
      <c r="I20" s="35"/>
      <c r="J20" s="35"/>
      <c r="K20" s="35"/>
      <c r="L20" s="35"/>
      <c r="P20" s="35"/>
      <c r="Q20" s="35"/>
      <c r="R20" s="35"/>
      <c r="S20" s="35"/>
      <c r="T20" s="35"/>
      <c r="U20" s="35"/>
      <c r="V20" s="35"/>
      <c r="W20" s="35"/>
      <c r="X20" s="35"/>
    </row>
    <row r="21" spans="3:104" s="11" customFormat="1" ht="14.25" thickBot="1">
      <c r="D21" s="36"/>
      <c r="E21" s="36"/>
      <c r="F21" s="36"/>
      <c r="G21" s="36"/>
      <c r="H21" s="36"/>
      <c r="I21" s="36"/>
      <c r="J21" s="36"/>
      <c r="K21" s="36"/>
      <c r="L21" s="36"/>
      <c r="P21" s="36"/>
      <c r="Q21" s="36"/>
      <c r="R21" s="36"/>
      <c r="S21" s="36"/>
      <c r="T21" s="36"/>
      <c r="U21" s="36"/>
      <c r="V21" s="36"/>
      <c r="W21" s="36"/>
      <c r="X21" s="36"/>
    </row>
    <row r="22" spans="3:104" s="11" customFormat="1" ht="15">
      <c r="C22" s="16"/>
      <c r="D22" s="17">
        <v>0</v>
      </c>
      <c r="E22" s="17">
        <v>40</v>
      </c>
      <c r="F22" s="17">
        <v>80</v>
      </c>
      <c r="G22" s="17">
        <v>120</v>
      </c>
      <c r="H22" s="17">
        <v>160</v>
      </c>
      <c r="I22" s="17">
        <v>200</v>
      </c>
      <c r="J22" s="17"/>
      <c r="K22" s="17"/>
      <c r="L22" s="17"/>
      <c r="M22" s="17"/>
      <c r="N22" s="18"/>
      <c r="O22" s="16"/>
      <c r="P22" s="17">
        <v>0</v>
      </c>
      <c r="Q22" s="17">
        <v>40</v>
      </c>
      <c r="R22" s="17">
        <v>80</v>
      </c>
      <c r="S22" s="17">
        <v>120</v>
      </c>
      <c r="T22" s="17">
        <v>160</v>
      </c>
      <c r="U22" s="17">
        <v>200</v>
      </c>
      <c r="V22" s="17"/>
      <c r="W22" s="17"/>
      <c r="X22" s="17"/>
      <c r="Y22" s="17"/>
      <c r="Z22" s="18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</row>
    <row r="23" spans="3:104" s="11" customFormat="1" ht="15">
      <c r="C23" s="3" t="s">
        <v>1</v>
      </c>
      <c r="D23" s="20">
        <v>-200</v>
      </c>
      <c r="E23" s="20">
        <v>-160</v>
      </c>
      <c r="F23" s="20">
        <v>-120</v>
      </c>
      <c r="G23" s="20">
        <v>-80</v>
      </c>
      <c r="H23" s="20">
        <v>-40</v>
      </c>
      <c r="I23" s="20">
        <v>0</v>
      </c>
      <c r="J23" s="20">
        <v>40</v>
      </c>
      <c r="K23" s="20">
        <v>80</v>
      </c>
      <c r="L23" s="20">
        <v>120</v>
      </c>
      <c r="M23" s="20">
        <v>160</v>
      </c>
      <c r="N23" s="21">
        <v>200</v>
      </c>
      <c r="O23" s="3" t="s">
        <v>1</v>
      </c>
      <c r="P23" s="20">
        <v>-200</v>
      </c>
      <c r="Q23" s="20">
        <v>-160</v>
      </c>
      <c r="R23" s="20">
        <v>-120</v>
      </c>
      <c r="S23" s="20">
        <v>-80</v>
      </c>
      <c r="T23" s="20">
        <v>-40</v>
      </c>
      <c r="U23" s="20">
        <v>0</v>
      </c>
      <c r="V23" s="20">
        <v>40</v>
      </c>
      <c r="W23" s="20">
        <v>80</v>
      </c>
      <c r="X23" s="20">
        <v>120</v>
      </c>
      <c r="Y23" s="20">
        <v>160</v>
      </c>
      <c r="Z23" s="21">
        <v>200</v>
      </c>
    </row>
    <row r="24" spans="3:104" s="11" customFormat="1" ht="15">
      <c r="C24" s="19" t="s">
        <v>0</v>
      </c>
      <c r="D24" s="20">
        <f t="shared" ref="D24:D29" si="0">COUNTIF(D5:M5,"=W")</f>
        <v>2</v>
      </c>
      <c r="E24" s="20">
        <f t="shared" ref="E24:E29" si="1">COUNTIF(N5:W5,"=W")</f>
        <v>0</v>
      </c>
      <c r="F24" s="20">
        <f t="shared" ref="F24:F29" si="2">COUNTIF(X5:AG5,"=W")</f>
        <v>0</v>
      </c>
      <c r="G24" s="20">
        <f t="shared" ref="G24:G29" si="3">COUNTIF(AH5:AQ5,"=W")</f>
        <v>0</v>
      </c>
      <c r="H24" s="20">
        <f t="shared" ref="H24:H29" si="4">COUNTIF(AR5:BA5,"=W")</f>
        <v>0</v>
      </c>
      <c r="I24" s="20">
        <f t="shared" ref="I24:I29" si="5">COUNTIF(BB5,"=W")</f>
        <v>1</v>
      </c>
      <c r="J24" s="20">
        <f t="shared" ref="J24:J29" si="6">COUNTIF(BC5:BL5,"=W")</f>
        <v>10</v>
      </c>
      <c r="K24" s="20">
        <f t="shared" ref="K24:K29" si="7">COUNTIF(BM5:BV5,"=W")</f>
        <v>9</v>
      </c>
      <c r="L24" s="20">
        <f t="shared" ref="L24:L29" si="8">COUNTIF(BW5:CF5,"=W")</f>
        <v>0</v>
      </c>
      <c r="M24" s="20">
        <f t="shared" ref="M24:M29" si="9">COUNTIF(CG5:CP5,"=W")</f>
        <v>0</v>
      </c>
      <c r="N24" s="21">
        <f t="shared" ref="N24:N29" si="10">COUNTIF(CQ5:CZ5,"=W")</f>
        <v>0</v>
      </c>
      <c r="O24" s="19" t="s">
        <v>0</v>
      </c>
      <c r="P24" s="20">
        <f t="shared" ref="P24:P29" si="11">D24/10</f>
        <v>0.2</v>
      </c>
      <c r="Q24" s="20">
        <f t="shared" ref="Q24:Z24" si="12">E24/10</f>
        <v>0</v>
      </c>
      <c r="R24" s="20">
        <f t="shared" si="12"/>
        <v>0</v>
      </c>
      <c r="S24" s="20">
        <f t="shared" si="12"/>
        <v>0</v>
      </c>
      <c r="T24" s="20">
        <f t="shared" si="12"/>
        <v>0</v>
      </c>
      <c r="U24" s="20">
        <f t="shared" si="12"/>
        <v>0.1</v>
      </c>
      <c r="V24" s="20">
        <f t="shared" si="12"/>
        <v>1</v>
      </c>
      <c r="W24" s="20">
        <f t="shared" si="12"/>
        <v>0.9</v>
      </c>
      <c r="X24" s="20">
        <f t="shared" si="12"/>
        <v>0</v>
      </c>
      <c r="Y24" s="20">
        <f t="shared" si="12"/>
        <v>0</v>
      </c>
      <c r="Z24" s="20">
        <f t="shared" si="12"/>
        <v>0</v>
      </c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10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</row>
    <row r="25" spans="3:104" s="11" customFormat="1" ht="15">
      <c r="C25" s="3" t="s">
        <v>3</v>
      </c>
      <c r="D25" s="20">
        <f t="shared" si="0"/>
        <v>0</v>
      </c>
      <c r="E25" s="20">
        <f t="shared" si="1"/>
        <v>0</v>
      </c>
      <c r="F25" s="20">
        <f t="shared" si="2"/>
        <v>0</v>
      </c>
      <c r="G25" s="20">
        <f t="shared" si="3"/>
        <v>0</v>
      </c>
      <c r="H25" s="20">
        <f t="shared" si="4"/>
        <v>0</v>
      </c>
      <c r="I25" s="20">
        <f t="shared" si="5"/>
        <v>1</v>
      </c>
      <c r="J25" s="20">
        <f t="shared" si="6"/>
        <v>10</v>
      </c>
      <c r="K25" s="20">
        <f t="shared" si="7"/>
        <v>6</v>
      </c>
      <c r="L25" s="20">
        <f t="shared" si="8"/>
        <v>0</v>
      </c>
      <c r="M25" s="20">
        <f t="shared" si="9"/>
        <v>0</v>
      </c>
      <c r="N25" s="21">
        <f t="shared" si="10"/>
        <v>0</v>
      </c>
      <c r="O25" s="3" t="s">
        <v>3</v>
      </c>
      <c r="P25" s="20">
        <f t="shared" si="11"/>
        <v>0</v>
      </c>
      <c r="Q25" s="20">
        <f t="shared" ref="Q25:Q29" si="13">E25/10</f>
        <v>0</v>
      </c>
      <c r="R25" s="20">
        <f t="shared" ref="R25:R29" si="14">F25/10</f>
        <v>0</v>
      </c>
      <c r="S25" s="20">
        <f t="shared" ref="S25:S29" si="15">G25/10</f>
        <v>0</v>
      </c>
      <c r="T25" s="20">
        <f t="shared" ref="T25:T29" si="16">H25/10</f>
        <v>0</v>
      </c>
      <c r="U25" s="20">
        <f t="shared" ref="U25:U29" si="17">I25/10</f>
        <v>0.1</v>
      </c>
      <c r="V25" s="20">
        <f t="shared" ref="V25:V29" si="18">J25/10</f>
        <v>1</v>
      </c>
      <c r="W25" s="20">
        <f t="shared" ref="W25:W29" si="19">K25/10</f>
        <v>0.6</v>
      </c>
      <c r="X25" s="20">
        <f t="shared" ref="X25:X29" si="20">L25/10</f>
        <v>0</v>
      </c>
      <c r="Y25" s="20">
        <f t="shared" ref="Y25:Y29" si="21">M25/10</f>
        <v>0</v>
      </c>
      <c r="Z25" s="20">
        <f t="shared" ref="Z25:Z29" si="22">N25/10</f>
        <v>0</v>
      </c>
      <c r="BB25" s="12"/>
    </row>
    <row r="26" spans="3:104" s="11" customFormat="1" ht="15">
      <c r="C26" s="19" t="s">
        <v>4</v>
      </c>
      <c r="D26" s="20">
        <f t="shared" si="0"/>
        <v>0</v>
      </c>
      <c r="E26" s="20">
        <f t="shared" si="1"/>
        <v>0</v>
      </c>
      <c r="F26" s="20">
        <f t="shared" si="2"/>
        <v>0</v>
      </c>
      <c r="G26" s="20">
        <f t="shared" si="3"/>
        <v>0</v>
      </c>
      <c r="H26" s="20">
        <f t="shared" si="4"/>
        <v>0</v>
      </c>
      <c r="I26" s="20">
        <f t="shared" si="5"/>
        <v>1</v>
      </c>
      <c r="J26" s="20">
        <f t="shared" si="6"/>
        <v>10</v>
      </c>
      <c r="K26" s="20">
        <f t="shared" si="7"/>
        <v>10</v>
      </c>
      <c r="L26" s="20">
        <f t="shared" si="8"/>
        <v>5</v>
      </c>
      <c r="M26" s="20">
        <f t="shared" si="9"/>
        <v>0</v>
      </c>
      <c r="N26" s="21">
        <f t="shared" si="10"/>
        <v>0</v>
      </c>
      <c r="O26" s="19" t="s">
        <v>4</v>
      </c>
      <c r="P26" s="20">
        <f t="shared" si="11"/>
        <v>0</v>
      </c>
      <c r="Q26" s="20">
        <f t="shared" si="13"/>
        <v>0</v>
      </c>
      <c r="R26" s="20">
        <f t="shared" si="14"/>
        <v>0</v>
      </c>
      <c r="S26" s="20">
        <f t="shared" si="15"/>
        <v>0</v>
      </c>
      <c r="T26" s="20">
        <f t="shared" si="16"/>
        <v>0</v>
      </c>
      <c r="U26" s="20">
        <f t="shared" si="17"/>
        <v>0.1</v>
      </c>
      <c r="V26" s="20">
        <f t="shared" si="18"/>
        <v>1</v>
      </c>
      <c r="W26" s="20">
        <f t="shared" si="19"/>
        <v>1</v>
      </c>
      <c r="X26" s="20">
        <f t="shared" si="20"/>
        <v>0.5</v>
      </c>
      <c r="Y26" s="20">
        <f t="shared" si="21"/>
        <v>0</v>
      </c>
      <c r="Z26" s="20">
        <f t="shared" si="22"/>
        <v>0</v>
      </c>
    </row>
    <row r="27" spans="3:104" s="11" customFormat="1" ht="15">
      <c r="C27" s="3" t="s">
        <v>5</v>
      </c>
      <c r="D27" s="20">
        <f t="shared" si="0"/>
        <v>0</v>
      </c>
      <c r="E27" s="20">
        <f t="shared" si="1"/>
        <v>0</v>
      </c>
      <c r="F27" s="20">
        <f t="shared" si="2"/>
        <v>0</v>
      </c>
      <c r="G27" s="20">
        <f t="shared" si="3"/>
        <v>0</v>
      </c>
      <c r="H27" s="20">
        <f t="shared" si="4"/>
        <v>0</v>
      </c>
      <c r="I27" s="20">
        <f t="shared" si="5"/>
        <v>1</v>
      </c>
      <c r="J27" s="20">
        <f t="shared" si="6"/>
        <v>4</v>
      </c>
      <c r="K27" s="20">
        <f t="shared" si="7"/>
        <v>0</v>
      </c>
      <c r="L27" s="20">
        <f t="shared" si="8"/>
        <v>0</v>
      </c>
      <c r="M27" s="20">
        <f t="shared" si="9"/>
        <v>0</v>
      </c>
      <c r="N27" s="21">
        <f t="shared" si="10"/>
        <v>0</v>
      </c>
      <c r="O27" s="3" t="s">
        <v>5</v>
      </c>
      <c r="P27" s="20">
        <f t="shared" si="11"/>
        <v>0</v>
      </c>
      <c r="Q27" s="20">
        <f t="shared" si="13"/>
        <v>0</v>
      </c>
      <c r="R27" s="20">
        <f t="shared" si="14"/>
        <v>0</v>
      </c>
      <c r="S27" s="20">
        <f t="shared" si="15"/>
        <v>0</v>
      </c>
      <c r="T27" s="20">
        <f t="shared" si="16"/>
        <v>0</v>
      </c>
      <c r="U27" s="20">
        <f t="shared" si="17"/>
        <v>0.1</v>
      </c>
      <c r="V27" s="20">
        <f t="shared" si="18"/>
        <v>0.4</v>
      </c>
      <c r="W27" s="20">
        <f t="shared" si="19"/>
        <v>0</v>
      </c>
      <c r="X27" s="20">
        <f t="shared" si="20"/>
        <v>0</v>
      </c>
      <c r="Y27" s="20">
        <f t="shared" si="21"/>
        <v>0</v>
      </c>
      <c r="Z27" s="20">
        <f t="shared" si="22"/>
        <v>0</v>
      </c>
    </row>
    <row r="28" spans="3:104" s="11" customFormat="1" ht="15">
      <c r="C28" s="19" t="s">
        <v>6</v>
      </c>
      <c r="D28" s="20">
        <f t="shared" si="0"/>
        <v>0</v>
      </c>
      <c r="E28" s="20">
        <f t="shared" si="1"/>
        <v>0</v>
      </c>
      <c r="F28" s="20">
        <f t="shared" si="2"/>
        <v>0</v>
      </c>
      <c r="G28" s="20">
        <f t="shared" si="3"/>
        <v>0</v>
      </c>
      <c r="H28" s="20">
        <f t="shared" si="4"/>
        <v>0</v>
      </c>
      <c r="I28" s="20">
        <f t="shared" si="5"/>
        <v>1</v>
      </c>
      <c r="J28" s="20">
        <f t="shared" si="6"/>
        <v>6</v>
      </c>
      <c r="K28" s="20">
        <f t="shared" si="7"/>
        <v>0</v>
      </c>
      <c r="L28" s="20">
        <f t="shared" si="8"/>
        <v>0</v>
      </c>
      <c r="M28" s="20">
        <f t="shared" si="9"/>
        <v>0</v>
      </c>
      <c r="N28" s="21">
        <f t="shared" si="10"/>
        <v>0</v>
      </c>
      <c r="O28" s="19" t="s">
        <v>6</v>
      </c>
      <c r="P28" s="20">
        <f t="shared" si="11"/>
        <v>0</v>
      </c>
      <c r="Q28" s="20">
        <f t="shared" si="13"/>
        <v>0</v>
      </c>
      <c r="R28" s="20">
        <f t="shared" si="14"/>
        <v>0</v>
      </c>
      <c r="S28" s="20">
        <f t="shared" si="15"/>
        <v>0</v>
      </c>
      <c r="T28" s="20">
        <f t="shared" si="16"/>
        <v>0</v>
      </c>
      <c r="U28" s="20">
        <f t="shared" si="17"/>
        <v>0.1</v>
      </c>
      <c r="V28" s="20">
        <f t="shared" si="18"/>
        <v>0.6</v>
      </c>
      <c r="W28" s="20">
        <f t="shared" si="19"/>
        <v>0</v>
      </c>
      <c r="X28" s="20">
        <f t="shared" si="20"/>
        <v>0</v>
      </c>
      <c r="Y28" s="20">
        <f t="shared" si="21"/>
        <v>0</v>
      </c>
      <c r="Z28" s="20">
        <f t="shared" si="22"/>
        <v>0</v>
      </c>
    </row>
    <row r="29" spans="3:104" s="11" customFormat="1" ht="15">
      <c r="C29" s="3" t="s">
        <v>7</v>
      </c>
      <c r="D29" s="20">
        <f t="shared" si="0"/>
        <v>0</v>
      </c>
      <c r="E29" s="20">
        <f t="shared" si="1"/>
        <v>0</v>
      </c>
      <c r="F29" s="20">
        <f t="shared" si="2"/>
        <v>0</v>
      </c>
      <c r="G29" s="20">
        <f t="shared" si="3"/>
        <v>0</v>
      </c>
      <c r="H29" s="20">
        <f t="shared" si="4"/>
        <v>0</v>
      </c>
      <c r="I29" s="20">
        <f t="shared" si="5"/>
        <v>1</v>
      </c>
      <c r="J29" s="20">
        <f t="shared" si="6"/>
        <v>5</v>
      </c>
      <c r="K29" s="20">
        <f t="shared" si="7"/>
        <v>0</v>
      </c>
      <c r="L29" s="20">
        <f t="shared" si="8"/>
        <v>0</v>
      </c>
      <c r="M29" s="20">
        <f t="shared" si="9"/>
        <v>0</v>
      </c>
      <c r="N29" s="21">
        <f t="shared" si="10"/>
        <v>0</v>
      </c>
      <c r="O29" s="3" t="s">
        <v>7</v>
      </c>
      <c r="P29" s="20">
        <f t="shared" si="11"/>
        <v>0</v>
      </c>
      <c r="Q29" s="20">
        <f t="shared" si="13"/>
        <v>0</v>
      </c>
      <c r="R29" s="20">
        <f t="shared" si="14"/>
        <v>0</v>
      </c>
      <c r="S29" s="20">
        <f t="shared" si="15"/>
        <v>0</v>
      </c>
      <c r="T29" s="20">
        <f t="shared" si="16"/>
        <v>0</v>
      </c>
      <c r="U29" s="20">
        <f t="shared" si="17"/>
        <v>0.1</v>
      </c>
      <c r="V29" s="20">
        <f t="shared" si="18"/>
        <v>0.5</v>
      </c>
      <c r="W29" s="20">
        <f t="shared" si="19"/>
        <v>0</v>
      </c>
      <c r="X29" s="20">
        <f t="shared" si="20"/>
        <v>0</v>
      </c>
      <c r="Y29" s="20">
        <f t="shared" si="21"/>
        <v>0</v>
      </c>
      <c r="Z29" s="20">
        <f t="shared" si="22"/>
        <v>0</v>
      </c>
    </row>
    <row r="30" spans="3:104" s="11" customFormat="1" ht="15">
      <c r="C30" s="19" t="s">
        <v>8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1"/>
      <c r="O30" s="19" t="s">
        <v>8</v>
      </c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1"/>
    </row>
    <row r="31" spans="3:104" s="11" customFormat="1" ht="15">
      <c r="C31" s="3" t="s">
        <v>9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1"/>
      <c r="O31" s="3" t="s">
        <v>9</v>
      </c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1"/>
    </row>
    <row r="32" spans="3:104" s="11" customFormat="1" ht="15">
      <c r="C32" s="19" t="s">
        <v>10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1"/>
      <c r="O32" s="19" t="s">
        <v>10</v>
      </c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1"/>
    </row>
    <row r="33" spans="3:104" s="11" customFormat="1" ht="15">
      <c r="C33" s="3" t="s">
        <v>11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1"/>
      <c r="O33" s="3" t="s">
        <v>11</v>
      </c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1"/>
    </row>
    <row r="34" spans="3:104" s="11" customFormat="1" ht="15">
      <c r="C34" s="19" t="s">
        <v>12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1"/>
      <c r="O34" s="19" t="s">
        <v>12</v>
      </c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1"/>
    </row>
    <row r="35" spans="3:104" s="11" customFormat="1" ht="15.75" thickBot="1">
      <c r="C35" s="6" t="s">
        <v>13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5"/>
      <c r="O35" s="6" t="s">
        <v>13</v>
      </c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5"/>
    </row>
    <row r="36" spans="3:104" s="11" customFormat="1" ht="15">
      <c r="C36" s="16"/>
      <c r="D36" s="17">
        <v>0</v>
      </c>
      <c r="E36" s="17">
        <v>40</v>
      </c>
      <c r="F36" s="17">
        <v>80</v>
      </c>
      <c r="G36" s="17">
        <v>120</v>
      </c>
      <c r="H36" s="17">
        <v>160</v>
      </c>
      <c r="I36" s="17">
        <v>200</v>
      </c>
      <c r="J36" s="17"/>
      <c r="K36" s="17"/>
      <c r="L36" s="17"/>
      <c r="M36" s="17"/>
      <c r="N36" s="18"/>
      <c r="O36" s="16"/>
      <c r="P36" s="17">
        <v>0</v>
      </c>
      <c r="Q36" s="17">
        <v>40</v>
      </c>
      <c r="R36" s="17">
        <v>80</v>
      </c>
      <c r="S36" s="17">
        <v>120</v>
      </c>
      <c r="T36" s="17">
        <v>160</v>
      </c>
      <c r="U36" s="17">
        <v>200</v>
      </c>
      <c r="V36" s="17"/>
      <c r="W36" s="17"/>
      <c r="X36" s="17"/>
      <c r="Y36" s="17"/>
      <c r="Z36" s="18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</row>
    <row r="37" spans="3:104" s="11" customFormat="1" ht="15">
      <c r="C37" s="3" t="s">
        <v>2</v>
      </c>
      <c r="D37" s="20">
        <v>-200</v>
      </c>
      <c r="E37" s="20">
        <v>-160</v>
      </c>
      <c r="F37" s="20">
        <v>-120</v>
      </c>
      <c r="G37" s="20">
        <v>-80</v>
      </c>
      <c r="H37" s="20">
        <v>-40</v>
      </c>
      <c r="I37" s="20">
        <v>0</v>
      </c>
      <c r="J37" s="20">
        <v>40</v>
      </c>
      <c r="K37" s="20">
        <v>80</v>
      </c>
      <c r="L37" s="20">
        <v>120</v>
      </c>
      <c r="M37" s="20">
        <v>160</v>
      </c>
      <c r="N37" s="21">
        <v>200</v>
      </c>
      <c r="O37" s="3" t="s">
        <v>2</v>
      </c>
      <c r="P37" s="20">
        <v>-200</v>
      </c>
      <c r="Q37" s="20">
        <v>-160</v>
      </c>
      <c r="R37" s="20">
        <v>-120</v>
      </c>
      <c r="S37" s="20">
        <v>-80</v>
      </c>
      <c r="T37" s="20">
        <v>-40</v>
      </c>
      <c r="U37" s="20">
        <v>0</v>
      </c>
      <c r="V37" s="20">
        <v>40</v>
      </c>
      <c r="W37" s="20">
        <v>80</v>
      </c>
      <c r="X37" s="20">
        <v>120</v>
      </c>
      <c r="Y37" s="20">
        <v>160</v>
      </c>
      <c r="Z37" s="21">
        <v>200</v>
      </c>
    </row>
    <row r="38" spans="3:104" s="11" customFormat="1" ht="15">
      <c r="C38" s="19" t="s">
        <v>0</v>
      </c>
      <c r="D38" s="20">
        <f t="shared" ref="D38:D43" si="23">COUNTIF(D5:M5,"=S")</f>
        <v>8</v>
      </c>
      <c r="E38" s="20">
        <f t="shared" ref="E38:E43" si="24">COUNTIF(N5:W5,"=S")</f>
        <v>10</v>
      </c>
      <c r="F38" s="20">
        <f t="shared" ref="F38:F43" si="25">COUNTIF(X5:AG5,"=S")</f>
        <v>10</v>
      </c>
      <c r="G38" s="20">
        <f t="shared" ref="G38:G43" si="26">COUNTIF(AH5:AQ5,"=S")</f>
        <v>10</v>
      </c>
      <c r="H38" s="20">
        <f t="shared" ref="H38:H43" si="27">COUNTIF(AR5:BA5,"=S")</f>
        <v>10</v>
      </c>
      <c r="I38" s="20">
        <f t="shared" ref="I38:I43" si="28">COUNTIF(BB5,"=S")</f>
        <v>0</v>
      </c>
      <c r="J38" s="20">
        <f t="shared" ref="J38:J43" si="29">COUNTIF(BC5:BL5,"=S")</f>
        <v>0</v>
      </c>
      <c r="K38" s="20">
        <f t="shared" ref="K38:K43" si="30">COUNTIF(BM5:BV5,"=S")</f>
        <v>1</v>
      </c>
      <c r="L38" s="20">
        <f t="shared" ref="L38:L43" si="31">COUNTIF(BW5:CF5,"=S")</f>
        <v>10</v>
      </c>
      <c r="M38" s="20">
        <f t="shared" ref="M38:M43" si="32">COUNTIF(CG5:CP5,"=S")</f>
        <v>10</v>
      </c>
      <c r="N38" s="21">
        <f t="shared" ref="N38:N43" si="33">COUNTIF(CQ5:CZ5,"=S")</f>
        <v>10</v>
      </c>
      <c r="O38" s="19" t="s">
        <v>0</v>
      </c>
      <c r="P38" s="20">
        <f t="shared" ref="P38:P43" si="34">D38/10</f>
        <v>0.8</v>
      </c>
      <c r="Q38" s="20">
        <f t="shared" ref="Q38:Q39" si="35">E38/10</f>
        <v>1</v>
      </c>
      <c r="R38" s="20">
        <f t="shared" ref="R38:R39" si="36">F38/10</f>
        <v>1</v>
      </c>
      <c r="S38" s="20">
        <f t="shared" ref="S38:S39" si="37">G38/10</f>
        <v>1</v>
      </c>
      <c r="T38" s="20">
        <f t="shared" ref="T38:T39" si="38">H38/10</f>
        <v>1</v>
      </c>
      <c r="U38" s="20">
        <f t="shared" ref="U38:U39" si="39">I38/10</f>
        <v>0</v>
      </c>
      <c r="V38" s="20">
        <f t="shared" ref="V38:V39" si="40">J38/10</f>
        <v>0</v>
      </c>
      <c r="W38" s="20">
        <f t="shared" ref="W38:W39" si="41">K38/10</f>
        <v>0.1</v>
      </c>
      <c r="X38" s="20">
        <f t="shared" ref="X38:X39" si="42">L38/10</f>
        <v>1</v>
      </c>
      <c r="Y38" s="20">
        <f t="shared" ref="Y38:Y39" si="43">M38/10</f>
        <v>1</v>
      </c>
      <c r="Z38" s="20">
        <f t="shared" ref="Z38:Z39" si="44">N38/10</f>
        <v>1</v>
      </c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5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</row>
    <row r="39" spans="3:104" s="11" customFormat="1" ht="15">
      <c r="C39" s="3" t="s">
        <v>3</v>
      </c>
      <c r="D39" s="20">
        <f t="shared" si="23"/>
        <v>10</v>
      </c>
      <c r="E39" s="20">
        <f t="shared" si="24"/>
        <v>10</v>
      </c>
      <c r="F39" s="20">
        <f t="shared" si="25"/>
        <v>10</v>
      </c>
      <c r="G39" s="20">
        <f t="shared" si="26"/>
        <v>10</v>
      </c>
      <c r="H39" s="20">
        <f t="shared" si="27"/>
        <v>10</v>
      </c>
      <c r="I39" s="20">
        <f t="shared" si="28"/>
        <v>0</v>
      </c>
      <c r="J39" s="20">
        <f t="shared" si="29"/>
        <v>0</v>
      </c>
      <c r="K39" s="20">
        <f t="shared" si="30"/>
        <v>4</v>
      </c>
      <c r="L39" s="20">
        <f t="shared" si="31"/>
        <v>10</v>
      </c>
      <c r="M39" s="20">
        <f t="shared" si="32"/>
        <v>10</v>
      </c>
      <c r="N39" s="21">
        <f t="shared" si="33"/>
        <v>10</v>
      </c>
      <c r="O39" s="3" t="s">
        <v>3</v>
      </c>
      <c r="P39" s="20">
        <f t="shared" si="34"/>
        <v>1</v>
      </c>
      <c r="Q39" s="20">
        <f t="shared" si="35"/>
        <v>1</v>
      </c>
      <c r="R39" s="20">
        <f t="shared" si="36"/>
        <v>1</v>
      </c>
      <c r="S39" s="20">
        <f t="shared" si="37"/>
        <v>1</v>
      </c>
      <c r="T39" s="20">
        <f t="shared" si="38"/>
        <v>1</v>
      </c>
      <c r="U39" s="20">
        <f t="shared" si="39"/>
        <v>0</v>
      </c>
      <c r="V39" s="20">
        <f t="shared" si="40"/>
        <v>0</v>
      </c>
      <c r="W39" s="20">
        <f t="shared" si="41"/>
        <v>0.4</v>
      </c>
      <c r="X39" s="20">
        <f t="shared" si="42"/>
        <v>1</v>
      </c>
      <c r="Y39" s="20">
        <f t="shared" si="43"/>
        <v>1</v>
      </c>
      <c r="Z39" s="20">
        <f t="shared" si="44"/>
        <v>1</v>
      </c>
      <c r="BB39" s="12"/>
    </row>
    <row r="40" spans="3:104" s="11" customFormat="1" ht="15">
      <c r="C40" s="19" t="s">
        <v>4</v>
      </c>
      <c r="D40" s="20">
        <f t="shared" si="23"/>
        <v>10</v>
      </c>
      <c r="E40" s="20">
        <f t="shared" si="24"/>
        <v>10</v>
      </c>
      <c r="F40" s="20">
        <f t="shared" si="25"/>
        <v>10</v>
      </c>
      <c r="G40" s="20">
        <f t="shared" si="26"/>
        <v>10</v>
      </c>
      <c r="H40" s="20">
        <f t="shared" si="27"/>
        <v>10</v>
      </c>
      <c r="I40" s="20">
        <f t="shared" si="28"/>
        <v>0</v>
      </c>
      <c r="J40" s="20">
        <f t="shared" si="29"/>
        <v>0</v>
      </c>
      <c r="K40" s="20">
        <f t="shared" si="30"/>
        <v>0</v>
      </c>
      <c r="L40" s="20">
        <f t="shared" si="31"/>
        <v>5</v>
      </c>
      <c r="M40" s="20">
        <f t="shared" si="32"/>
        <v>10</v>
      </c>
      <c r="N40" s="21">
        <f t="shared" si="33"/>
        <v>10</v>
      </c>
      <c r="O40" s="19" t="s">
        <v>4</v>
      </c>
      <c r="P40" s="20">
        <f t="shared" si="34"/>
        <v>1</v>
      </c>
      <c r="Q40" s="20">
        <f t="shared" ref="Q40:Q43" si="45">E40/10</f>
        <v>1</v>
      </c>
      <c r="R40" s="20">
        <f t="shared" ref="R40:R43" si="46">F40/10</f>
        <v>1</v>
      </c>
      <c r="S40" s="20">
        <f t="shared" ref="S40:S43" si="47">G40/10</f>
        <v>1</v>
      </c>
      <c r="T40" s="20">
        <f t="shared" ref="T40:T43" si="48">H40/10</f>
        <v>1</v>
      </c>
      <c r="U40" s="20">
        <f t="shared" ref="U40:U43" si="49">I40/10</f>
        <v>0</v>
      </c>
      <c r="V40" s="20">
        <f t="shared" ref="V40:V43" si="50">J40/10</f>
        <v>0</v>
      </c>
      <c r="W40" s="20">
        <f t="shared" ref="W40:W43" si="51">K40/10</f>
        <v>0</v>
      </c>
      <c r="X40" s="20">
        <f t="shared" ref="X40:X43" si="52">L40/10</f>
        <v>0.5</v>
      </c>
      <c r="Y40" s="20">
        <f t="shared" ref="Y40:Y43" si="53">M40/10</f>
        <v>1</v>
      </c>
      <c r="Z40" s="20">
        <f t="shared" ref="Z40:Z43" si="54">N40/10</f>
        <v>1</v>
      </c>
    </row>
    <row r="41" spans="3:104" s="11" customFormat="1" ht="15">
      <c r="C41" s="3" t="s">
        <v>5</v>
      </c>
      <c r="D41" s="20">
        <f t="shared" si="23"/>
        <v>10</v>
      </c>
      <c r="E41" s="20">
        <f t="shared" si="24"/>
        <v>10</v>
      </c>
      <c r="F41" s="20">
        <f t="shared" si="25"/>
        <v>10</v>
      </c>
      <c r="G41" s="20">
        <f t="shared" si="26"/>
        <v>10</v>
      </c>
      <c r="H41" s="20">
        <f t="shared" si="27"/>
        <v>10</v>
      </c>
      <c r="I41" s="20">
        <f t="shared" si="28"/>
        <v>0</v>
      </c>
      <c r="J41" s="20">
        <f t="shared" si="29"/>
        <v>6</v>
      </c>
      <c r="K41" s="20">
        <f t="shared" si="30"/>
        <v>10</v>
      </c>
      <c r="L41" s="20">
        <f t="shared" si="31"/>
        <v>10</v>
      </c>
      <c r="M41" s="20">
        <f t="shared" si="32"/>
        <v>10</v>
      </c>
      <c r="N41" s="21">
        <f t="shared" si="33"/>
        <v>10</v>
      </c>
      <c r="O41" s="3" t="s">
        <v>5</v>
      </c>
      <c r="P41" s="20">
        <f t="shared" si="34"/>
        <v>1</v>
      </c>
      <c r="Q41" s="20">
        <f t="shared" si="45"/>
        <v>1</v>
      </c>
      <c r="R41" s="20">
        <f t="shared" si="46"/>
        <v>1</v>
      </c>
      <c r="S41" s="20">
        <f t="shared" si="47"/>
        <v>1</v>
      </c>
      <c r="T41" s="20">
        <f t="shared" si="48"/>
        <v>1</v>
      </c>
      <c r="U41" s="20">
        <f t="shared" si="49"/>
        <v>0</v>
      </c>
      <c r="V41" s="20">
        <f t="shared" si="50"/>
        <v>0.6</v>
      </c>
      <c r="W41" s="20">
        <f t="shared" si="51"/>
        <v>1</v>
      </c>
      <c r="X41" s="20">
        <f t="shared" si="52"/>
        <v>1</v>
      </c>
      <c r="Y41" s="20">
        <f t="shared" si="53"/>
        <v>1</v>
      </c>
      <c r="Z41" s="20">
        <f t="shared" si="54"/>
        <v>1</v>
      </c>
    </row>
    <row r="42" spans="3:104" s="11" customFormat="1" ht="15">
      <c r="C42" s="19" t="s">
        <v>6</v>
      </c>
      <c r="D42" s="20">
        <f t="shared" si="23"/>
        <v>10</v>
      </c>
      <c r="E42" s="20">
        <f t="shared" si="24"/>
        <v>10</v>
      </c>
      <c r="F42" s="20">
        <f t="shared" si="25"/>
        <v>10</v>
      </c>
      <c r="G42" s="20">
        <f t="shared" si="26"/>
        <v>10</v>
      </c>
      <c r="H42" s="20">
        <f t="shared" si="27"/>
        <v>10</v>
      </c>
      <c r="I42" s="20">
        <f t="shared" si="28"/>
        <v>0</v>
      </c>
      <c r="J42" s="20">
        <f t="shared" si="29"/>
        <v>4</v>
      </c>
      <c r="K42" s="20">
        <f t="shared" si="30"/>
        <v>10</v>
      </c>
      <c r="L42" s="20">
        <f t="shared" si="31"/>
        <v>10</v>
      </c>
      <c r="M42" s="20">
        <f t="shared" si="32"/>
        <v>10</v>
      </c>
      <c r="N42" s="21">
        <f t="shared" si="33"/>
        <v>10</v>
      </c>
      <c r="O42" s="19" t="s">
        <v>6</v>
      </c>
      <c r="P42" s="20">
        <f t="shared" si="34"/>
        <v>1</v>
      </c>
      <c r="Q42" s="20">
        <f t="shared" si="45"/>
        <v>1</v>
      </c>
      <c r="R42" s="20">
        <f t="shared" si="46"/>
        <v>1</v>
      </c>
      <c r="S42" s="20">
        <f t="shared" si="47"/>
        <v>1</v>
      </c>
      <c r="T42" s="20">
        <f t="shared" si="48"/>
        <v>1</v>
      </c>
      <c r="U42" s="20">
        <f t="shared" si="49"/>
        <v>0</v>
      </c>
      <c r="V42" s="20">
        <f t="shared" si="50"/>
        <v>0.4</v>
      </c>
      <c r="W42" s="20">
        <f t="shared" si="51"/>
        <v>1</v>
      </c>
      <c r="X42" s="20">
        <f t="shared" si="52"/>
        <v>1</v>
      </c>
      <c r="Y42" s="20">
        <f t="shared" si="53"/>
        <v>1</v>
      </c>
      <c r="Z42" s="20">
        <f t="shared" si="54"/>
        <v>1</v>
      </c>
    </row>
    <row r="43" spans="3:104" s="11" customFormat="1" ht="15">
      <c r="C43" s="3" t="s">
        <v>7</v>
      </c>
      <c r="D43" s="20">
        <f t="shared" si="23"/>
        <v>10</v>
      </c>
      <c r="E43" s="20">
        <f t="shared" si="24"/>
        <v>10</v>
      </c>
      <c r="F43" s="20">
        <f t="shared" si="25"/>
        <v>10</v>
      </c>
      <c r="G43" s="20">
        <f t="shared" si="26"/>
        <v>10</v>
      </c>
      <c r="H43" s="20">
        <f t="shared" si="27"/>
        <v>10</v>
      </c>
      <c r="I43" s="20">
        <f t="shared" si="28"/>
        <v>0</v>
      </c>
      <c r="J43" s="20">
        <f t="shared" si="29"/>
        <v>5</v>
      </c>
      <c r="K43" s="20">
        <f t="shared" si="30"/>
        <v>10</v>
      </c>
      <c r="L43" s="20">
        <f t="shared" si="31"/>
        <v>10</v>
      </c>
      <c r="M43" s="20">
        <f t="shared" si="32"/>
        <v>1</v>
      </c>
      <c r="N43" s="21">
        <f t="shared" si="33"/>
        <v>0</v>
      </c>
      <c r="O43" s="3" t="s">
        <v>7</v>
      </c>
      <c r="P43" s="20">
        <f t="shared" si="34"/>
        <v>1</v>
      </c>
      <c r="Q43" s="20">
        <f t="shared" si="45"/>
        <v>1</v>
      </c>
      <c r="R43" s="20">
        <f t="shared" si="46"/>
        <v>1</v>
      </c>
      <c r="S43" s="20">
        <f t="shared" si="47"/>
        <v>1</v>
      </c>
      <c r="T43" s="20">
        <f t="shared" si="48"/>
        <v>1</v>
      </c>
      <c r="U43" s="20">
        <f t="shared" si="49"/>
        <v>0</v>
      </c>
      <c r="V43" s="20">
        <f t="shared" si="50"/>
        <v>0.5</v>
      </c>
      <c r="W43" s="20">
        <f t="shared" si="51"/>
        <v>1</v>
      </c>
      <c r="X43" s="20">
        <f t="shared" si="52"/>
        <v>1</v>
      </c>
      <c r="Y43" s="20">
        <f t="shared" si="53"/>
        <v>0.1</v>
      </c>
      <c r="Z43" s="20">
        <f t="shared" si="54"/>
        <v>0</v>
      </c>
    </row>
    <row r="44" spans="3:104" s="11" customFormat="1" ht="15">
      <c r="C44" s="19" t="s">
        <v>8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1"/>
      <c r="O44" s="19" t="s">
        <v>8</v>
      </c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1"/>
    </row>
    <row r="45" spans="3:104" s="11" customFormat="1" ht="15">
      <c r="C45" s="3" t="s">
        <v>9</v>
      </c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1"/>
      <c r="O45" s="3" t="s">
        <v>9</v>
      </c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1"/>
    </row>
    <row r="46" spans="3:104" s="11" customFormat="1" ht="15">
      <c r="C46" s="19" t="s">
        <v>10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1"/>
      <c r="O46" s="19" t="s">
        <v>10</v>
      </c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1"/>
    </row>
    <row r="47" spans="3:104" s="11" customFormat="1" ht="15">
      <c r="C47" s="3" t="s">
        <v>11</v>
      </c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1"/>
      <c r="O47" s="3" t="s">
        <v>11</v>
      </c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1"/>
    </row>
    <row r="48" spans="3:104" s="11" customFormat="1" ht="15">
      <c r="C48" s="19" t="s">
        <v>12</v>
      </c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1"/>
      <c r="O48" s="19" t="s">
        <v>12</v>
      </c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1"/>
    </row>
    <row r="49" spans="3:104" s="11" customFormat="1" ht="15.75" thickBot="1">
      <c r="C49" s="6" t="s">
        <v>13</v>
      </c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1"/>
      <c r="O49" s="6" t="s">
        <v>13</v>
      </c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1"/>
    </row>
    <row r="50" spans="3:104" s="11" customFormat="1" ht="15">
      <c r="C50" s="16"/>
      <c r="D50" s="17">
        <v>0</v>
      </c>
      <c r="E50" s="17">
        <v>40</v>
      </c>
      <c r="F50" s="17">
        <v>80</v>
      </c>
      <c r="G50" s="17">
        <v>120</v>
      </c>
      <c r="H50" s="17">
        <v>160</v>
      </c>
      <c r="I50" s="17">
        <v>200</v>
      </c>
      <c r="J50" s="17"/>
      <c r="K50" s="17"/>
      <c r="L50" s="17"/>
      <c r="M50" s="17"/>
      <c r="N50" s="18"/>
      <c r="O50" s="16"/>
      <c r="P50" s="17">
        <v>0</v>
      </c>
      <c r="Q50" s="17">
        <v>40</v>
      </c>
      <c r="R50" s="17">
        <v>80</v>
      </c>
      <c r="S50" s="17">
        <v>120</v>
      </c>
      <c r="T50" s="17">
        <v>160</v>
      </c>
      <c r="U50" s="17">
        <v>200</v>
      </c>
      <c r="V50" s="17"/>
      <c r="W50" s="17"/>
      <c r="X50" s="17"/>
      <c r="Y50" s="17"/>
      <c r="Z50" s="18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</row>
    <row r="51" spans="3:104" s="11" customFormat="1" ht="15">
      <c r="C51" s="3" t="s">
        <v>14</v>
      </c>
      <c r="D51" s="20">
        <v>-200</v>
      </c>
      <c r="E51" s="20">
        <v>-160</v>
      </c>
      <c r="F51" s="20">
        <v>-120</v>
      </c>
      <c r="G51" s="20">
        <v>-80</v>
      </c>
      <c r="H51" s="20">
        <v>-40</v>
      </c>
      <c r="I51" s="20">
        <v>0</v>
      </c>
      <c r="J51" s="20">
        <v>40</v>
      </c>
      <c r="K51" s="20">
        <v>80</v>
      </c>
      <c r="L51" s="20">
        <v>120</v>
      </c>
      <c r="M51" s="20">
        <v>160</v>
      </c>
      <c r="N51" s="21">
        <v>200</v>
      </c>
      <c r="O51" s="3" t="s">
        <v>1</v>
      </c>
      <c r="P51" s="20">
        <v>-200</v>
      </c>
      <c r="Q51" s="20">
        <v>-160</v>
      </c>
      <c r="R51" s="20">
        <v>-120</v>
      </c>
      <c r="S51" s="20">
        <v>-80</v>
      </c>
      <c r="T51" s="20">
        <v>-40</v>
      </c>
      <c r="U51" s="20">
        <v>0</v>
      </c>
      <c r="V51" s="20">
        <v>40</v>
      </c>
      <c r="W51" s="20">
        <v>80</v>
      </c>
      <c r="X51" s="20">
        <v>120</v>
      </c>
      <c r="Y51" s="20">
        <v>160</v>
      </c>
      <c r="Z51" s="21">
        <v>200</v>
      </c>
    </row>
    <row r="52" spans="3:104" s="11" customFormat="1" ht="15">
      <c r="C52" s="19" t="s">
        <v>0</v>
      </c>
      <c r="D52" s="20">
        <f t="shared" ref="D52:D57" si="55">COUNTIF(D5:M5,"=R")</f>
        <v>0</v>
      </c>
      <c r="E52" s="20">
        <f t="shared" ref="E52:E57" si="56">COUNTIF(N5:W5,"=R")</f>
        <v>0</v>
      </c>
      <c r="F52" s="20">
        <f t="shared" ref="F52:F57" si="57">COUNTIF(X5:AG5,"=R")</f>
        <v>0</v>
      </c>
      <c r="G52" s="20">
        <f t="shared" ref="G52:G57" si="58">COUNTIF(AH5:AQ5,"=R")</f>
        <v>0</v>
      </c>
      <c r="H52" s="20">
        <f t="shared" ref="H52:H57" si="59">COUNTIF(AR5:BA5,"=R")</f>
        <v>0</v>
      </c>
      <c r="I52" s="20">
        <f t="shared" ref="I52:I57" si="60">COUNTIF(BB5,"=R")</f>
        <v>0</v>
      </c>
      <c r="J52" s="20">
        <f t="shared" ref="J52:J57" si="61">COUNTIF(BC5:BL5,"=R")</f>
        <v>0</v>
      </c>
      <c r="K52" s="20">
        <f t="shared" ref="K52:K57" si="62">COUNTIF(BM5:BV5,"=R")</f>
        <v>0</v>
      </c>
      <c r="L52" s="20">
        <f t="shared" ref="L52:L57" si="63">COUNTIF(BW5:CF5,"=R")</f>
        <v>0</v>
      </c>
      <c r="M52" s="20">
        <f t="shared" ref="M52:M57" si="64">COUNTIF(CG5:CP5,"=R")</f>
        <v>0</v>
      </c>
      <c r="N52" s="21">
        <f t="shared" ref="N52:N57" si="65">COUNTIF(CQ5:CZ5,"=R")</f>
        <v>0</v>
      </c>
      <c r="O52" s="19" t="s">
        <v>0</v>
      </c>
      <c r="P52" s="20">
        <f t="shared" ref="P52:P57" si="66">D52/10</f>
        <v>0</v>
      </c>
      <c r="Q52" s="20">
        <f t="shared" ref="Q52:Q53" si="67">E52/10</f>
        <v>0</v>
      </c>
      <c r="R52" s="20">
        <f t="shared" ref="R52:R53" si="68">F52/10</f>
        <v>0</v>
      </c>
      <c r="S52" s="20">
        <f t="shared" ref="S52:S53" si="69">G52/10</f>
        <v>0</v>
      </c>
      <c r="T52" s="20">
        <f t="shared" ref="T52:T53" si="70">H52/10</f>
        <v>0</v>
      </c>
      <c r="U52" s="20">
        <f t="shared" ref="U52:U53" si="71">I52/10</f>
        <v>0</v>
      </c>
      <c r="V52" s="20">
        <f t="shared" ref="V52:V53" si="72">J52/10</f>
        <v>0</v>
      </c>
      <c r="W52" s="20">
        <f t="shared" ref="W52:W53" si="73">K52/10</f>
        <v>0</v>
      </c>
      <c r="X52" s="20">
        <f t="shared" ref="X52:X53" si="74">L52/10</f>
        <v>0</v>
      </c>
      <c r="Y52" s="20">
        <f t="shared" ref="Y52:Y53" si="75">M52/10</f>
        <v>0</v>
      </c>
      <c r="Z52" s="21">
        <f t="shared" ref="Z52:Z53" si="76">N52/10</f>
        <v>0</v>
      </c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5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</row>
    <row r="53" spans="3:104" s="11" customFormat="1" ht="15">
      <c r="C53" s="3" t="s">
        <v>3</v>
      </c>
      <c r="D53" s="20">
        <f t="shared" si="55"/>
        <v>0</v>
      </c>
      <c r="E53" s="20">
        <f t="shared" si="56"/>
        <v>0</v>
      </c>
      <c r="F53" s="20">
        <f t="shared" si="57"/>
        <v>0</v>
      </c>
      <c r="G53" s="20">
        <f t="shared" si="58"/>
        <v>0</v>
      </c>
      <c r="H53" s="20">
        <f t="shared" si="59"/>
        <v>0</v>
      </c>
      <c r="I53" s="20">
        <f t="shared" si="60"/>
        <v>0</v>
      </c>
      <c r="J53" s="20">
        <f t="shared" si="61"/>
        <v>0</v>
      </c>
      <c r="K53" s="20">
        <f t="shared" si="62"/>
        <v>0</v>
      </c>
      <c r="L53" s="20">
        <f t="shared" si="63"/>
        <v>0</v>
      </c>
      <c r="M53" s="20">
        <f t="shared" si="64"/>
        <v>0</v>
      </c>
      <c r="N53" s="21">
        <f t="shared" si="65"/>
        <v>0</v>
      </c>
      <c r="O53" s="3" t="s">
        <v>3</v>
      </c>
      <c r="P53" s="20">
        <f t="shared" si="66"/>
        <v>0</v>
      </c>
      <c r="Q53" s="20">
        <f t="shared" si="67"/>
        <v>0</v>
      </c>
      <c r="R53" s="20">
        <f t="shared" si="68"/>
        <v>0</v>
      </c>
      <c r="S53" s="20">
        <f t="shared" si="69"/>
        <v>0</v>
      </c>
      <c r="T53" s="20">
        <f t="shared" si="70"/>
        <v>0</v>
      </c>
      <c r="U53" s="20">
        <f t="shared" si="71"/>
        <v>0</v>
      </c>
      <c r="V53" s="20">
        <f t="shared" si="72"/>
        <v>0</v>
      </c>
      <c r="W53" s="20">
        <f t="shared" si="73"/>
        <v>0</v>
      </c>
      <c r="X53" s="20">
        <f t="shared" si="74"/>
        <v>0</v>
      </c>
      <c r="Y53" s="20">
        <f t="shared" si="75"/>
        <v>0</v>
      </c>
      <c r="Z53" s="21">
        <f t="shared" si="76"/>
        <v>0</v>
      </c>
      <c r="BB53" s="12"/>
    </row>
    <row r="54" spans="3:104" s="11" customFormat="1" ht="15">
      <c r="C54" s="19" t="s">
        <v>4</v>
      </c>
      <c r="D54" s="20">
        <f t="shared" si="55"/>
        <v>0</v>
      </c>
      <c r="E54" s="20">
        <f t="shared" si="56"/>
        <v>0</v>
      </c>
      <c r="F54" s="20">
        <f t="shared" si="57"/>
        <v>0</v>
      </c>
      <c r="G54" s="20">
        <f t="shared" si="58"/>
        <v>0</v>
      </c>
      <c r="H54" s="20">
        <f t="shared" si="59"/>
        <v>0</v>
      </c>
      <c r="I54" s="20">
        <f t="shared" si="60"/>
        <v>0</v>
      </c>
      <c r="J54" s="20">
        <f t="shared" si="61"/>
        <v>0</v>
      </c>
      <c r="K54" s="20">
        <f t="shared" si="62"/>
        <v>0</v>
      </c>
      <c r="L54" s="20">
        <f t="shared" si="63"/>
        <v>0</v>
      </c>
      <c r="M54" s="20">
        <f t="shared" si="64"/>
        <v>0</v>
      </c>
      <c r="N54" s="21">
        <f t="shared" si="65"/>
        <v>0</v>
      </c>
      <c r="O54" s="19" t="s">
        <v>4</v>
      </c>
      <c r="P54" s="20">
        <f t="shared" si="66"/>
        <v>0</v>
      </c>
      <c r="Q54" s="20">
        <f t="shared" ref="Q54:Q57" si="77">E54/10</f>
        <v>0</v>
      </c>
      <c r="R54" s="20">
        <f t="shared" ref="R54:R57" si="78">F54/10</f>
        <v>0</v>
      </c>
      <c r="S54" s="20">
        <f t="shared" ref="S54:S57" si="79">G54/10</f>
        <v>0</v>
      </c>
      <c r="T54" s="20">
        <f t="shared" ref="T54:T57" si="80">H54/10</f>
        <v>0</v>
      </c>
      <c r="U54" s="20">
        <f t="shared" ref="U54:U57" si="81">I54/10</f>
        <v>0</v>
      </c>
      <c r="V54" s="20">
        <f t="shared" ref="V54:V57" si="82">J54/10</f>
        <v>0</v>
      </c>
      <c r="W54" s="20">
        <f t="shared" ref="W54:W57" si="83">K54/10</f>
        <v>0</v>
      </c>
      <c r="X54" s="20">
        <f t="shared" ref="X54:X57" si="84">L54/10</f>
        <v>0</v>
      </c>
      <c r="Y54" s="20">
        <f t="shared" ref="Y54:Y57" si="85">M54/10</f>
        <v>0</v>
      </c>
      <c r="Z54" s="21">
        <f t="shared" ref="Z54:Z57" si="86">N54/10</f>
        <v>0</v>
      </c>
    </row>
    <row r="55" spans="3:104" s="11" customFormat="1" ht="15">
      <c r="C55" s="3" t="s">
        <v>5</v>
      </c>
      <c r="D55" s="20">
        <f t="shared" si="55"/>
        <v>0</v>
      </c>
      <c r="E55" s="20">
        <f t="shared" si="56"/>
        <v>0</v>
      </c>
      <c r="F55" s="20">
        <f t="shared" si="57"/>
        <v>0</v>
      </c>
      <c r="G55" s="20">
        <f t="shared" si="58"/>
        <v>0</v>
      </c>
      <c r="H55" s="20">
        <f t="shared" si="59"/>
        <v>0</v>
      </c>
      <c r="I55" s="20">
        <f t="shared" si="60"/>
        <v>0</v>
      </c>
      <c r="J55" s="20">
        <f t="shared" si="61"/>
        <v>0</v>
      </c>
      <c r="K55" s="20">
        <f t="shared" si="62"/>
        <v>0</v>
      </c>
      <c r="L55" s="20">
        <f t="shared" si="63"/>
        <v>0</v>
      </c>
      <c r="M55" s="20">
        <f t="shared" si="64"/>
        <v>0</v>
      </c>
      <c r="N55" s="21">
        <f t="shared" si="65"/>
        <v>0</v>
      </c>
      <c r="O55" s="3" t="s">
        <v>5</v>
      </c>
      <c r="P55" s="20">
        <f t="shared" si="66"/>
        <v>0</v>
      </c>
      <c r="Q55" s="20">
        <f t="shared" si="77"/>
        <v>0</v>
      </c>
      <c r="R55" s="20">
        <f t="shared" si="78"/>
        <v>0</v>
      </c>
      <c r="S55" s="20">
        <f t="shared" si="79"/>
        <v>0</v>
      </c>
      <c r="T55" s="20">
        <f t="shared" si="80"/>
        <v>0</v>
      </c>
      <c r="U55" s="20">
        <f t="shared" si="81"/>
        <v>0</v>
      </c>
      <c r="V55" s="20">
        <f t="shared" si="82"/>
        <v>0</v>
      </c>
      <c r="W55" s="20">
        <f t="shared" si="83"/>
        <v>0</v>
      </c>
      <c r="X55" s="20">
        <f t="shared" si="84"/>
        <v>0</v>
      </c>
      <c r="Y55" s="20">
        <f t="shared" si="85"/>
        <v>0</v>
      </c>
      <c r="Z55" s="21">
        <f t="shared" si="86"/>
        <v>0</v>
      </c>
    </row>
    <row r="56" spans="3:104" s="11" customFormat="1" ht="15">
      <c r="C56" s="19" t="s">
        <v>6</v>
      </c>
      <c r="D56" s="20">
        <f t="shared" si="55"/>
        <v>0</v>
      </c>
      <c r="E56" s="20">
        <f t="shared" si="56"/>
        <v>0</v>
      </c>
      <c r="F56" s="20">
        <f t="shared" si="57"/>
        <v>0</v>
      </c>
      <c r="G56" s="20">
        <f t="shared" si="58"/>
        <v>0</v>
      </c>
      <c r="H56" s="20">
        <f t="shared" si="59"/>
        <v>0</v>
      </c>
      <c r="I56" s="20">
        <f t="shared" si="60"/>
        <v>0</v>
      </c>
      <c r="J56" s="20">
        <f t="shared" si="61"/>
        <v>0</v>
      </c>
      <c r="K56" s="20">
        <f t="shared" si="62"/>
        <v>0</v>
      </c>
      <c r="L56" s="20">
        <f t="shared" si="63"/>
        <v>0</v>
      </c>
      <c r="M56" s="20">
        <f t="shared" si="64"/>
        <v>0</v>
      </c>
      <c r="N56" s="21">
        <f t="shared" si="65"/>
        <v>0</v>
      </c>
      <c r="O56" s="19" t="s">
        <v>6</v>
      </c>
      <c r="P56" s="20">
        <f t="shared" si="66"/>
        <v>0</v>
      </c>
      <c r="Q56" s="20">
        <f t="shared" si="77"/>
        <v>0</v>
      </c>
      <c r="R56" s="20">
        <f t="shared" si="78"/>
        <v>0</v>
      </c>
      <c r="S56" s="20">
        <f t="shared" si="79"/>
        <v>0</v>
      </c>
      <c r="T56" s="20">
        <f t="shared" si="80"/>
        <v>0</v>
      </c>
      <c r="U56" s="20">
        <f t="shared" si="81"/>
        <v>0</v>
      </c>
      <c r="V56" s="20">
        <f t="shared" si="82"/>
        <v>0</v>
      </c>
      <c r="W56" s="20">
        <f t="shared" si="83"/>
        <v>0</v>
      </c>
      <c r="X56" s="20">
        <f t="shared" si="84"/>
        <v>0</v>
      </c>
      <c r="Y56" s="20">
        <f t="shared" si="85"/>
        <v>0</v>
      </c>
      <c r="Z56" s="21">
        <f t="shared" si="86"/>
        <v>0</v>
      </c>
    </row>
    <row r="57" spans="3:104" s="11" customFormat="1" ht="15">
      <c r="C57" s="3" t="s">
        <v>7</v>
      </c>
      <c r="D57" s="20">
        <f t="shared" si="55"/>
        <v>0</v>
      </c>
      <c r="E57" s="20">
        <f t="shared" si="56"/>
        <v>0</v>
      </c>
      <c r="F57" s="20">
        <f t="shared" si="57"/>
        <v>0</v>
      </c>
      <c r="G57" s="20">
        <f t="shared" si="58"/>
        <v>0</v>
      </c>
      <c r="H57" s="20">
        <f t="shared" si="59"/>
        <v>0</v>
      </c>
      <c r="I57" s="20">
        <f t="shared" si="60"/>
        <v>0</v>
      </c>
      <c r="J57" s="20">
        <f t="shared" si="61"/>
        <v>0</v>
      </c>
      <c r="K57" s="20">
        <f t="shared" si="62"/>
        <v>0</v>
      </c>
      <c r="L57" s="20">
        <f t="shared" si="63"/>
        <v>0</v>
      </c>
      <c r="M57" s="20">
        <f t="shared" si="64"/>
        <v>9</v>
      </c>
      <c r="N57" s="21">
        <f t="shared" si="65"/>
        <v>10</v>
      </c>
      <c r="O57" s="3" t="s">
        <v>7</v>
      </c>
      <c r="P57" s="20">
        <f t="shared" si="66"/>
        <v>0</v>
      </c>
      <c r="Q57" s="20">
        <f t="shared" si="77"/>
        <v>0</v>
      </c>
      <c r="R57" s="20">
        <f t="shared" si="78"/>
        <v>0</v>
      </c>
      <c r="S57" s="20">
        <f t="shared" si="79"/>
        <v>0</v>
      </c>
      <c r="T57" s="20">
        <f t="shared" si="80"/>
        <v>0</v>
      </c>
      <c r="U57" s="20">
        <f t="shared" si="81"/>
        <v>0</v>
      </c>
      <c r="V57" s="20">
        <f t="shared" si="82"/>
        <v>0</v>
      </c>
      <c r="W57" s="20">
        <f t="shared" si="83"/>
        <v>0</v>
      </c>
      <c r="X57" s="20">
        <f t="shared" si="84"/>
        <v>0</v>
      </c>
      <c r="Y57" s="20">
        <f t="shared" si="85"/>
        <v>0.9</v>
      </c>
      <c r="Z57" s="21">
        <f t="shared" si="86"/>
        <v>1</v>
      </c>
    </row>
    <row r="58" spans="3:104" s="11" customFormat="1" ht="15">
      <c r="C58" s="19" t="s">
        <v>8</v>
      </c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1"/>
      <c r="O58" s="19" t="s">
        <v>8</v>
      </c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1"/>
    </row>
    <row r="59" spans="3:104" s="11" customFormat="1" ht="15">
      <c r="C59" s="3" t="s">
        <v>9</v>
      </c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1"/>
      <c r="O59" s="3" t="s">
        <v>9</v>
      </c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1"/>
    </row>
    <row r="60" spans="3:104" s="11" customFormat="1" ht="15">
      <c r="C60" s="19" t="s">
        <v>10</v>
      </c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1"/>
      <c r="O60" s="19" t="s">
        <v>10</v>
      </c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1"/>
    </row>
    <row r="61" spans="3:104" s="11" customFormat="1" ht="15">
      <c r="C61" s="3" t="s">
        <v>11</v>
      </c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1"/>
      <c r="O61" s="3" t="s">
        <v>11</v>
      </c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1"/>
    </row>
    <row r="62" spans="3:104" s="11" customFormat="1" ht="15">
      <c r="C62" s="19" t="s">
        <v>12</v>
      </c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1"/>
      <c r="O62" s="19" t="s">
        <v>12</v>
      </c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1"/>
    </row>
    <row r="63" spans="3:104" s="11" customFormat="1" ht="15">
      <c r="C63" s="25" t="s">
        <v>13</v>
      </c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7"/>
      <c r="O63" s="25" t="s">
        <v>13</v>
      </c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7"/>
    </row>
    <row r="64" spans="3:104" ht="15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4"/>
      <c r="P64" s="4"/>
      <c r="Q64" s="4"/>
      <c r="R64" s="4"/>
      <c r="S64" s="4"/>
    </row>
    <row r="65" spans="2:24" ht="15">
      <c r="C65" s="20" t="s">
        <v>16</v>
      </c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4"/>
      <c r="P65" s="4"/>
      <c r="Q65" s="4"/>
      <c r="R65" s="4"/>
      <c r="S65" s="4"/>
    </row>
    <row r="66" spans="2:24" ht="15">
      <c r="C66" s="20"/>
      <c r="D66" s="20">
        <v>0</v>
      </c>
      <c r="E66" s="20">
        <v>40</v>
      </c>
      <c r="F66" s="20">
        <v>80</v>
      </c>
      <c r="G66" s="20">
        <v>120</v>
      </c>
      <c r="H66" s="20">
        <v>160</v>
      </c>
      <c r="I66" s="20">
        <v>200</v>
      </c>
      <c r="J66" s="20"/>
      <c r="K66" s="20"/>
      <c r="L66" s="20"/>
      <c r="M66" s="20"/>
      <c r="N66" s="20"/>
      <c r="O66" s="4"/>
      <c r="P66" s="4"/>
      <c r="Q66" s="4"/>
      <c r="R66" s="4"/>
      <c r="S66" s="4"/>
    </row>
    <row r="67" spans="2:24" ht="15">
      <c r="C67" s="20"/>
      <c r="D67" s="20">
        <v>-200</v>
      </c>
      <c r="E67" s="20">
        <v>-160</v>
      </c>
      <c r="F67" s="20">
        <v>-120</v>
      </c>
      <c r="G67" s="20">
        <v>-80</v>
      </c>
      <c r="H67" s="20">
        <v>-40</v>
      </c>
      <c r="I67" s="20">
        <v>0</v>
      </c>
      <c r="J67" s="20">
        <v>40</v>
      </c>
      <c r="K67" s="20">
        <v>80</v>
      </c>
      <c r="L67" s="20">
        <v>120</v>
      </c>
      <c r="M67" s="20">
        <v>160</v>
      </c>
      <c r="N67" s="20">
        <v>200</v>
      </c>
      <c r="O67" s="4"/>
      <c r="P67" s="4"/>
      <c r="Q67" s="4"/>
      <c r="R67" s="4"/>
      <c r="S67" s="4"/>
    </row>
    <row r="68" spans="2:24" ht="15">
      <c r="C68" s="20" t="s">
        <v>1</v>
      </c>
      <c r="D68" s="20">
        <f>COUNTIF($D$5:$M$16,"=W")</f>
        <v>2</v>
      </c>
      <c r="E68" s="20">
        <f>COUNTIF($N$5:$W$16,"=W")</f>
        <v>0</v>
      </c>
      <c r="F68" s="20">
        <f>COUNTIF($X$5:$AG$16,"=W")</f>
        <v>0</v>
      </c>
      <c r="G68" s="20">
        <f>COUNTIF($AH$5:$AQ$16,"=W")</f>
        <v>0</v>
      </c>
      <c r="H68" s="20">
        <f>COUNTIF($AR$5:$BA$16,"=W")</f>
        <v>0</v>
      </c>
      <c r="I68" s="20">
        <f>COUNTIF($BB$5:$BB$16,"=W")</f>
        <v>6</v>
      </c>
      <c r="J68" s="20">
        <f>COUNTIF($BC$5:$BL$16,"=W")</f>
        <v>45</v>
      </c>
      <c r="K68" s="20">
        <f>COUNTIF($BM$5:$BV$16,"=W")</f>
        <v>25</v>
      </c>
      <c r="L68" s="20">
        <f>COUNTIF($BW$5:$CF$16,"=W")</f>
        <v>5</v>
      </c>
      <c r="M68" s="20">
        <f>COUNTIF($CG$5:$CP$16,"=W")</f>
        <v>0</v>
      </c>
      <c r="N68" s="20">
        <f>COUNTIF($CQ$5:$CZ$16,"=W")</f>
        <v>0</v>
      </c>
      <c r="O68" s="4"/>
      <c r="P68" s="4"/>
      <c r="Q68" s="4"/>
      <c r="R68" s="4"/>
      <c r="S68" s="4"/>
    </row>
    <row r="69" spans="2:24" ht="15">
      <c r="C69" s="20" t="s">
        <v>2</v>
      </c>
      <c r="D69" s="20">
        <f>COUNTIF($D$5:$M$16,"=S")</f>
        <v>58</v>
      </c>
      <c r="E69" s="20">
        <f>COUNTIF($N$5:$W$16,"=S")</f>
        <v>60</v>
      </c>
      <c r="F69" s="20">
        <f>COUNTIF($X$5:$AG$16,"=S")</f>
        <v>60</v>
      </c>
      <c r="G69" s="20">
        <f>COUNTIF($AH$5:$AQ$16,"=S")</f>
        <v>60</v>
      </c>
      <c r="H69" s="20">
        <f>COUNTIF($AR$5:$BA$16,"=S")</f>
        <v>60</v>
      </c>
      <c r="I69" s="20">
        <f>COUNTIF($BB$5:$BB$16,"=S")</f>
        <v>0</v>
      </c>
      <c r="J69" s="20">
        <f>COUNTIF($BC$5:$BL$16,"=S")</f>
        <v>15</v>
      </c>
      <c r="K69" s="20">
        <f>COUNTIF($BM$5:$BV$16,"=S")</f>
        <v>35</v>
      </c>
      <c r="L69" s="20">
        <f>COUNTIF($BW$5:$CF$16,"=S")</f>
        <v>55</v>
      </c>
      <c r="M69" s="20">
        <f>COUNTIF($CG$5:$CP$16,"=S")</f>
        <v>51</v>
      </c>
      <c r="N69" s="20">
        <f>COUNTIF($CQ$5:$CZ$16,"=S")</f>
        <v>50</v>
      </c>
      <c r="O69" s="4"/>
      <c r="P69" s="4"/>
      <c r="Q69" s="4"/>
      <c r="R69" s="4"/>
      <c r="S69" s="4"/>
    </row>
    <row r="70" spans="2:24" ht="15">
      <c r="C70" s="20" t="s">
        <v>14</v>
      </c>
      <c r="D70" s="20">
        <f>COUNTIF($D$5:$M$16,"=R")</f>
        <v>0</v>
      </c>
      <c r="E70" s="20">
        <f>COUNTIF($N$5:$W$16,"=R")</f>
        <v>0</v>
      </c>
      <c r="F70" s="20">
        <f>COUNTIF($X$5:$AG$16,"=R")</f>
        <v>0</v>
      </c>
      <c r="G70" s="20">
        <f>COUNTIF($AH$5:$AQ$16,"=R")</f>
        <v>0</v>
      </c>
      <c r="H70" s="20">
        <f>COUNTIF($AR$5:$BA$16,"=R")</f>
        <v>0</v>
      </c>
      <c r="I70" s="20">
        <f>COUNTIF($BB$5:$BB$16,"=R")</f>
        <v>0</v>
      </c>
      <c r="J70" s="20">
        <f>COUNTIF($BC$5:$BL$16,"=R")</f>
        <v>0</v>
      </c>
      <c r="K70" s="20">
        <f>COUNTIF($BM$5:$BV$16,"=R")</f>
        <v>0</v>
      </c>
      <c r="L70" s="20">
        <f>COUNTIF($BW$5:$CF$16,"=R")</f>
        <v>0</v>
      </c>
      <c r="M70" s="20">
        <f>COUNTIF($CG$5:$CP$16,"=R")</f>
        <v>9</v>
      </c>
      <c r="N70" s="20">
        <f>COUNTIF($CQ$5:$CZ$16,"=R")</f>
        <v>10</v>
      </c>
      <c r="O70" s="4"/>
      <c r="P70" s="4"/>
      <c r="Q70" s="4"/>
      <c r="R70" s="4"/>
      <c r="S70" s="4"/>
    </row>
    <row r="71" spans="2:24" ht="15">
      <c r="C71" s="20" t="s">
        <v>15</v>
      </c>
      <c r="D71" s="13">
        <f>SUM(D68:D70)</f>
        <v>60</v>
      </c>
      <c r="E71" s="13">
        <f t="shared" ref="E71:N71" si="87">SUM(E68:E70)</f>
        <v>60</v>
      </c>
      <c r="F71" s="13">
        <f t="shared" si="87"/>
        <v>60</v>
      </c>
      <c r="G71" s="13">
        <f t="shared" si="87"/>
        <v>60</v>
      </c>
      <c r="H71" s="13">
        <f t="shared" si="87"/>
        <v>60</v>
      </c>
      <c r="I71" s="13">
        <f t="shared" si="87"/>
        <v>6</v>
      </c>
      <c r="J71" s="13">
        <f t="shared" si="87"/>
        <v>60</v>
      </c>
      <c r="K71" s="13">
        <f t="shared" si="87"/>
        <v>60</v>
      </c>
      <c r="L71" s="13">
        <f t="shared" si="87"/>
        <v>60</v>
      </c>
      <c r="M71" s="13">
        <f t="shared" si="87"/>
        <v>60</v>
      </c>
      <c r="N71" s="13">
        <f t="shared" si="87"/>
        <v>60</v>
      </c>
      <c r="O71" s="4"/>
      <c r="P71" s="4"/>
      <c r="Q71" s="4"/>
      <c r="R71" s="4"/>
      <c r="S71" s="4"/>
    </row>
    <row r="72" spans="2:24" ht="15">
      <c r="B72" s="31" t="s">
        <v>20</v>
      </c>
      <c r="C72" s="32" t="s">
        <v>1</v>
      </c>
      <c r="D72" s="33">
        <f t="shared" ref="D72:N72" si="88">D68/D71</f>
        <v>3.3333333333333333E-2</v>
      </c>
      <c r="E72" s="33">
        <f t="shared" si="88"/>
        <v>0</v>
      </c>
      <c r="F72" s="33">
        <f t="shared" si="88"/>
        <v>0</v>
      </c>
      <c r="G72" s="33">
        <f t="shared" si="88"/>
        <v>0</v>
      </c>
      <c r="H72" s="33">
        <f t="shared" si="88"/>
        <v>0</v>
      </c>
      <c r="I72" s="33">
        <f t="shared" si="88"/>
        <v>1</v>
      </c>
      <c r="J72" s="33">
        <f t="shared" si="88"/>
        <v>0.75</v>
      </c>
      <c r="K72" s="33">
        <f t="shared" si="88"/>
        <v>0.41666666666666669</v>
      </c>
      <c r="L72" s="33">
        <f t="shared" si="88"/>
        <v>8.3333333333333329E-2</v>
      </c>
      <c r="M72" s="33">
        <f t="shared" si="88"/>
        <v>0</v>
      </c>
      <c r="N72" s="33">
        <f t="shared" si="88"/>
        <v>0</v>
      </c>
      <c r="O72" s="4"/>
      <c r="P72" s="4"/>
      <c r="Q72" s="4"/>
      <c r="R72" s="4"/>
      <c r="S72" s="4"/>
    </row>
    <row r="73" spans="2:24" ht="15">
      <c r="B73" s="31"/>
      <c r="C73" s="32" t="s">
        <v>2</v>
      </c>
      <c r="D73" s="33">
        <f t="shared" ref="D73:N73" si="89">D69/D71</f>
        <v>0.96666666666666667</v>
      </c>
      <c r="E73" s="33">
        <f t="shared" si="89"/>
        <v>1</v>
      </c>
      <c r="F73" s="33">
        <f t="shared" si="89"/>
        <v>1</v>
      </c>
      <c r="G73" s="33">
        <f t="shared" si="89"/>
        <v>1</v>
      </c>
      <c r="H73" s="33">
        <f t="shared" si="89"/>
        <v>1</v>
      </c>
      <c r="I73" s="33">
        <f t="shared" si="89"/>
        <v>0</v>
      </c>
      <c r="J73" s="33">
        <f t="shared" si="89"/>
        <v>0.25</v>
      </c>
      <c r="K73" s="33">
        <f t="shared" si="89"/>
        <v>0.58333333333333337</v>
      </c>
      <c r="L73" s="33">
        <f t="shared" si="89"/>
        <v>0.91666666666666663</v>
      </c>
      <c r="M73" s="33">
        <f t="shared" si="89"/>
        <v>0.85</v>
      </c>
      <c r="N73" s="33">
        <f t="shared" si="89"/>
        <v>0.83333333333333337</v>
      </c>
      <c r="O73" s="4"/>
      <c r="P73" s="4"/>
      <c r="Q73" s="4"/>
      <c r="R73" s="4"/>
      <c r="S73" s="4"/>
    </row>
    <row r="74" spans="2:24" ht="15">
      <c r="B74" s="31"/>
      <c r="C74" s="32" t="s">
        <v>14</v>
      </c>
      <c r="D74" s="33">
        <f t="shared" ref="D74:N74" si="90">D70/D71</f>
        <v>0</v>
      </c>
      <c r="E74" s="33">
        <f t="shared" si="90"/>
        <v>0</v>
      </c>
      <c r="F74" s="33">
        <f t="shared" si="90"/>
        <v>0</v>
      </c>
      <c r="G74" s="33">
        <f t="shared" si="90"/>
        <v>0</v>
      </c>
      <c r="H74" s="33">
        <f t="shared" si="90"/>
        <v>0</v>
      </c>
      <c r="I74" s="33">
        <f t="shared" si="90"/>
        <v>0</v>
      </c>
      <c r="J74" s="33">
        <f t="shared" si="90"/>
        <v>0</v>
      </c>
      <c r="K74" s="33">
        <f t="shared" si="90"/>
        <v>0</v>
      </c>
      <c r="L74" s="33">
        <f t="shared" si="90"/>
        <v>0</v>
      </c>
      <c r="M74" s="33">
        <f t="shared" si="90"/>
        <v>0.15</v>
      </c>
      <c r="N74" s="33">
        <f t="shared" si="90"/>
        <v>0.16666666666666666</v>
      </c>
      <c r="O74" s="4"/>
      <c r="P74" s="4"/>
      <c r="Q74" s="4"/>
      <c r="R74" s="4"/>
      <c r="S74" s="4"/>
    </row>
    <row r="75" spans="2:24" s="11" customFormat="1" ht="15">
      <c r="B75" s="28" t="s">
        <v>21</v>
      </c>
      <c r="C75" s="29"/>
      <c r="D75" s="30">
        <f>COUNT(D24:D35)</f>
        <v>6</v>
      </c>
      <c r="E75" s="30">
        <f>COUNT(E24:E35)</f>
        <v>6</v>
      </c>
      <c r="F75" s="30">
        <f t="shared" ref="F75:N75" si="91">COUNT(F24:F35)</f>
        <v>6</v>
      </c>
      <c r="G75" s="30">
        <f t="shared" si="91"/>
        <v>6</v>
      </c>
      <c r="H75" s="30">
        <f t="shared" si="91"/>
        <v>6</v>
      </c>
      <c r="I75" s="30">
        <f t="shared" si="91"/>
        <v>6</v>
      </c>
      <c r="J75" s="30">
        <f t="shared" si="91"/>
        <v>6</v>
      </c>
      <c r="K75" s="30">
        <f t="shared" si="91"/>
        <v>6</v>
      </c>
      <c r="L75" s="30">
        <f t="shared" si="91"/>
        <v>6</v>
      </c>
      <c r="M75" s="30">
        <f t="shared" si="91"/>
        <v>6</v>
      </c>
      <c r="N75" s="30">
        <f t="shared" si="91"/>
        <v>6</v>
      </c>
      <c r="O75" s="4"/>
      <c r="P75" s="4"/>
      <c r="Q75" s="4"/>
      <c r="R75" s="4"/>
      <c r="S75" s="4"/>
    </row>
    <row r="76" spans="2:24" ht="15">
      <c r="B76" s="31" t="s">
        <v>17</v>
      </c>
      <c r="C76" s="32" t="s">
        <v>1</v>
      </c>
      <c r="D76" s="31">
        <f>STDEV(P24:P35)/SQRT(D75)</f>
        <v>3.333333333333334E-2</v>
      </c>
      <c r="E76" s="31">
        <f t="shared" ref="E76:N76" si="92">STDEV(Q24:Q35)/SQRT(E75)</f>
        <v>0</v>
      </c>
      <c r="F76" s="31">
        <f t="shared" si="92"/>
        <v>0</v>
      </c>
      <c r="G76" s="31">
        <f t="shared" si="92"/>
        <v>0</v>
      </c>
      <c r="H76" s="31">
        <f t="shared" si="92"/>
        <v>0</v>
      </c>
      <c r="I76" s="31">
        <f>STDEV(U24:U35)/SQRT(I75)</f>
        <v>6.2063353831181823E-18</v>
      </c>
      <c r="J76" s="31">
        <f>STDEV(V24:V35)/SQRT(J75)</f>
        <v>0.11474609652039004</v>
      </c>
      <c r="K76" s="31">
        <f>STDEV(W24:W35)/SQRT(K75)</f>
        <v>0.19393584277051809</v>
      </c>
      <c r="L76" s="31">
        <f t="shared" si="92"/>
        <v>8.3333333333333343E-2</v>
      </c>
      <c r="M76" s="31">
        <f t="shared" si="92"/>
        <v>0</v>
      </c>
      <c r="N76" s="31">
        <f t="shared" si="92"/>
        <v>0</v>
      </c>
    </row>
    <row r="77" spans="2:24" ht="15">
      <c r="B77" s="31"/>
      <c r="C77" s="32" t="s">
        <v>2</v>
      </c>
      <c r="D77" s="31">
        <f>STDEV(P38:P49)/SQRT(D75)</f>
        <v>3.3333333333333326E-2</v>
      </c>
      <c r="E77" s="31">
        <f t="shared" ref="E77:N77" si="93">STDEV(Q38:Q49)/SQRT(E75)</f>
        <v>0</v>
      </c>
      <c r="F77" s="31">
        <f t="shared" si="93"/>
        <v>0</v>
      </c>
      <c r="G77" s="31">
        <f t="shared" si="93"/>
        <v>0</v>
      </c>
      <c r="H77" s="31">
        <f t="shared" si="93"/>
        <v>0</v>
      </c>
      <c r="I77" s="31">
        <f t="shared" si="93"/>
        <v>0</v>
      </c>
      <c r="J77" s="31">
        <f>STDEV(V38:V49)/SQRT(J75)</f>
        <v>0.11474609652039004</v>
      </c>
      <c r="K77" s="31">
        <f t="shared" si="93"/>
        <v>0.19393584277051809</v>
      </c>
      <c r="L77" s="31">
        <f t="shared" si="93"/>
        <v>8.3333333333333287E-2</v>
      </c>
      <c r="M77" s="31">
        <f t="shared" si="93"/>
        <v>0.15</v>
      </c>
      <c r="N77" s="31">
        <f t="shared" si="93"/>
        <v>0.16666666666666666</v>
      </c>
    </row>
    <row r="78" spans="2:24" ht="15">
      <c r="B78" s="31"/>
      <c r="C78" s="32" t="s">
        <v>14</v>
      </c>
      <c r="D78" s="31">
        <f>STDEV(P52:P63)/SQRT(D75)</f>
        <v>0</v>
      </c>
      <c r="E78" s="31">
        <f t="shared" ref="E78:M78" si="94">STDEV(Q52:Q63)/SQRT(E75)</f>
        <v>0</v>
      </c>
      <c r="F78" s="31">
        <f t="shared" si="94"/>
        <v>0</v>
      </c>
      <c r="G78" s="31">
        <f t="shared" si="94"/>
        <v>0</v>
      </c>
      <c r="H78" s="31">
        <f t="shared" si="94"/>
        <v>0</v>
      </c>
      <c r="I78" s="31">
        <f t="shared" si="94"/>
        <v>0</v>
      </c>
      <c r="J78" s="31">
        <f>STDEV(V52:V63)/SQRT(J75)</f>
        <v>0</v>
      </c>
      <c r="K78" s="31">
        <f t="shared" si="94"/>
        <v>0</v>
      </c>
      <c r="L78" s="31">
        <f t="shared" si="94"/>
        <v>0</v>
      </c>
      <c r="M78" s="31">
        <f t="shared" si="94"/>
        <v>0.15000000000000002</v>
      </c>
      <c r="N78" s="31">
        <f>STDEV(Z52:Z63)/SQRT(N75)</f>
        <v>0.16666666666666669</v>
      </c>
    </row>
    <row r="79" spans="2:24">
      <c r="R79" s="4"/>
      <c r="S79" s="4"/>
      <c r="T79" s="4"/>
      <c r="U79" s="4"/>
      <c r="V79" s="4"/>
      <c r="W79" s="4"/>
      <c r="X79" s="4"/>
    </row>
    <row r="80" spans="2:24">
      <c r="R80" s="4"/>
      <c r="S80" s="4"/>
      <c r="T80" s="4"/>
      <c r="U80" s="4"/>
      <c r="V80" s="4"/>
      <c r="W80" s="4"/>
      <c r="X80" s="4"/>
    </row>
    <row r="81" spans="18:24">
      <c r="R81" s="11"/>
      <c r="S81" s="11"/>
      <c r="T81" s="11"/>
      <c r="U81" s="11"/>
      <c r="V81" s="11"/>
      <c r="W81" s="11"/>
      <c r="X81" s="11"/>
    </row>
    <row r="82" spans="18:24">
      <c r="R82" s="11"/>
      <c r="S82" s="11"/>
      <c r="T82" s="11"/>
      <c r="U82" s="11"/>
      <c r="V82" s="11"/>
      <c r="W82" s="11"/>
      <c r="X82" s="11"/>
    </row>
    <row r="83" spans="18:24">
      <c r="R83" s="11"/>
      <c r="S83" s="11"/>
      <c r="T83" s="11"/>
      <c r="U83" s="11"/>
      <c r="V83" s="11"/>
      <c r="W83" s="11"/>
      <c r="X83" s="11"/>
    </row>
    <row r="84" spans="18:24">
      <c r="R84" s="11"/>
      <c r="S84" s="11"/>
      <c r="T84" s="11"/>
      <c r="U84" s="11"/>
      <c r="V84" s="11"/>
      <c r="W84" s="11"/>
      <c r="X84" s="11"/>
    </row>
    <row r="85" spans="18:24">
      <c r="R85" s="11"/>
      <c r="S85" s="11"/>
      <c r="T85" s="11"/>
      <c r="U85" s="11"/>
      <c r="V85" s="11"/>
      <c r="W85" s="11"/>
      <c r="X85" s="11"/>
    </row>
    <row r="86" spans="18:24">
      <c r="R86" s="11"/>
      <c r="S86" s="11"/>
      <c r="T86" s="11"/>
      <c r="U86" s="11"/>
      <c r="V86" s="11"/>
      <c r="W86" s="11"/>
      <c r="X86" s="11"/>
    </row>
    <row r="87" spans="18:24">
      <c r="R87" s="11"/>
      <c r="S87" s="11"/>
      <c r="T87" s="11"/>
      <c r="U87" s="11"/>
      <c r="V87" s="11"/>
      <c r="W87" s="11"/>
      <c r="X87" s="11"/>
    </row>
    <row r="88" spans="18:24">
      <c r="R88" s="11"/>
      <c r="S88" s="11"/>
      <c r="T88" s="11"/>
      <c r="U88" s="11"/>
      <c r="V88" s="11"/>
      <c r="W88" s="11"/>
      <c r="X88" s="11"/>
    </row>
    <row r="89" spans="18:24">
      <c r="R89" s="11"/>
      <c r="S89" s="11"/>
      <c r="T89" s="11"/>
      <c r="U89" s="11"/>
      <c r="V89" s="11"/>
      <c r="W89" s="11"/>
      <c r="X89" s="11"/>
    </row>
  </sheetData>
  <mergeCells count="2">
    <mergeCell ref="D19:L21"/>
    <mergeCell ref="P19:X21"/>
  </mergeCells>
  <phoneticPr fontId="3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shinkei2-2</dc:creator>
  <cp:lastModifiedBy>SC</cp:lastModifiedBy>
  <dcterms:created xsi:type="dcterms:W3CDTF">2018-04-17T09:47:04Z</dcterms:created>
  <dcterms:modified xsi:type="dcterms:W3CDTF">2019-01-16T23:54:18Z</dcterms:modified>
</cp:coreProperties>
</file>