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Firing Probability" sheetId="2" r:id="rId1"/>
    <sheet name="Fluorscence Intensity" sheetId="1" r:id="rId2"/>
  </sheets>
  <calcPr calcId="152511"/>
</workbook>
</file>

<file path=xl/calcChain.xml><?xml version="1.0" encoding="utf-8"?>
<calcChain xmlns="http://schemas.openxmlformats.org/spreadsheetml/2006/main">
  <c r="M16" i="1" l="1"/>
  <c r="N8" i="1"/>
  <c r="L5" i="1"/>
  <c r="M5" i="1"/>
  <c r="N5" i="1"/>
  <c r="N18" i="1" s="1"/>
  <c r="O5" i="1"/>
  <c r="L6" i="1"/>
  <c r="L19" i="1" s="1"/>
  <c r="L20" i="1" s="1"/>
  <c r="M6" i="1"/>
  <c r="M18" i="1" s="1"/>
  <c r="N6" i="1"/>
  <c r="O6" i="1"/>
  <c r="O18" i="1" s="1"/>
  <c r="L7" i="1"/>
  <c r="M7" i="1"/>
  <c r="N7" i="1"/>
  <c r="O7" i="1"/>
  <c r="L8" i="1"/>
  <c r="M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N16" i="1"/>
  <c r="O16" i="1"/>
  <c r="L4" i="1"/>
  <c r="M4" i="1"/>
  <c r="N4" i="1"/>
  <c r="O4" i="1"/>
  <c r="N19" i="1"/>
  <c r="N20" i="1" s="1"/>
  <c r="M19" i="1"/>
  <c r="M20" i="1" s="1"/>
  <c r="L18" i="1" l="1"/>
  <c r="O19" i="1"/>
  <c r="O20" i="1" s="1"/>
  <c r="G18" i="1"/>
  <c r="H18" i="1"/>
  <c r="I18" i="1"/>
  <c r="G19" i="1"/>
  <c r="H19" i="1"/>
  <c r="I19" i="1"/>
  <c r="I20" i="1" s="1"/>
  <c r="G20" i="1"/>
  <c r="H20" i="1"/>
  <c r="F19" i="1"/>
  <c r="F20" i="1" s="1"/>
  <c r="F18" i="1"/>
  <c r="L4" i="2"/>
  <c r="J7" i="2"/>
  <c r="I7" i="2"/>
  <c r="I5" i="2"/>
  <c r="J5" i="2"/>
  <c r="K5" i="2"/>
  <c r="L5" i="2"/>
  <c r="I6" i="2"/>
  <c r="J6" i="2"/>
  <c r="K6" i="2"/>
  <c r="L6" i="2"/>
  <c r="K7" i="2"/>
  <c r="L7" i="2"/>
  <c r="I8" i="2"/>
  <c r="J8" i="2"/>
  <c r="K8" i="2"/>
  <c r="L8" i="2"/>
  <c r="I9" i="2"/>
  <c r="J9" i="2"/>
  <c r="K9" i="2"/>
  <c r="L9" i="2"/>
  <c r="I10" i="2"/>
  <c r="J10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J4" i="2"/>
  <c r="K4" i="2"/>
  <c r="I4" i="2"/>
  <c r="I20" i="2" l="1"/>
  <c r="I21" i="2" s="1"/>
  <c r="I19" i="2"/>
  <c r="J19" i="2"/>
  <c r="J20" i="2"/>
  <c r="J21" i="2" s="1"/>
  <c r="K20" i="2"/>
  <c r="K21" i="2" s="1"/>
  <c r="L19" i="2"/>
  <c r="K19" i="2"/>
  <c r="L20" i="2"/>
  <c r="L21" i="2" s="1"/>
</calcChain>
</file>

<file path=xl/sharedStrings.xml><?xml version="1.0" encoding="utf-8"?>
<sst xmlns="http://schemas.openxmlformats.org/spreadsheetml/2006/main" count="59" uniqueCount="25">
  <si>
    <t>File</t>
  </si>
  <si>
    <t>10 Hz</t>
  </si>
  <si>
    <t>20 Hz</t>
  </si>
  <si>
    <t>50 HZ</t>
  </si>
  <si>
    <t>n</t>
  </si>
  <si>
    <t>dF/F</t>
  </si>
  <si>
    <t>Number</t>
  </si>
  <si>
    <t>18d21000</t>
    <phoneticPr fontId="2"/>
  </si>
  <si>
    <t>18d21001</t>
    <phoneticPr fontId="2"/>
  </si>
  <si>
    <t>18d21002</t>
  </si>
  <si>
    <t>18d21003</t>
  </si>
  <si>
    <t>18d21004</t>
  </si>
  <si>
    <t>18d21005</t>
  </si>
  <si>
    <t>18d21008</t>
  </si>
  <si>
    <t>18d21009</t>
  </si>
  <si>
    <t>18d21011</t>
  </si>
  <si>
    <t>18d21012</t>
  </si>
  <si>
    <t>18d21013</t>
  </si>
  <si>
    <t>100 HZ</t>
    <phoneticPr fontId="2"/>
  </si>
  <si>
    <t>18d21016</t>
  </si>
  <si>
    <t>18d21018</t>
  </si>
  <si>
    <t>max</t>
    <phoneticPr fontId="2"/>
  </si>
  <si>
    <t>o</t>
    <phoneticPr fontId="2"/>
  </si>
  <si>
    <t>ave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</si>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</sst>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/>
    <xf numFmtId="1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workbookViewId="0">
      <selection activeCell="D8" sqref="D8"/>
    </sheetView>
  </sheetViews>
  <sheetFormatPr defaultRowHeight="15"/>
  <cols>
    <col min="3" max="3" width="10" bestFit="1" customWidth="1"/>
  </cols>
  <sheetData>
    <row r="1" spans="2:12">
      <c r="D1" s="9" t="s">
        <v>21</v>
      </c>
      <c r="E1" s="9"/>
      <c r="F1" s="9"/>
      <c r="G1" s="9"/>
    </row>
    <row r="2" spans="2:12">
      <c r="D2" s="6">
        <v>50</v>
      </c>
      <c r="E2" s="6">
        <v>100</v>
      </c>
      <c r="F2" s="6">
        <v>250</v>
      </c>
      <c r="G2" s="7">
        <v>500</v>
      </c>
    </row>
    <row r="3" spans="2:12">
      <c r="B3" s="9"/>
      <c r="C3" t="s">
        <v>0</v>
      </c>
      <c r="D3" s="3" t="s">
        <v>1</v>
      </c>
      <c r="E3" s="3" t="s">
        <v>2</v>
      </c>
      <c r="F3" s="3" t="s">
        <v>3</v>
      </c>
      <c r="G3" s="3" t="s">
        <v>18</v>
      </c>
      <c r="I3" s="3" t="s">
        <v>1</v>
      </c>
      <c r="J3" s="3" t="s">
        <v>2</v>
      </c>
      <c r="K3" s="3" t="s">
        <v>3</v>
      </c>
      <c r="L3" s="3" t="s">
        <v>18</v>
      </c>
    </row>
    <row r="4" spans="2:12">
      <c r="B4" s="9"/>
      <c r="C4" t="s">
        <v>7</v>
      </c>
      <c r="D4">
        <v>50</v>
      </c>
      <c r="E4">
        <v>100</v>
      </c>
      <c r="F4">
        <v>200</v>
      </c>
      <c r="G4">
        <v>203</v>
      </c>
      <c r="I4">
        <f>(D4/D$2)*100</f>
        <v>100</v>
      </c>
      <c r="J4">
        <f t="shared" ref="J4:L4" si="0">(E4/E$2)*100</f>
        <v>100</v>
      </c>
      <c r="K4">
        <f t="shared" si="0"/>
        <v>80</v>
      </c>
      <c r="L4">
        <f t="shared" si="0"/>
        <v>40.6</v>
      </c>
    </row>
    <row r="5" spans="2:12">
      <c r="B5" s="9"/>
      <c r="C5" t="s">
        <v>8</v>
      </c>
      <c r="D5">
        <v>50</v>
      </c>
      <c r="E5">
        <v>100</v>
      </c>
      <c r="F5">
        <v>199</v>
      </c>
      <c r="G5">
        <v>396</v>
      </c>
      <c r="I5">
        <f t="shared" ref="I5:I16" si="1">(D5/D$2)*100</f>
        <v>100</v>
      </c>
      <c r="J5">
        <f t="shared" ref="J5:J16" si="2">(E5/E$2)*100</f>
        <v>100</v>
      </c>
      <c r="K5">
        <f t="shared" ref="K5:K16" si="3">(F5/F$2)*100</f>
        <v>79.600000000000009</v>
      </c>
      <c r="L5">
        <f t="shared" ref="L5:L16" si="4">(G5/G$2)*100</f>
        <v>79.2</v>
      </c>
    </row>
    <row r="6" spans="2:12">
      <c r="B6" s="9"/>
      <c r="C6" t="s">
        <v>9</v>
      </c>
      <c r="D6">
        <v>50</v>
      </c>
      <c r="E6">
        <v>100</v>
      </c>
      <c r="F6">
        <v>250</v>
      </c>
      <c r="G6">
        <v>500</v>
      </c>
      <c r="I6">
        <f t="shared" si="1"/>
        <v>100</v>
      </c>
      <c r="J6">
        <f t="shared" si="2"/>
        <v>100</v>
      </c>
      <c r="K6">
        <f t="shared" si="3"/>
        <v>100</v>
      </c>
      <c r="L6">
        <f t="shared" si="4"/>
        <v>100</v>
      </c>
    </row>
    <row r="7" spans="2:12">
      <c r="B7" s="9"/>
      <c r="C7" t="s">
        <v>10</v>
      </c>
      <c r="D7">
        <v>50</v>
      </c>
      <c r="E7">
        <v>100</v>
      </c>
      <c r="F7">
        <v>250</v>
      </c>
      <c r="G7">
        <v>500</v>
      </c>
      <c r="H7" t="s">
        <v>22</v>
      </c>
      <c r="I7">
        <f>(D7/D$2)*100</f>
        <v>100</v>
      </c>
      <c r="J7">
        <f>(E7/E$2)*100</f>
        <v>100</v>
      </c>
      <c r="K7">
        <f t="shared" si="3"/>
        <v>100</v>
      </c>
      <c r="L7">
        <f t="shared" si="4"/>
        <v>100</v>
      </c>
    </row>
    <row r="8" spans="2:12">
      <c r="B8" s="9"/>
      <c r="C8" t="s">
        <v>11</v>
      </c>
      <c r="D8">
        <v>50</v>
      </c>
      <c r="E8">
        <v>100</v>
      </c>
      <c r="F8">
        <v>250</v>
      </c>
      <c r="G8">
        <v>500</v>
      </c>
      <c r="H8" t="s">
        <v>22</v>
      </c>
      <c r="I8">
        <f t="shared" si="1"/>
        <v>100</v>
      </c>
      <c r="J8">
        <f t="shared" si="2"/>
        <v>100</v>
      </c>
      <c r="K8">
        <f t="shared" si="3"/>
        <v>100</v>
      </c>
      <c r="L8">
        <f t="shared" si="4"/>
        <v>100</v>
      </c>
    </row>
    <row r="9" spans="2:12">
      <c r="B9" s="9"/>
      <c r="C9" t="s">
        <v>12</v>
      </c>
      <c r="D9">
        <v>50</v>
      </c>
      <c r="E9">
        <v>100</v>
      </c>
      <c r="F9">
        <v>250</v>
      </c>
      <c r="G9">
        <v>500</v>
      </c>
      <c r="H9" t="s">
        <v>22</v>
      </c>
      <c r="I9">
        <f t="shared" si="1"/>
        <v>100</v>
      </c>
      <c r="J9">
        <f t="shared" si="2"/>
        <v>100</v>
      </c>
      <c r="K9">
        <f t="shared" si="3"/>
        <v>100</v>
      </c>
      <c r="L9">
        <f t="shared" si="4"/>
        <v>100</v>
      </c>
    </row>
    <row r="10" spans="2:12">
      <c r="B10" s="9"/>
      <c r="C10" t="s">
        <v>13</v>
      </c>
      <c r="D10">
        <v>50</v>
      </c>
      <c r="E10">
        <v>100</v>
      </c>
      <c r="F10">
        <v>250</v>
      </c>
      <c r="G10">
        <v>500</v>
      </c>
      <c r="H10" t="s">
        <v>22</v>
      </c>
      <c r="I10">
        <f t="shared" si="1"/>
        <v>100</v>
      </c>
      <c r="J10">
        <f t="shared" si="2"/>
        <v>100</v>
      </c>
      <c r="K10">
        <f t="shared" si="3"/>
        <v>100</v>
      </c>
      <c r="L10">
        <f t="shared" si="4"/>
        <v>100</v>
      </c>
    </row>
    <row r="11" spans="2:12">
      <c r="B11" s="9"/>
      <c r="C11" t="s">
        <v>14</v>
      </c>
      <c r="D11">
        <v>50</v>
      </c>
      <c r="E11">
        <v>100</v>
      </c>
      <c r="F11">
        <v>250</v>
      </c>
      <c r="G11">
        <v>500</v>
      </c>
      <c r="I11">
        <f t="shared" si="1"/>
        <v>100</v>
      </c>
      <c r="J11">
        <f t="shared" si="2"/>
        <v>100</v>
      </c>
      <c r="K11">
        <f t="shared" si="3"/>
        <v>100</v>
      </c>
      <c r="L11">
        <f t="shared" si="4"/>
        <v>100</v>
      </c>
    </row>
    <row r="12" spans="2:12">
      <c r="B12" s="9"/>
      <c r="C12" t="s">
        <v>15</v>
      </c>
      <c r="D12">
        <v>50</v>
      </c>
      <c r="E12">
        <v>100</v>
      </c>
      <c r="F12">
        <v>250</v>
      </c>
      <c r="G12">
        <v>500</v>
      </c>
      <c r="I12">
        <f t="shared" si="1"/>
        <v>100</v>
      </c>
      <c r="J12">
        <f t="shared" si="2"/>
        <v>100</v>
      </c>
      <c r="K12">
        <f t="shared" si="3"/>
        <v>100</v>
      </c>
      <c r="L12">
        <f t="shared" si="4"/>
        <v>100</v>
      </c>
    </row>
    <row r="13" spans="2:12">
      <c r="B13" s="9"/>
      <c r="C13" t="s">
        <v>16</v>
      </c>
      <c r="D13">
        <v>50</v>
      </c>
      <c r="E13">
        <v>100</v>
      </c>
      <c r="F13">
        <v>250</v>
      </c>
      <c r="G13">
        <v>500</v>
      </c>
      <c r="I13">
        <f t="shared" si="1"/>
        <v>100</v>
      </c>
      <c r="J13">
        <f t="shared" si="2"/>
        <v>100</v>
      </c>
      <c r="K13">
        <f t="shared" si="3"/>
        <v>100</v>
      </c>
      <c r="L13">
        <f t="shared" si="4"/>
        <v>100</v>
      </c>
    </row>
    <row r="14" spans="2:12">
      <c r="B14" s="9"/>
      <c r="C14" t="s">
        <v>17</v>
      </c>
      <c r="D14">
        <v>50</v>
      </c>
      <c r="E14">
        <v>100</v>
      </c>
      <c r="F14">
        <v>250</v>
      </c>
      <c r="G14">
        <v>500</v>
      </c>
      <c r="I14">
        <f t="shared" si="1"/>
        <v>100</v>
      </c>
      <c r="J14">
        <f t="shared" si="2"/>
        <v>100</v>
      </c>
      <c r="K14">
        <f t="shared" si="3"/>
        <v>100</v>
      </c>
      <c r="L14">
        <f t="shared" si="4"/>
        <v>100</v>
      </c>
    </row>
    <row r="15" spans="2:12">
      <c r="B15" s="9"/>
      <c r="C15" t="s">
        <v>19</v>
      </c>
      <c r="D15">
        <v>50</v>
      </c>
      <c r="E15">
        <v>100</v>
      </c>
      <c r="F15">
        <v>250</v>
      </c>
      <c r="G15">
        <v>500</v>
      </c>
      <c r="H15" t="s">
        <v>22</v>
      </c>
      <c r="I15">
        <f t="shared" si="1"/>
        <v>100</v>
      </c>
      <c r="J15">
        <f t="shared" si="2"/>
        <v>100</v>
      </c>
      <c r="K15">
        <f t="shared" si="3"/>
        <v>100</v>
      </c>
      <c r="L15">
        <f t="shared" si="4"/>
        <v>100</v>
      </c>
    </row>
    <row r="16" spans="2:12">
      <c r="B16" s="9"/>
      <c r="C16" t="s">
        <v>20</v>
      </c>
      <c r="D16">
        <v>50</v>
      </c>
      <c r="E16">
        <v>100</v>
      </c>
      <c r="F16">
        <v>250</v>
      </c>
      <c r="G16">
        <v>500</v>
      </c>
      <c r="I16">
        <f t="shared" si="1"/>
        <v>100</v>
      </c>
      <c r="J16">
        <f t="shared" si="2"/>
        <v>100</v>
      </c>
      <c r="K16">
        <f t="shared" si="3"/>
        <v>100</v>
      </c>
      <c r="L16">
        <f t="shared" si="4"/>
        <v>100</v>
      </c>
    </row>
    <row r="17" spans="2:12">
      <c r="B17" s="9"/>
    </row>
    <row r="18" spans="2:12">
      <c r="B18" s="9"/>
    </row>
    <row r="19" spans="2:12">
      <c r="B19" s="5"/>
      <c r="C19" t="s">
        <v>23</v>
      </c>
      <c r="I19">
        <f>AVERAGE(I4:I16)</f>
        <v>100</v>
      </c>
      <c r="J19">
        <f>AVERAGE(J4:J16)</f>
        <v>100</v>
      </c>
      <c r="K19">
        <f>AVERAGE(K4:K16)</f>
        <v>96.892307692307682</v>
      </c>
      <c r="L19">
        <f>AVERAGE(L4:L16)</f>
        <v>93.830769230769221</v>
      </c>
    </row>
    <row r="20" spans="2:12">
      <c r="C20" t="s">
        <v>4</v>
      </c>
      <c r="I20">
        <f>COUNT(I4:I16)</f>
        <v>13</v>
      </c>
      <c r="J20">
        <f>COUNT(J4:J16)</f>
        <v>13</v>
      </c>
      <c r="K20">
        <f>COUNT(K4:K16)</f>
        <v>13</v>
      </c>
      <c r="L20">
        <f>COUNT(L4:L16)</f>
        <v>13</v>
      </c>
    </row>
    <row r="21" spans="2:12">
      <c r="C21" t="s">
        <v>24</v>
      </c>
      <c r="I21">
        <f>STDEV(I4:I16)/SQRT(I20)</f>
        <v>0</v>
      </c>
      <c r="J21">
        <f>STDEV(J4:J16)/SQRT(J20)</f>
        <v>0</v>
      </c>
      <c r="K21">
        <f>STDEV(K4:K16)/SQRT(K20)</f>
        <v>2.1040395073573857</v>
      </c>
      <c r="L21">
        <f>STDEV(L4:L16)/SQRT(L20)</f>
        <v>4.713746735244027</v>
      </c>
    </row>
    <row r="22" spans="2:12">
      <c r="C22" s="3"/>
    </row>
    <row r="23" spans="2:12">
      <c r="C23" s="3"/>
    </row>
    <row r="24" spans="2:12">
      <c r="C24" s="3"/>
    </row>
  </sheetData>
  <mergeCells count="2">
    <mergeCell ref="D1:G1"/>
    <mergeCell ref="B3:B1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20"/>
  <sheetViews>
    <sheetView tabSelected="1" workbookViewId="0">
      <selection activeCell="Q5" sqref="Q5:Z17"/>
    </sheetView>
  </sheetViews>
  <sheetFormatPr defaultRowHeight="15"/>
  <cols>
    <col min="5" max="5" width="2.7109375" style="1" customWidth="1"/>
  </cols>
  <sheetData>
    <row r="2" spans="3:22">
      <c r="C2" s="11" t="s">
        <v>6</v>
      </c>
      <c r="D2" s="10" t="s">
        <v>0</v>
      </c>
      <c r="E2" s="2"/>
      <c r="F2" s="10" t="s">
        <v>5</v>
      </c>
      <c r="G2" s="10"/>
      <c r="H2" s="10"/>
      <c r="I2" s="10"/>
      <c r="L2" s="10" t="s">
        <v>5</v>
      </c>
      <c r="M2" s="10"/>
      <c r="N2" s="10"/>
      <c r="O2" s="10"/>
    </row>
    <row r="3" spans="3:22">
      <c r="C3" s="11"/>
      <c r="D3" s="10"/>
      <c r="E3" s="2"/>
      <c r="F3" s="3" t="s">
        <v>1</v>
      </c>
      <c r="G3" s="3" t="s">
        <v>2</v>
      </c>
      <c r="H3" s="3" t="s">
        <v>3</v>
      </c>
      <c r="I3" s="3" t="s">
        <v>18</v>
      </c>
      <c r="L3" s="3" t="s">
        <v>1</v>
      </c>
      <c r="M3" s="3" t="s">
        <v>2</v>
      </c>
      <c r="N3" s="3" t="s">
        <v>3</v>
      </c>
      <c r="O3" s="3" t="s">
        <v>18</v>
      </c>
    </row>
    <row r="4" spans="3:22">
      <c r="D4" t="s">
        <v>7</v>
      </c>
      <c r="E4" s="2"/>
      <c r="F4">
        <v>2.5196850393700863</v>
      </c>
      <c r="G4">
        <v>58.542510121457482</v>
      </c>
      <c r="H4">
        <v>50.067463792039256</v>
      </c>
      <c r="I4">
        <v>80.387368578032948</v>
      </c>
      <c r="L4">
        <f>(F4/$I4)*100</f>
        <v>3.1344290576251406</v>
      </c>
      <c r="M4">
        <f>(G4/$I4)*100</f>
        <v>72.82550872980697</v>
      </c>
      <c r="N4">
        <f>(H4/$I4)*100</f>
        <v>62.282749986321782</v>
      </c>
      <c r="O4">
        <f>(I4/$I4)*100</f>
        <v>100</v>
      </c>
    </row>
    <row r="5" spans="3:22">
      <c r="D5" t="s">
        <v>8</v>
      </c>
      <c r="F5">
        <v>2.0861292177914117</v>
      </c>
      <c r="G5">
        <v>5.8236158295840568</v>
      </c>
      <c r="H5">
        <v>14.410221695718391</v>
      </c>
      <c r="I5">
        <v>48.738719381177482</v>
      </c>
      <c r="L5">
        <f t="shared" ref="L5:L16" si="0">(F5/$I5)*100</f>
        <v>4.2802298547816555</v>
      </c>
      <c r="M5">
        <f t="shared" ref="M5:M15" si="1">(G5/$I5)*100</f>
        <v>11.948643508744082</v>
      </c>
      <c r="N5">
        <f t="shared" ref="N5:N16" si="2">(H5/$I5)*100</f>
        <v>29.566270674898998</v>
      </c>
      <c r="O5">
        <f t="shared" ref="O5:O16" si="3">(I5/$I5)*100</f>
        <v>100</v>
      </c>
    </row>
    <row r="6" spans="3:22">
      <c r="D6" t="s">
        <v>9</v>
      </c>
      <c r="F6">
        <v>4.0512831134400731</v>
      </c>
      <c r="G6">
        <v>4.7560182173064476</v>
      </c>
      <c r="H6">
        <v>8.7643952532200622</v>
      </c>
      <c r="I6">
        <v>9.3175444063571202</v>
      </c>
      <c r="L6">
        <f t="shared" si="0"/>
        <v>43.480158899763197</v>
      </c>
      <c r="M6">
        <f t="shared" si="1"/>
        <v>51.043687154971209</v>
      </c>
      <c r="N6">
        <f t="shared" si="2"/>
        <v>94.063359088906964</v>
      </c>
      <c r="O6">
        <f t="shared" si="3"/>
        <v>100</v>
      </c>
    </row>
    <row r="7" spans="3:22">
      <c r="D7" t="s">
        <v>10</v>
      </c>
      <c r="F7">
        <v>27.126746751654814</v>
      </c>
      <c r="G7">
        <v>70.727575430090241</v>
      </c>
      <c r="H7">
        <v>255.77427089722855</v>
      </c>
      <c r="I7">
        <v>363.40129032258068</v>
      </c>
      <c r="L7">
        <f t="shared" si="0"/>
        <v>7.4646809117202633</v>
      </c>
      <c r="M7">
        <f t="shared" si="1"/>
        <v>19.462664914400126</v>
      </c>
      <c r="N7">
        <f t="shared" si="2"/>
        <v>70.383423974687929</v>
      </c>
      <c r="O7">
        <f t="shared" si="3"/>
        <v>100</v>
      </c>
    </row>
    <row r="8" spans="3:22">
      <c r="D8" t="s">
        <v>11</v>
      </c>
      <c r="F8">
        <v>18.761770869253823</v>
      </c>
      <c r="G8">
        <v>61.976829141008253</v>
      </c>
      <c r="H8">
        <v>230.93426658551431</v>
      </c>
      <c r="I8">
        <v>333.92973560304233</v>
      </c>
      <c r="L8">
        <f t="shared" si="0"/>
        <v>5.6184786405355656</v>
      </c>
      <c r="M8">
        <f t="shared" si="1"/>
        <v>18.559841347786698</v>
      </c>
      <c r="N8">
        <f>(H8/$I8)*100</f>
        <v>69.1565446151332</v>
      </c>
      <c r="O8">
        <f t="shared" si="3"/>
        <v>100</v>
      </c>
    </row>
    <row r="9" spans="3:22">
      <c r="D9" t="s">
        <v>12</v>
      </c>
      <c r="F9">
        <v>12.282566679551598</v>
      </c>
      <c r="G9">
        <v>45.703556439142922</v>
      </c>
      <c r="H9">
        <v>209.98130303466129</v>
      </c>
      <c r="I9">
        <v>296.53767820773936</v>
      </c>
      <c r="L9">
        <f t="shared" si="0"/>
        <v>4.1419919228432924</v>
      </c>
      <c r="M9">
        <f t="shared" si="1"/>
        <v>15.412394376112069</v>
      </c>
      <c r="N9">
        <f t="shared" si="2"/>
        <v>70.811002603034794</v>
      </c>
      <c r="O9">
        <f t="shared" si="3"/>
        <v>100</v>
      </c>
      <c r="U9" s="8"/>
    </row>
    <row r="10" spans="3:22">
      <c r="D10" t="s">
        <v>13</v>
      </c>
      <c r="F10">
        <v>1.9803685207508179</v>
      </c>
      <c r="G10">
        <v>2.0842417371588038</v>
      </c>
      <c r="H10">
        <v>9.5894385608588362</v>
      </c>
      <c r="I10">
        <v>41.264173400989783</v>
      </c>
      <c r="L10">
        <f t="shared" si="0"/>
        <v>4.7992443747905433</v>
      </c>
      <c r="M10">
        <f t="shared" si="1"/>
        <v>5.050971739830878</v>
      </c>
      <c r="N10">
        <f t="shared" si="2"/>
        <v>23.239138871563629</v>
      </c>
      <c r="O10">
        <f t="shared" si="3"/>
        <v>100</v>
      </c>
      <c r="U10" s="8"/>
    </row>
    <row r="11" spans="3:22">
      <c r="D11" t="s">
        <v>14</v>
      </c>
      <c r="F11">
        <v>3.7272400740474625</v>
      </c>
      <c r="G11">
        <v>4.5873119315444937</v>
      </c>
      <c r="H11">
        <v>13.363490442142133</v>
      </c>
      <c r="I11">
        <v>59.119380987472368</v>
      </c>
      <c r="L11">
        <f t="shared" si="0"/>
        <v>6.3045992900996026</v>
      </c>
      <c r="M11">
        <f t="shared" si="1"/>
        <v>7.7594045386174857</v>
      </c>
      <c r="N11">
        <f t="shared" si="2"/>
        <v>22.604246219989871</v>
      </c>
      <c r="O11">
        <f t="shared" si="3"/>
        <v>100</v>
      </c>
    </row>
    <row r="12" spans="3:22">
      <c r="D12" t="s">
        <v>15</v>
      </c>
      <c r="F12">
        <v>15.5842445000659</v>
      </c>
      <c r="G12">
        <v>23.164101706256268</v>
      </c>
      <c r="H12">
        <v>68.488977277535639</v>
      </c>
      <c r="I12">
        <v>136.23847991807943</v>
      </c>
      <c r="L12">
        <f t="shared" si="0"/>
        <v>11.438944789634139</v>
      </c>
      <c r="M12">
        <f t="shared" si="1"/>
        <v>17.002613153189102</v>
      </c>
      <c r="N12">
        <f t="shared" si="2"/>
        <v>50.271389785557098</v>
      </c>
      <c r="O12">
        <f t="shared" si="3"/>
        <v>100</v>
      </c>
    </row>
    <row r="13" spans="3:22">
      <c r="D13" t="s">
        <v>16</v>
      </c>
      <c r="F13">
        <v>4.8189993082776112</v>
      </c>
      <c r="G13">
        <v>16.467597174350757</v>
      </c>
      <c r="H13">
        <v>81.0352579919943</v>
      </c>
      <c r="I13">
        <v>183.56930437031286</v>
      </c>
      <c r="L13">
        <f t="shared" si="0"/>
        <v>2.625166187129131</v>
      </c>
      <c r="M13">
        <f t="shared" si="1"/>
        <v>8.9707793091217507</v>
      </c>
      <c r="N13">
        <f t="shared" si="2"/>
        <v>44.144231122934656</v>
      </c>
      <c r="O13">
        <f t="shared" si="3"/>
        <v>100</v>
      </c>
      <c r="S13" s="4"/>
      <c r="T13" s="4"/>
      <c r="U13" s="4"/>
      <c r="V13" s="4"/>
    </row>
    <row r="14" spans="3:22">
      <c r="D14" t="s">
        <v>17</v>
      </c>
      <c r="F14" s="4">
        <v>13.931430744206683</v>
      </c>
      <c r="G14" s="4">
        <v>40.725958279990969</v>
      </c>
      <c r="H14" s="4">
        <v>63.671796921846891</v>
      </c>
      <c r="I14" s="4">
        <v>118.42716053335043</v>
      </c>
      <c r="L14">
        <f t="shared" si="0"/>
        <v>11.763712548257402</v>
      </c>
      <c r="M14">
        <f t="shared" si="1"/>
        <v>34.389035502140644</v>
      </c>
      <c r="N14">
        <f t="shared" si="2"/>
        <v>53.764522120680411</v>
      </c>
      <c r="O14">
        <f t="shared" si="3"/>
        <v>100</v>
      </c>
    </row>
    <row r="15" spans="3:22">
      <c r="D15" t="s">
        <v>19</v>
      </c>
      <c r="F15">
        <v>7.8024604723580513</v>
      </c>
      <c r="G15">
        <v>22.827262892174542</v>
      </c>
      <c r="H15">
        <v>65.656886489061833</v>
      </c>
      <c r="I15">
        <v>105.58700018258172</v>
      </c>
      <c r="L15">
        <f t="shared" si="0"/>
        <v>7.3896033213046923</v>
      </c>
      <c r="M15">
        <f t="shared" si="1"/>
        <v>21.619387663918371</v>
      </c>
      <c r="N15">
        <f t="shared" si="2"/>
        <v>62.182736866780495</v>
      </c>
      <c r="O15">
        <f t="shared" si="3"/>
        <v>100</v>
      </c>
    </row>
    <row r="16" spans="3:22">
      <c r="D16" t="s">
        <v>20</v>
      </c>
      <c r="F16">
        <v>6.4089908117548724</v>
      </c>
      <c r="G16">
        <v>11.021009952082565</v>
      </c>
      <c r="H16">
        <v>21.311283819318646</v>
      </c>
      <c r="I16">
        <v>84.098967772437177</v>
      </c>
      <c r="L16">
        <f t="shared" si="0"/>
        <v>7.6207722657154573</v>
      </c>
      <c r="M16">
        <f>(G16/$I16)*100</f>
        <v>13.104810016104171</v>
      </c>
      <c r="N16">
        <f t="shared" si="2"/>
        <v>25.340719849243222</v>
      </c>
      <c r="O16">
        <f t="shared" si="3"/>
        <v>100</v>
      </c>
    </row>
    <row r="18" spans="4:15">
      <c r="D18" t="s">
        <v>23</v>
      </c>
      <c r="F18">
        <f>AVERAGE(F4:F16)</f>
        <v>9.3139935463479375</v>
      </c>
      <c r="G18">
        <f>AVERAGE(G4:G16)</f>
        <v>28.33904529631906</v>
      </c>
      <c r="H18">
        <f>AVERAGE(H4:H16)</f>
        <v>84.08069636624154</v>
      </c>
      <c r="I18">
        <f>AVERAGE(I4:I16)</f>
        <v>143.12436951262723</v>
      </c>
      <c r="L18">
        <f>AVERAGE(L4:L16)</f>
        <v>9.2355393895538516</v>
      </c>
      <c r="M18">
        <f>AVERAGE(M4:M16)</f>
        <v>22.857672458057195</v>
      </c>
      <c r="N18">
        <f>AVERAGE(N4:N16)</f>
        <v>52.139256598441008</v>
      </c>
      <c r="O18">
        <f>AVERAGE(O4:O16)</f>
        <v>100</v>
      </c>
    </row>
    <row r="19" spans="4:15">
      <c r="D19" t="s">
        <v>4</v>
      </c>
      <c r="F19">
        <f>COUNT(F4:F16)</f>
        <v>13</v>
      </c>
      <c r="G19">
        <f>COUNT(G4:G16)</f>
        <v>13</v>
      </c>
      <c r="H19">
        <f>COUNT(H4:H16)</f>
        <v>13</v>
      </c>
      <c r="I19">
        <f>COUNT(I4:I16)</f>
        <v>13</v>
      </c>
      <c r="L19">
        <f>COUNT(L4:L16)</f>
        <v>13</v>
      </c>
      <c r="M19">
        <f>COUNT(M4:M16)</f>
        <v>13</v>
      </c>
      <c r="N19">
        <f>COUNT(N4:N16)</f>
        <v>13</v>
      </c>
      <c r="O19">
        <f>COUNT(O4:O16)</f>
        <v>13</v>
      </c>
    </row>
    <row r="20" spans="4:15">
      <c r="D20" t="s">
        <v>24</v>
      </c>
      <c r="F20">
        <f>STDEV(F4:F16)/SQRT(F19)</f>
        <v>2.1453994629554889</v>
      </c>
      <c r="G20">
        <f>STDEV(G4:G16)/SQRT(G19)</f>
        <v>6.7511004943313573</v>
      </c>
      <c r="H20">
        <f>STDEV(H4:H16)/SQRT(H19)</f>
        <v>24.557264817019167</v>
      </c>
      <c r="I20">
        <f>STDEV(I4:I16)/SQRT(I19)</f>
        <v>32.406834086105114</v>
      </c>
      <c r="L20">
        <f>STDEV(L4:L16)/SQRT(L19)</f>
        <v>2.9589777169449163</v>
      </c>
      <c r="M20">
        <f>STDEV(M4:M16)/SQRT(M19)</f>
        <v>5.3693458078756171</v>
      </c>
      <c r="N20">
        <f>STDEV(N4:N16)/SQRT(N19)</f>
        <v>6.1694812939534049</v>
      </c>
      <c r="O20">
        <f>STDEV(O4:O16)/SQRT(O19)</f>
        <v>0</v>
      </c>
    </row>
  </sheetData>
  <mergeCells count="4">
    <mergeCell ref="F2:I2"/>
    <mergeCell ref="D2:D3"/>
    <mergeCell ref="C2:C3"/>
    <mergeCell ref="L2:O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Firing Probability</vt:lpstr>
      <vt:lpstr>Fluorscence Intensity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2019-01-16T23:53:24Z</dcterms:modified>
</cp:coreProperties>
</file>