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1490" activeTab="1"/>
  </bookViews>
  <sheets>
    <sheet name="ChR2 confirmation" sheetId="2" r:id="rId1"/>
    <sheet name="Fir Freq" sheetId="7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G8" i="2" l="1"/>
  <c r="H8" i="2"/>
  <c r="H7" i="2"/>
  <c r="G7" i="2"/>
  <c r="F7" i="2"/>
  <c r="D11" i="2"/>
  <c r="H11" i="2" s="1"/>
  <c r="D10" i="2"/>
  <c r="H10" i="2" s="1"/>
  <c r="D9" i="2"/>
  <c r="H9" i="2" s="1"/>
  <c r="D8" i="2"/>
  <c r="D7" i="2"/>
  <c r="D19" i="2" s="1"/>
  <c r="C11" i="2"/>
  <c r="C10" i="2"/>
  <c r="G10" i="2" s="1"/>
  <c r="C9" i="2"/>
  <c r="G9" i="2" s="1"/>
  <c r="C8" i="2"/>
  <c r="C7" i="2"/>
  <c r="C20" i="2" s="1"/>
  <c r="C21" i="2" s="1"/>
  <c r="B11" i="2"/>
  <c r="G11" i="2" s="1"/>
  <c r="B10" i="2"/>
  <c r="F10" i="2" s="1"/>
  <c r="B9" i="2"/>
  <c r="F9" i="2" s="1"/>
  <c r="B8" i="2"/>
  <c r="F8" i="2" s="1"/>
  <c r="B7" i="2"/>
  <c r="G19" i="2" l="1"/>
  <c r="H20" i="2"/>
  <c r="H21" i="2" s="1"/>
  <c r="B20" i="2"/>
  <c r="B21" i="2" s="1"/>
  <c r="B19" i="2"/>
  <c r="F11" i="2"/>
  <c r="F20" i="2" s="1"/>
  <c r="F21" i="2" s="1"/>
  <c r="G20" i="2"/>
  <c r="G21" i="2" s="1"/>
  <c r="C19" i="2"/>
  <c r="H19" i="2"/>
  <c r="D20" i="2"/>
  <c r="D21" i="2" s="1"/>
  <c r="F19" i="2" l="1"/>
</calcChain>
</file>

<file path=xl/sharedStrings.xml><?xml version="1.0" encoding="utf-8"?>
<sst xmlns="http://schemas.openxmlformats.org/spreadsheetml/2006/main" count="24" uniqueCount="12">
  <si>
    <t>n</t>
  </si>
  <si>
    <t>sem</t>
  </si>
  <si>
    <t>Firing Frequency (Hz)</t>
  </si>
  <si>
    <t>Firing Frequency (% of baseline)</t>
    <phoneticPr fontId="1"/>
  </si>
  <si>
    <t>Pre</t>
    <phoneticPr fontId="1"/>
  </si>
  <si>
    <t>Illumination</t>
    <phoneticPr fontId="1"/>
  </si>
  <si>
    <t>Post</t>
    <phoneticPr fontId="1"/>
  </si>
  <si>
    <t>Yellow</t>
  </si>
  <si>
    <t>ave</t>
  </si>
  <si>
    <t>Blue 5hz</t>
  </si>
  <si>
    <t>Blue 10hz</t>
  </si>
  <si>
    <t>Blue 20hz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</si>
</sst>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Border="1"/>
    <xf numFmtId="11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Yellow 20hz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'[1]Fir Freq'!$D$7:$AB$7</c:f>
                <c:numCache>
                  <c:formatCode>General</c:formatCode>
                  <c:ptCount val="25"/>
                  <c:pt idx="0">
                    <c:v>0.40138648595974313</c:v>
                  </c:pt>
                  <c:pt idx="1">
                    <c:v>0.67082039324993703</c:v>
                  </c:pt>
                  <c:pt idx="2">
                    <c:v>0.49441323247304436</c:v>
                  </c:pt>
                  <c:pt idx="3">
                    <c:v>0.51639777949432231</c:v>
                  </c:pt>
                  <c:pt idx="4">
                    <c:v>0.61913918736689033</c:v>
                  </c:pt>
                  <c:pt idx="5">
                    <c:v>0.4281744192888377</c:v>
                  </c:pt>
                  <c:pt idx="6">
                    <c:v>0.61913918736689033</c:v>
                  </c:pt>
                  <c:pt idx="7">
                    <c:v>0.47726070210921195</c:v>
                  </c:pt>
                  <c:pt idx="8">
                    <c:v>0.42163702135578401</c:v>
                  </c:pt>
                  <c:pt idx="9">
                    <c:v>0.47726070210921195</c:v>
                  </c:pt>
                  <c:pt idx="10">
                    <c:v>0.6540472290116196</c:v>
                  </c:pt>
                  <c:pt idx="11">
                    <c:v>0.66666666666666674</c:v>
                  </c:pt>
                  <c:pt idx="12">
                    <c:v>0.61913918736689033</c:v>
                  </c:pt>
                  <c:pt idx="13">
                    <c:v>0.56273143387113778</c:v>
                  </c:pt>
                  <c:pt idx="14">
                    <c:v>0.4281744192888377</c:v>
                  </c:pt>
                  <c:pt idx="15">
                    <c:v>0.66666666666666674</c:v>
                  </c:pt>
                  <c:pt idx="16">
                    <c:v>0.61463629715285928</c:v>
                  </c:pt>
                  <c:pt idx="17">
                    <c:v>0.61913918736689033</c:v>
                  </c:pt>
                  <c:pt idx="18">
                    <c:v>0.79232428826698098</c:v>
                  </c:pt>
                  <c:pt idx="19">
                    <c:v>0.44721359549995793</c:v>
                  </c:pt>
                  <c:pt idx="20">
                    <c:v>0.60092521257733167</c:v>
                  </c:pt>
                  <c:pt idx="21">
                    <c:v>0.5</c:v>
                  </c:pt>
                  <c:pt idx="22">
                    <c:v>0.4281744192888377</c:v>
                  </c:pt>
                  <c:pt idx="23">
                    <c:v>0.66666666666666674</c:v>
                  </c:pt>
                  <c:pt idx="24">
                    <c:v>0.60092521257733156</c:v>
                  </c:pt>
                </c:numCache>
              </c:numRef>
            </c:plus>
            <c:minus>
              <c:numRef>
                <c:f>'[1]Fir Freq'!$D$7:$AB$7</c:f>
                <c:numCache>
                  <c:formatCode>General</c:formatCode>
                  <c:ptCount val="25"/>
                  <c:pt idx="0">
                    <c:v>0.40138648595974313</c:v>
                  </c:pt>
                  <c:pt idx="1">
                    <c:v>0.67082039324993703</c:v>
                  </c:pt>
                  <c:pt idx="2">
                    <c:v>0.49441323247304436</c:v>
                  </c:pt>
                  <c:pt idx="3">
                    <c:v>0.51639777949432231</c:v>
                  </c:pt>
                  <c:pt idx="4">
                    <c:v>0.61913918736689033</c:v>
                  </c:pt>
                  <c:pt idx="5">
                    <c:v>0.4281744192888377</c:v>
                  </c:pt>
                  <c:pt idx="6">
                    <c:v>0.61913918736689033</c:v>
                  </c:pt>
                  <c:pt idx="7">
                    <c:v>0.47726070210921195</c:v>
                  </c:pt>
                  <c:pt idx="8">
                    <c:v>0.42163702135578401</c:v>
                  </c:pt>
                  <c:pt idx="9">
                    <c:v>0.47726070210921195</c:v>
                  </c:pt>
                  <c:pt idx="10">
                    <c:v>0.6540472290116196</c:v>
                  </c:pt>
                  <c:pt idx="11">
                    <c:v>0.66666666666666674</c:v>
                  </c:pt>
                  <c:pt idx="12">
                    <c:v>0.61913918736689033</c:v>
                  </c:pt>
                  <c:pt idx="13">
                    <c:v>0.56273143387113778</c:v>
                  </c:pt>
                  <c:pt idx="14">
                    <c:v>0.4281744192888377</c:v>
                  </c:pt>
                  <c:pt idx="15">
                    <c:v>0.66666666666666674</c:v>
                  </c:pt>
                  <c:pt idx="16">
                    <c:v>0.61463629715285928</c:v>
                  </c:pt>
                  <c:pt idx="17">
                    <c:v>0.61913918736689033</c:v>
                  </c:pt>
                  <c:pt idx="18">
                    <c:v>0.79232428826698098</c:v>
                  </c:pt>
                  <c:pt idx="19">
                    <c:v>0.44721359549995793</c:v>
                  </c:pt>
                  <c:pt idx="20">
                    <c:v>0.60092521257733167</c:v>
                  </c:pt>
                  <c:pt idx="21">
                    <c:v>0.5</c:v>
                  </c:pt>
                  <c:pt idx="22">
                    <c:v>0.4281744192888377</c:v>
                  </c:pt>
                  <c:pt idx="23">
                    <c:v>0.66666666666666674</c:v>
                  </c:pt>
                  <c:pt idx="24">
                    <c:v>0.60092521257733156</c:v>
                  </c:pt>
                </c:numCache>
              </c:numRef>
            </c:minus>
            <c:spPr>
              <a:ln w="3175">
                <a:solidFill>
                  <a:srgbClr val="FFCC00"/>
                </a:solidFill>
                <a:prstDash val="solid"/>
              </a:ln>
            </c:spPr>
          </c:errBars>
          <c:cat>
            <c:numRef>
              <c:f>'[1]Fir Freq'!$D$3:$AB$3</c:f>
              <c:numCache>
                <c:formatCode>General</c:formatCode>
                <c:ptCount val="25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</c:numCache>
            </c:numRef>
          </c:cat>
          <c:val>
            <c:numRef>
              <c:f>'[1]Fir Freq'!$D$5:$AB$5</c:f>
              <c:numCache>
                <c:formatCode>General</c:formatCode>
                <c:ptCount val="25"/>
                <c:pt idx="0">
                  <c:v>2.1666666666666665</c:v>
                </c:pt>
                <c:pt idx="1">
                  <c:v>2.5</c:v>
                </c:pt>
                <c:pt idx="2">
                  <c:v>2.3333333333333335</c:v>
                </c:pt>
                <c:pt idx="3">
                  <c:v>3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3.1666666666666665</c:v>
                </c:pt>
                <c:pt idx="8">
                  <c:v>2.3333333333333335</c:v>
                </c:pt>
                <c:pt idx="9">
                  <c:v>2.8333333333333335</c:v>
                </c:pt>
                <c:pt idx="10">
                  <c:v>2.8333333333333335</c:v>
                </c:pt>
                <c:pt idx="11">
                  <c:v>2.6666666666666665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2.3333333333333335</c:v>
                </c:pt>
                <c:pt idx="16">
                  <c:v>2.3333333333333335</c:v>
                </c:pt>
                <c:pt idx="17">
                  <c:v>2.5</c:v>
                </c:pt>
                <c:pt idx="18">
                  <c:v>2.1666666666666665</c:v>
                </c:pt>
                <c:pt idx="19">
                  <c:v>2</c:v>
                </c:pt>
                <c:pt idx="20">
                  <c:v>2.8333333333333335</c:v>
                </c:pt>
                <c:pt idx="21">
                  <c:v>2.5</c:v>
                </c:pt>
                <c:pt idx="22">
                  <c:v>2.5</c:v>
                </c:pt>
                <c:pt idx="23">
                  <c:v>2.3333333333333335</c:v>
                </c:pt>
                <c:pt idx="24">
                  <c:v>2.1666666666666665</c:v>
                </c:pt>
              </c:numCache>
            </c:numRef>
          </c:val>
          <c:smooth val="0"/>
        </c:ser>
        <c:ser>
          <c:idx val="1"/>
          <c:order val="1"/>
          <c:tx>
            <c:v>Blue 5 hz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'[1]Fir Freq'!$D$13:$AB$13</c:f>
                <c:numCache>
                  <c:formatCode>General</c:formatCode>
                  <c:ptCount val="25"/>
                  <c:pt idx="0">
                    <c:v>0.72374686445574588</c:v>
                  </c:pt>
                  <c:pt idx="1">
                    <c:v>0.55328333517248807</c:v>
                  </c:pt>
                  <c:pt idx="2">
                    <c:v>0.52812078601949597</c:v>
                  </c:pt>
                  <c:pt idx="3">
                    <c:v>0.71428571428571419</c:v>
                  </c:pt>
                  <c:pt idx="4">
                    <c:v>0.420560041253707</c:v>
                  </c:pt>
                  <c:pt idx="5">
                    <c:v>0.47380354147934289</c:v>
                  </c:pt>
                  <c:pt idx="6">
                    <c:v>0.50843229771577658</c:v>
                  </c:pt>
                  <c:pt idx="7">
                    <c:v>0.52164053095730101</c:v>
                  </c:pt>
                  <c:pt idx="8">
                    <c:v>0.30860669992418382</c:v>
                  </c:pt>
                  <c:pt idx="9">
                    <c:v>0.42857142857142855</c:v>
                  </c:pt>
                  <c:pt idx="10">
                    <c:v>0.50843229771577658</c:v>
                  </c:pt>
                  <c:pt idx="11">
                    <c:v>0.4592214648091883</c:v>
                  </c:pt>
                  <c:pt idx="12">
                    <c:v>0.48092880658867032</c:v>
                  </c:pt>
                  <c:pt idx="13">
                    <c:v>0.36885555678165871</c:v>
                  </c:pt>
                  <c:pt idx="14">
                    <c:v>0.68511878904467416</c:v>
                  </c:pt>
                  <c:pt idx="15">
                    <c:v>0.67005939426048988</c:v>
                  </c:pt>
                  <c:pt idx="16">
                    <c:v>0.48795003647426655</c:v>
                  </c:pt>
                  <c:pt idx="17">
                    <c:v>0.42056004125370694</c:v>
                  </c:pt>
                  <c:pt idx="18">
                    <c:v>0.40406101782088422</c:v>
                  </c:pt>
                  <c:pt idx="19">
                    <c:v>0.35951592548908334</c:v>
                  </c:pt>
                  <c:pt idx="20">
                    <c:v>0.4592214648091883</c:v>
                  </c:pt>
                  <c:pt idx="21">
                    <c:v>0.35951592548908329</c:v>
                  </c:pt>
                  <c:pt idx="22">
                    <c:v>0.60609152673132649</c:v>
                  </c:pt>
                  <c:pt idx="23">
                    <c:v>0.50843229771577658</c:v>
                  </c:pt>
                  <c:pt idx="24">
                    <c:v>0.5947617141331808</c:v>
                  </c:pt>
                </c:numCache>
              </c:numRef>
            </c:plus>
            <c:minus>
              <c:numRef>
                <c:f>'[1]Fir Freq'!$D$13:$AB$13</c:f>
                <c:numCache>
                  <c:formatCode>General</c:formatCode>
                  <c:ptCount val="25"/>
                  <c:pt idx="0">
                    <c:v>0.72374686445574588</c:v>
                  </c:pt>
                  <c:pt idx="1">
                    <c:v>0.55328333517248807</c:v>
                  </c:pt>
                  <c:pt idx="2">
                    <c:v>0.52812078601949597</c:v>
                  </c:pt>
                  <c:pt idx="3">
                    <c:v>0.71428571428571419</c:v>
                  </c:pt>
                  <c:pt idx="4">
                    <c:v>0.420560041253707</c:v>
                  </c:pt>
                  <c:pt idx="5">
                    <c:v>0.47380354147934289</c:v>
                  </c:pt>
                  <c:pt idx="6">
                    <c:v>0.50843229771577658</c:v>
                  </c:pt>
                  <c:pt idx="7">
                    <c:v>0.52164053095730101</c:v>
                  </c:pt>
                  <c:pt idx="8">
                    <c:v>0.30860669992418382</c:v>
                  </c:pt>
                  <c:pt idx="9">
                    <c:v>0.42857142857142855</c:v>
                  </c:pt>
                  <c:pt idx="10">
                    <c:v>0.50843229771577658</c:v>
                  </c:pt>
                  <c:pt idx="11">
                    <c:v>0.4592214648091883</c:v>
                  </c:pt>
                  <c:pt idx="12">
                    <c:v>0.48092880658867032</c:v>
                  </c:pt>
                  <c:pt idx="13">
                    <c:v>0.36885555678165871</c:v>
                  </c:pt>
                  <c:pt idx="14">
                    <c:v>0.68511878904467416</c:v>
                  </c:pt>
                  <c:pt idx="15">
                    <c:v>0.67005939426048988</c:v>
                  </c:pt>
                  <c:pt idx="16">
                    <c:v>0.48795003647426655</c:v>
                  </c:pt>
                  <c:pt idx="17">
                    <c:v>0.42056004125370694</c:v>
                  </c:pt>
                  <c:pt idx="18">
                    <c:v>0.40406101782088422</c:v>
                  </c:pt>
                  <c:pt idx="19">
                    <c:v>0.35951592548908334</c:v>
                  </c:pt>
                  <c:pt idx="20">
                    <c:v>0.4592214648091883</c:v>
                  </c:pt>
                  <c:pt idx="21">
                    <c:v>0.35951592548908329</c:v>
                  </c:pt>
                  <c:pt idx="22">
                    <c:v>0.60609152673132649</c:v>
                  </c:pt>
                  <c:pt idx="23">
                    <c:v>0.50843229771577658</c:v>
                  </c:pt>
                  <c:pt idx="24">
                    <c:v>0.5947617141331808</c:v>
                  </c:pt>
                </c:numCache>
              </c:numRef>
            </c:minus>
            <c:spPr>
              <a:ln w="3175">
                <a:solidFill>
                  <a:srgbClr val="CCCCFF"/>
                </a:solidFill>
                <a:prstDash val="solid"/>
              </a:ln>
            </c:spPr>
          </c:errBars>
          <c:cat>
            <c:numRef>
              <c:f>'[1]Fir Freq'!$D$3:$AB$3</c:f>
              <c:numCache>
                <c:formatCode>General</c:formatCode>
                <c:ptCount val="25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</c:numCache>
            </c:numRef>
          </c:cat>
          <c:val>
            <c:numRef>
              <c:f>'[1]Fir Freq'!$D$11:$AB$11</c:f>
              <c:numCache>
                <c:formatCode>General</c:formatCode>
                <c:ptCount val="25"/>
                <c:pt idx="0">
                  <c:v>2</c:v>
                </c:pt>
                <c:pt idx="1">
                  <c:v>2.1428571428571428</c:v>
                </c:pt>
                <c:pt idx="2">
                  <c:v>2.4285714285714284</c:v>
                </c:pt>
                <c:pt idx="3">
                  <c:v>2.2857142857142856</c:v>
                </c:pt>
                <c:pt idx="4">
                  <c:v>2.2857142857142856</c:v>
                </c:pt>
                <c:pt idx="5">
                  <c:v>2.2857142857142856</c:v>
                </c:pt>
                <c:pt idx="6">
                  <c:v>2.1428571428571428</c:v>
                </c:pt>
                <c:pt idx="7">
                  <c:v>2.2857142857142856</c:v>
                </c:pt>
                <c:pt idx="8">
                  <c:v>2</c:v>
                </c:pt>
                <c:pt idx="9">
                  <c:v>2.5714285714285716</c:v>
                </c:pt>
                <c:pt idx="10">
                  <c:v>2.1428571428571428</c:v>
                </c:pt>
                <c:pt idx="11">
                  <c:v>1.8571428571428572</c:v>
                </c:pt>
                <c:pt idx="12">
                  <c:v>1.4285714285714286</c:v>
                </c:pt>
                <c:pt idx="13">
                  <c:v>1.4285714285714286</c:v>
                </c:pt>
                <c:pt idx="14">
                  <c:v>1.52857142857143</c:v>
                </c:pt>
                <c:pt idx="15">
                  <c:v>1.8571428571428572</c:v>
                </c:pt>
                <c:pt idx="16">
                  <c:v>2</c:v>
                </c:pt>
                <c:pt idx="17">
                  <c:v>1.7142857142857142</c:v>
                </c:pt>
                <c:pt idx="18">
                  <c:v>2.1428571428571428</c:v>
                </c:pt>
                <c:pt idx="19">
                  <c:v>2.2857142857142856</c:v>
                </c:pt>
                <c:pt idx="20">
                  <c:v>1.8571428571428572</c:v>
                </c:pt>
                <c:pt idx="21">
                  <c:v>1.7142857142857142</c:v>
                </c:pt>
                <c:pt idx="22">
                  <c:v>2.2857142857142856</c:v>
                </c:pt>
                <c:pt idx="23">
                  <c:v>2.1428571428571428</c:v>
                </c:pt>
                <c:pt idx="24">
                  <c:v>1.8571428571428572</c:v>
                </c:pt>
              </c:numCache>
            </c:numRef>
          </c:val>
          <c:smooth val="0"/>
        </c:ser>
        <c:ser>
          <c:idx val="2"/>
          <c:order val="2"/>
          <c:tx>
            <c:v>Blue 10hz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'[1]Fir Freq'!$D$19:$AB$19</c:f>
                <c:numCache>
                  <c:formatCode>General</c:formatCode>
                  <c:ptCount val="25"/>
                  <c:pt idx="0">
                    <c:v>0.420560041253707</c:v>
                  </c:pt>
                  <c:pt idx="1">
                    <c:v>0.52812078601949597</c:v>
                  </c:pt>
                  <c:pt idx="2">
                    <c:v>0.81232010043961822</c:v>
                  </c:pt>
                  <c:pt idx="3">
                    <c:v>0.60609152673132649</c:v>
                  </c:pt>
                  <c:pt idx="4">
                    <c:v>0.48795003647426655</c:v>
                  </c:pt>
                  <c:pt idx="5">
                    <c:v>0.45316348358748282</c:v>
                  </c:pt>
                  <c:pt idx="6">
                    <c:v>0.42257712736425823</c:v>
                  </c:pt>
                  <c:pt idx="7">
                    <c:v>0.44067723854475233</c:v>
                  </c:pt>
                  <c:pt idx="8">
                    <c:v>0.46291004988627565</c:v>
                  </c:pt>
                  <c:pt idx="9">
                    <c:v>0.51538820320220757</c:v>
                  </c:pt>
                  <c:pt idx="10">
                    <c:v>0.37499999999999994</c:v>
                  </c:pt>
                  <c:pt idx="11">
                    <c:v>0.55901699437494745</c:v>
                  </c:pt>
                  <c:pt idx="12">
                    <c:v>0.41992771486803027</c:v>
                  </c:pt>
                  <c:pt idx="13">
                    <c:v>0.45316348358748282</c:v>
                  </c:pt>
                  <c:pt idx="14">
                    <c:v>0.39809815731442771</c:v>
                  </c:pt>
                  <c:pt idx="15">
                    <c:v>0.6477984695434662</c:v>
                  </c:pt>
                  <c:pt idx="16">
                    <c:v>0.39809815731442771</c:v>
                  </c:pt>
                  <c:pt idx="17">
                    <c:v>0.71807033081725358</c:v>
                  </c:pt>
                  <c:pt idx="18">
                    <c:v>0.59009684435208232</c:v>
                  </c:pt>
                  <c:pt idx="19">
                    <c:v>0.63353022360238431</c:v>
                  </c:pt>
                  <c:pt idx="20">
                    <c:v>0.47380354147934289</c:v>
                  </c:pt>
                  <c:pt idx="21">
                    <c:v>0.7046975517594638</c:v>
                  </c:pt>
                  <c:pt idx="22">
                    <c:v>0.53452248382484879</c:v>
                  </c:pt>
                  <c:pt idx="23">
                    <c:v>0.55328333517248807</c:v>
                  </c:pt>
                  <c:pt idx="24">
                    <c:v>0.52812078601949597</c:v>
                  </c:pt>
                </c:numCache>
              </c:numRef>
            </c:plus>
            <c:minus>
              <c:numRef>
                <c:f>'[1]Fir Freq'!$D$19:$AB$19</c:f>
                <c:numCache>
                  <c:formatCode>General</c:formatCode>
                  <c:ptCount val="25"/>
                  <c:pt idx="0">
                    <c:v>0.420560041253707</c:v>
                  </c:pt>
                  <c:pt idx="1">
                    <c:v>0.52812078601949597</c:v>
                  </c:pt>
                  <c:pt idx="2">
                    <c:v>0.81232010043961822</c:v>
                  </c:pt>
                  <c:pt idx="3">
                    <c:v>0.60609152673132649</c:v>
                  </c:pt>
                  <c:pt idx="4">
                    <c:v>0.48795003647426655</c:v>
                  </c:pt>
                  <c:pt idx="5">
                    <c:v>0.45316348358748282</c:v>
                  </c:pt>
                  <c:pt idx="6">
                    <c:v>0.42257712736425823</c:v>
                  </c:pt>
                  <c:pt idx="7">
                    <c:v>0.44067723854475233</c:v>
                  </c:pt>
                  <c:pt idx="8">
                    <c:v>0.46291004988627565</c:v>
                  </c:pt>
                  <c:pt idx="9">
                    <c:v>0.51538820320220757</c:v>
                  </c:pt>
                  <c:pt idx="10">
                    <c:v>0.37499999999999994</c:v>
                  </c:pt>
                  <c:pt idx="11">
                    <c:v>0.55901699437494745</c:v>
                  </c:pt>
                  <c:pt idx="12">
                    <c:v>0.41992771486803027</c:v>
                  </c:pt>
                  <c:pt idx="13">
                    <c:v>0.45316348358748282</c:v>
                  </c:pt>
                  <c:pt idx="14">
                    <c:v>0.39809815731442771</c:v>
                  </c:pt>
                  <c:pt idx="15">
                    <c:v>0.6477984695434662</c:v>
                  </c:pt>
                  <c:pt idx="16">
                    <c:v>0.39809815731442771</c:v>
                  </c:pt>
                  <c:pt idx="17">
                    <c:v>0.71807033081725358</c:v>
                  </c:pt>
                  <c:pt idx="18">
                    <c:v>0.59009684435208232</c:v>
                  </c:pt>
                  <c:pt idx="19">
                    <c:v>0.63353022360238431</c:v>
                  </c:pt>
                  <c:pt idx="20">
                    <c:v>0.47380354147934289</c:v>
                  </c:pt>
                  <c:pt idx="21">
                    <c:v>0.7046975517594638</c:v>
                  </c:pt>
                  <c:pt idx="22">
                    <c:v>0.53452248382484879</c:v>
                  </c:pt>
                  <c:pt idx="23">
                    <c:v>0.55328333517248807</c:v>
                  </c:pt>
                  <c:pt idx="24">
                    <c:v>0.52812078601949597</c:v>
                  </c:pt>
                </c:numCache>
              </c:numRef>
            </c:minus>
            <c:spPr>
              <a:ln w="3175">
                <a:solidFill>
                  <a:srgbClr val="99CCFF"/>
                </a:solidFill>
                <a:prstDash val="solid"/>
              </a:ln>
            </c:spPr>
          </c:errBars>
          <c:cat>
            <c:numRef>
              <c:f>'[1]Fir Freq'!$D$3:$AB$3</c:f>
              <c:numCache>
                <c:formatCode>General</c:formatCode>
                <c:ptCount val="25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</c:numCache>
            </c:numRef>
          </c:cat>
          <c:val>
            <c:numRef>
              <c:f>'[1]Fir Freq'!$D$17:$AB$17</c:f>
              <c:numCache>
                <c:formatCode>General</c:formatCode>
                <c:ptCount val="25"/>
                <c:pt idx="0">
                  <c:v>2.2857142857142856</c:v>
                </c:pt>
                <c:pt idx="1">
                  <c:v>2.4285714285714284</c:v>
                </c:pt>
                <c:pt idx="2">
                  <c:v>2.5714285714285716</c:v>
                </c:pt>
                <c:pt idx="3">
                  <c:v>2.2857142857142856</c:v>
                </c:pt>
                <c:pt idx="4">
                  <c:v>2</c:v>
                </c:pt>
                <c:pt idx="5">
                  <c:v>2.75</c:v>
                </c:pt>
                <c:pt idx="6">
                  <c:v>2.5</c:v>
                </c:pt>
                <c:pt idx="7">
                  <c:v>2.125</c:v>
                </c:pt>
                <c:pt idx="8">
                  <c:v>2.5</c:v>
                </c:pt>
                <c:pt idx="9">
                  <c:v>2.125</c:v>
                </c:pt>
                <c:pt idx="10">
                  <c:v>1.375</c:v>
                </c:pt>
                <c:pt idx="11">
                  <c:v>1.25</c:v>
                </c:pt>
                <c:pt idx="12">
                  <c:v>1.175</c:v>
                </c:pt>
                <c:pt idx="13">
                  <c:v>1.25</c:v>
                </c:pt>
                <c:pt idx="14">
                  <c:v>1.125</c:v>
                </c:pt>
                <c:pt idx="15">
                  <c:v>1.75</c:v>
                </c:pt>
                <c:pt idx="16">
                  <c:v>1.875</c:v>
                </c:pt>
                <c:pt idx="17">
                  <c:v>1.875</c:v>
                </c:pt>
                <c:pt idx="18">
                  <c:v>1.75</c:v>
                </c:pt>
                <c:pt idx="19">
                  <c:v>1.8571428571428572</c:v>
                </c:pt>
                <c:pt idx="20">
                  <c:v>2.2857142857142856</c:v>
                </c:pt>
                <c:pt idx="21">
                  <c:v>2.1428571428571428</c:v>
                </c:pt>
                <c:pt idx="22">
                  <c:v>2</c:v>
                </c:pt>
                <c:pt idx="23">
                  <c:v>1.8571428571428572</c:v>
                </c:pt>
                <c:pt idx="24">
                  <c:v>2.5714285714285716</c:v>
                </c:pt>
              </c:numCache>
            </c:numRef>
          </c:val>
          <c:smooth val="0"/>
        </c:ser>
        <c:ser>
          <c:idx val="3"/>
          <c:order val="3"/>
          <c:tx>
            <c:v>Blue 20hz</c:v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'[1]Fir Freq'!$D$25:$AB$25</c:f>
                <c:numCache>
                  <c:formatCode>General</c:formatCode>
                  <c:ptCount val="25"/>
                  <c:pt idx="0">
                    <c:v>0.33333333333333331</c:v>
                  </c:pt>
                  <c:pt idx="1">
                    <c:v>0.41201102706087012</c:v>
                  </c:pt>
                  <c:pt idx="2">
                    <c:v>0.62360956446232352</c:v>
                  </c:pt>
                  <c:pt idx="3">
                    <c:v>0.44095855184409843</c:v>
                  </c:pt>
                  <c:pt idx="4">
                    <c:v>0.48432210483785254</c:v>
                  </c:pt>
                  <c:pt idx="5">
                    <c:v>0.38888888888888884</c:v>
                  </c:pt>
                  <c:pt idx="6">
                    <c:v>0.42309850588132819</c:v>
                  </c:pt>
                  <c:pt idx="7">
                    <c:v>0.43390275977259196</c:v>
                  </c:pt>
                  <c:pt idx="8">
                    <c:v>0.38888888888888884</c:v>
                  </c:pt>
                  <c:pt idx="9">
                    <c:v>0.60092521257733156</c:v>
                  </c:pt>
                  <c:pt idx="10">
                    <c:v>0.3379312516832344</c:v>
                  </c:pt>
                  <c:pt idx="11">
                    <c:v>0.22222222222222221</c:v>
                  </c:pt>
                  <c:pt idx="12">
                    <c:v>0.22222222222222221</c:v>
                  </c:pt>
                  <c:pt idx="13">
                    <c:v>0</c:v>
                  </c:pt>
                  <c:pt idx="14">
                    <c:v>0.33333333333333331</c:v>
                  </c:pt>
                  <c:pt idx="15">
                    <c:v>0.52704627669472992</c:v>
                  </c:pt>
                  <c:pt idx="16">
                    <c:v>0.54715876676645026</c:v>
                  </c:pt>
                  <c:pt idx="17">
                    <c:v>0.61111111111111105</c:v>
                  </c:pt>
                  <c:pt idx="18">
                    <c:v>0.48432210483785254</c:v>
                  </c:pt>
                  <c:pt idx="19">
                    <c:v>0.37267799624996495</c:v>
                  </c:pt>
                  <c:pt idx="20">
                    <c:v>0.44095855184409843</c:v>
                  </c:pt>
                  <c:pt idx="21">
                    <c:v>0.40061680838488772</c:v>
                  </c:pt>
                  <c:pt idx="22">
                    <c:v>0.42309850588132819</c:v>
                  </c:pt>
                  <c:pt idx="23">
                    <c:v>0.35136418446315321</c:v>
                  </c:pt>
                  <c:pt idx="24">
                    <c:v>0.48432210483785254</c:v>
                  </c:pt>
                </c:numCache>
              </c:numRef>
            </c:plus>
            <c:minus>
              <c:numRef>
                <c:f>'[1]Fir Freq'!$D$25:$AB$25</c:f>
                <c:numCache>
                  <c:formatCode>General</c:formatCode>
                  <c:ptCount val="25"/>
                  <c:pt idx="0">
                    <c:v>0.33333333333333331</c:v>
                  </c:pt>
                  <c:pt idx="1">
                    <c:v>0.41201102706087012</c:v>
                  </c:pt>
                  <c:pt idx="2">
                    <c:v>0.62360956446232352</c:v>
                  </c:pt>
                  <c:pt idx="3">
                    <c:v>0.44095855184409843</c:v>
                  </c:pt>
                  <c:pt idx="4">
                    <c:v>0.48432210483785254</c:v>
                  </c:pt>
                  <c:pt idx="5">
                    <c:v>0.38888888888888884</c:v>
                  </c:pt>
                  <c:pt idx="6">
                    <c:v>0.42309850588132819</c:v>
                  </c:pt>
                  <c:pt idx="7">
                    <c:v>0.43390275977259196</c:v>
                  </c:pt>
                  <c:pt idx="8">
                    <c:v>0.38888888888888884</c:v>
                  </c:pt>
                  <c:pt idx="9">
                    <c:v>0.60092521257733156</c:v>
                  </c:pt>
                  <c:pt idx="10">
                    <c:v>0.3379312516832344</c:v>
                  </c:pt>
                  <c:pt idx="11">
                    <c:v>0.22222222222222221</c:v>
                  </c:pt>
                  <c:pt idx="12">
                    <c:v>0.22222222222222221</c:v>
                  </c:pt>
                  <c:pt idx="13">
                    <c:v>0</c:v>
                  </c:pt>
                  <c:pt idx="14">
                    <c:v>0.33333333333333331</c:v>
                  </c:pt>
                  <c:pt idx="15">
                    <c:v>0.52704627669472992</c:v>
                  </c:pt>
                  <c:pt idx="16">
                    <c:v>0.54715876676645026</c:v>
                  </c:pt>
                  <c:pt idx="17">
                    <c:v>0.61111111111111105</c:v>
                  </c:pt>
                  <c:pt idx="18">
                    <c:v>0.48432210483785254</c:v>
                  </c:pt>
                  <c:pt idx="19">
                    <c:v>0.37267799624996495</c:v>
                  </c:pt>
                  <c:pt idx="20">
                    <c:v>0.44095855184409843</c:v>
                  </c:pt>
                  <c:pt idx="21">
                    <c:v>0.40061680838488772</c:v>
                  </c:pt>
                  <c:pt idx="22">
                    <c:v>0.42309850588132819</c:v>
                  </c:pt>
                  <c:pt idx="23">
                    <c:v>0.35136418446315321</c:v>
                  </c:pt>
                  <c:pt idx="24">
                    <c:v>0.48432210483785254</c:v>
                  </c:pt>
                </c:numCache>
              </c:numRef>
            </c:minus>
            <c:spPr>
              <a:ln w="3175">
                <a:solidFill>
                  <a:srgbClr val="0066CC"/>
                </a:solidFill>
                <a:prstDash val="solid"/>
              </a:ln>
            </c:spPr>
          </c:errBars>
          <c:cat>
            <c:numRef>
              <c:f>'[1]Fir Freq'!$D$3:$AB$3</c:f>
              <c:numCache>
                <c:formatCode>General</c:formatCode>
                <c:ptCount val="25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</c:numCache>
            </c:numRef>
          </c:cat>
          <c:val>
            <c:numRef>
              <c:f>'[1]Fir Freq'!$D$23:$AB$23</c:f>
              <c:numCache>
                <c:formatCode>General</c:formatCode>
                <c:ptCount val="25"/>
                <c:pt idx="0">
                  <c:v>2</c:v>
                </c:pt>
                <c:pt idx="1">
                  <c:v>2.4444444444444446</c:v>
                </c:pt>
                <c:pt idx="2">
                  <c:v>2</c:v>
                </c:pt>
                <c:pt idx="3">
                  <c:v>1.6666666666666667</c:v>
                </c:pt>
                <c:pt idx="4">
                  <c:v>2.1111111111111112</c:v>
                </c:pt>
                <c:pt idx="5">
                  <c:v>2.1111111111111112</c:v>
                </c:pt>
                <c:pt idx="6">
                  <c:v>2.1111111111111112</c:v>
                </c:pt>
                <c:pt idx="7">
                  <c:v>2.2222222222222223</c:v>
                </c:pt>
                <c:pt idx="8">
                  <c:v>1.8888888888888888</c:v>
                </c:pt>
                <c:pt idx="9">
                  <c:v>2</c:v>
                </c:pt>
                <c:pt idx="10">
                  <c:v>0.55555555555555558</c:v>
                </c:pt>
                <c:pt idx="11">
                  <c:v>0.22222222222222221</c:v>
                </c:pt>
                <c:pt idx="12">
                  <c:v>0.22222222222222221</c:v>
                </c:pt>
                <c:pt idx="13">
                  <c:v>0</c:v>
                </c:pt>
                <c:pt idx="14">
                  <c:v>0.33333333333333331</c:v>
                </c:pt>
                <c:pt idx="15">
                  <c:v>1.3333333333333333</c:v>
                </c:pt>
                <c:pt idx="16">
                  <c:v>1.7777777777777777</c:v>
                </c:pt>
                <c:pt idx="17">
                  <c:v>2.1111111111111112</c:v>
                </c:pt>
                <c:pt idx="18">
                  <c:v>1.8888888888888888</c:v>
                </c:pt>
                <c:pt idx="19">
                  <c:v>1.6666666666666667</c:v>
                </c:pt>
                <c:pt idx="20">
                  <c:v>1.6666666666666667</c:v>
                </c:pt>
                <c:pt idx="21">
                  <c:v>1.7777777777777777</c:v>
                </c:pt>
                <c:pt idx="22">
                  <c:v>2.1111111111111112</c:v>
                </c:pt>
                <c:pt idx="23">
                  <c:v>2.1111111111111112</c:v>
                </c:pt>
                <c:pt idx="24">
                  <c:v>1.8888888888888888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633640"/>
        <c:axId val="555634032"/>
      </c:lineChart>
      <c:catAx>
        <c:axId val="555633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634032"/>
        <c:crosses val="autoZero"/>
        <c:auto val="1"/>
        <c:lblAlgn val="ctr"/>
        <c:lblOffset val="100"/>
        <c:noMultiLvlLbl val="0"/>
      </c:catAx>
      <c:valAx>
        <c:axId val="55563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Firing frequency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633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27</xdr:row>
      <xdr:rowOff>76200</xdr:rowOff>
    </xdr:from>
    <xdr:to>
      <xdr:col>15</xdr:col>
      <xdr:colOff>352425</xdr:colOff>
      <xdr:row>43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29</xdr:row>
      <xdr:rowOff>57150</xdr:rowOff>
    </xdr:from>
    <xdr:to>
      <xdr:col>13</xdr:col>
      <xdr:colOff>123825</xdr:colOff>
      <xdr:row>38</xdr:row>
      <xdr:rowOff>57150</xdr:rowOff>
    </xdr:to>
    <xdr:sp macro="" textlink="">
      <xdr:nvSpPr>
        <xdr:cNvPr id="3" name="Rectangle 2"/>
        <xdr:cNvSpPr/>
      </xdr:nvSpPr>
      <xdr:spPr>
        <a:xfrm>
          <a:off x="8277225" y="5029200"/>
          <a:ext cx="762000" cy="1543050"/>
        </a:xfrm>
        <a:prstGeom prst="rect">
          <a:avLst/>
        </a:prstGeom>
        <a:solidFill>
          <a:schemeClr val="accent1">
            <a:alpha val="3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6%20firing%20frequenc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 Freq"/>
    </sheetNames>
    <sheetDataSet>
      <sheetData sheetId="0">
        <row r="3">
          <cell r="D3">
            <v>-10</v>
          </cell>
          <cell r="E3">
            <v>-9</v>
          </cell>
          <cell r="F3">
            <v>-8</v>
          </cell>
          <cell r="G3">
            <v>-7</v>
          </cell>
          <cell r="H3">
            <v>-6</v>
          </cell>
          <cell r="I3">
            <v>-5</v>
          </cell>
          <cell r="J3">
            <v>-4</v>
          </cell>
          <cell r="K3">
            <v>-3</v>
          </cell>
          <cell r="L3">
            <v>-2</v>
          </cell>
          <cell r="M3">
            <v>-1</v>
          </cell>
          <cell r="N3">
            <v>0</v>
          </cell>
          <cell r="O3">
            <v>1</v>
          </cell>
          <cell r="P3">
            <v>2</v>
          </cell>
          <cell r="Q3">
            <v>3</v>
          </cell>
          <cell r="R3">
            <v>4</v>
          </cell>
          <cell r="S3">
            <v>5</v>
          </cell>
          <cell r="T3">
            <v>6</v>
          </cell>
          <cell r="U3">
            <v>7</v>
          </cell>
          <cell r="V3">
            <v>8</v>
          </cell>
          <cell r="W3">
            <v>9</v>
          </cell>
          <cell r="X3">
            <v>10</v>
          </cell>
          <cell r="Y3">
            <v>11</v>
          </cell>
          <cell r="Z3">
            <v>12</v>
          </cell>
          <cell r="AA3">
            <v>13</v>
          </cell>
          <cell r="AB3">
            <v>14</v>
          </cell>
        </row>
        <row r="5">
          <cell r="D5">
            <v>2.1666666666666665</v>
          </cell>
          <cell r="E5">
            <v>2.5</v>
          </cell>
          <cell r="F5">
            <v>2.3333333333333335</v>
          </cell>
          <cell r="G5">
            <v>3</v>
          </cell>
          <cell r="H5">
            <v>2.5</v>
          </cell>
          <cell r="I5">
            <v>2.5</v>
          </cell>
          <cell r="J5">
            <v>2.5</v>
          </cell>
          <cell r="K5">
            <v>3.1666666666666665</v>
          </cell>
          <cell r="L5">
            <v>2.3333333333333335</v>
          </cell>
          <cell r="M5">
            <v>2.8333333333333335</v>
          </cell>
          <cell r="N5">
            <v>2.8333333333333335</v>
          </cell>
          <cell r="O5">
            <v>2.6666666666666665</v>
          </cell>
          <cell r="P5">
            <v>2.5</v>
          </cell>
          <cell r="Q5">
            <v>2.5</v>
          </cell>
          <cell r="R5">
            <v>2.5</v>
          </cell>
          <cell r="S5">
            <v>2.3333333333333335</v>
          </cell>
          <cell r="T5">
            <v>2.3333333333333335</v>
          </cell>
          <cell r="U5">
            <v>2.5</v>
          </cell>
          <cell r="V5">
            <v>2.1666666666666665</v>
          </cell>
          <cell r="W5">
            <v>2</v>
          </cell>
          <cell r="X5">
            <v>2.8333333333333335</v>
          </cell>
          <cell r="Y5">
            <v>2.5</v>
          </cell>
          <cell r="Z5">
            <v>2.5</v>
          </cell>
          <cell r="AA5">
            <v>2.3333333333333335</v>
          </cell>
          <cell r="AB5">
            <v>2.1666666666666665</v>
          </cell>
        </row>
        <row r="7">
          <cell r="D7">
            <v>0.40138648595974313</v>
          </cell>
          <cell r="E7">
            <v>0.67082039324993703</v>
          </cell>
          <cell r="F7">
            <v>0.49441323247304436</v>
          </cell>
          <cell r="G7">
            <v>0.51639777949432231</v>
          </cell>
          <cell r="H7">
            <v>0.61913918736689033</v>
          </cell>
          <cell r="I7">
            <v>0.4281744192888377</v>
          </cell>
          <cell r="J7">
            <v>0.61913918736689033</v>
          </cell>
          <cell r="K7">
            <v>0.47726070210921195</v>
          </cell>
          <cell r="L7">
            <v>0.42163702135578401</v>
          </cell>
          <cell r="M7">
            <v>0.47726070210921195</v>
          </cell>
          <cell r="N7">
            <v>0.6540472290116196</v>
          </cell>
          <cell r="O7">
            <v>0.66666666666666674</v>
          </cell>
          <cell r="P7">
            <v>0.61913918736689033</v>
          </cell>
          <cell r="Q7">
            <v>0.56273143387113778</v>
          </cell>
          <cell r="R7">
            <v>0.4281744192888377</v>
          </cell>
          <cell r="S7">
            <v>0.66666666666666674</v>
          </cell>
          <cell r="T7">
            <v>0.61463629715285928</v>
          </cell>
          <cell r="U7">
            <v>0.61913918736689033</v>
          </cell>
          <cell r="V7">
            <v>0.79232428826698098</v>
          </cell>
          <cell r="W7">
            <v>0.44721359549995793</v>
          </cell>
          <cell r="X7">
            <v>0.60092521257733167</v>
          </cell>
          <cell r="Y7">
            <v>0.5</v>
          </cell>
          <cell r="Z7">
            <v>0.4281744192888377</v>
          </cell>
          <cell r="AA7">
            <v>0.66666666666666674</v>
          </cell>
          <cell r="AB7">
            <v>0.60092521257733156</v>
          </cell>
        </row>
        <row r="11">
          <cell r="D11">
            <v>2</v>
          </cell>
          <cell r="E11">
            <v>2.1428571428571428</v>
          </cell>
          <cell r="F11">
            <v>2.4285714285714284</v>
          </cell>
          <cell r="G11">
            <v>2.2857142857142856</v>
          </cell>
          <cell r="H11">
            <v>2.2857142857142856</v>
          </cell>
          <cell r="I11">
            <v>2.2857142857142856</v>
          </cell>
          <cell r="J11">
            <v>2.1428571428571428</v>
          </cell>
          <cell r="K11">
            <v>2.2857142857142856</v>
          </cell>
          <cell r="L11">
            <v>2</v>
          </cell>
          <cell r="M11">
            <v>2.5714285714285716</v>
          </cell>
          <cell r="N11">
            <v>2.1428571428571428</v>
          </cell>
          <cell r="O11">
            <v>1.8571428571428572</v>
          </cell>
          <cell r="P11">
            <v>1.4285714285714286</v>
          </cell>
          <cell r="Q11">
            <v>1.4285714285714286</v>
          </cell>
          <cell r="R11">
            <v>1.52857142857143</v>
          </cell>
          <cell r="S11">
            <v>1.8571428571428572</v>
          </cell>
          <cell r="T11">
            <v>2</v>
          </cell>
          <cell r="U11">
            <v>1.7142857142857142</v>
          </cell>
          <cell r="V11">
            <v>2.1428571428571428</v>
          </cell>
          <cell r="W11">
            <v>2.2857142857142856</v>
          </cell>
          <cell r="X11">
            <v>1.8571428571428572</v>
          </cell>
          <cell r="Y11">
            <v>1.7142857142857142</v>
          </cell>
          <cell r="Z11">
            <v>2.2857142857142856</v>
          </cell>
          <cell r="AA11">
            <v>2.1428571428571428</v>
          </cell>
          <cell r="AB11">
            <v>1.8571428571428572</v>
          </cell>
        </row>
        <row r="13">
          <cell r="D13">
            <v>0.72374686445574588</v>
          </cell>
          <cell r="E13">
            <v>0.55328333517248807</v>
          </cell>
          <cell r="F13">
            <v>0.52812078601949597</v>
          </cell>
          <cell r="G13">
            <v>0.71428571428571419</v>
          </cell>
          <cell r="H13">
            <v>0.420560041253707</v>
          </cell>
          <cell r="I13">
            <v>0.47380354147934289</v>
          </cell>
          <cell r="J13">
            <v>0.50843229771577658</v>
          </cell>
          <cell r="K13">
            <v>0.52164053095730101</v>
          </cell>
          <cell r="L13">
            <v>0.30860669992418382</v>
          </cell>
          <cell r="M13">
            <v>0.42857142857142855</v>
          </cell>
          <cell r="N13">
            <v>0.50843229771577658</v>
          </cell>
          <cell r="O13">
            <v>0.4592214648091883</v>
          </cell>
          <cell r="P13">
            <v>0.48092880658867032</v>
          </cell>
          <cell r="Q13">
            <v>0.36885555678165871</v>
          </cell>
          <cell r="R13">
            <v>0.68511878904467416</v>
          </cell>
          <cell r="S13">
            <v>0.67005939426048988</v>
          </cell>
          <cell r="T13">
            <v>0.48795003647426655</v>
          </cell>
          <cell r="U13">
            <v>0.42056004125370694</v>
          </cell>
          <cell r="V13">
            <v>0.40406101782088422</v>
          </cell>
          <cell r="W13">
            <v>0.35951592548908334</v>
          </cell>
          <cell r="X13">
            <v>0.4592214648091883</v>
          </cell>
          <cell r="Y13">
            <v>0.35951592548908329</v>
          </cell>
          <cell r="Z13">
            <v>0.60609152673132649</v>
          </cell>
          <cell r="AA13">
            <v>0.50843229771577658</v>
          </cell>
          <cell r="AB13">
            <v>0.5947617141331808</v>
          </cell>
        </row>
        <row r="17">
          <cell r="D17">
            <v>2.2857142857142856</v>
          </cell>
          <cell r="E17">
            <v>2.4285714285714284</v>
          </cell>
          <cell r="F17">
            <v>2.5714285714285716</v>
          </cell>
          <cell r="G17">
            <v>2.2857142857142856</v>
          </cell>
          <cell r="H17">
            <v>2</v>
          </cell>
          <cell r="I17">
            <v>2.75</v>
          </cell>
          <cell r="J17">
            <v>2.5</v>
          </cell>
          <cell r="K17">
            <v>2.125</v>
          </cell>
          <cell r="L17">
            <v>2.5</v>
          </cell>
          <cell r="M17">
            <v>2.125</v>
          </cell>
          <cell r="N17">
            <v>1.375</v>
          </cell>
          <cell r="O17">
            <v>1.25</v>
          </cell>
          <cell r="P17">
            <v>1.175</v>
          </cell>
          <cell r="Q17">
            <v>1.25</v>
          </cell>
          <cell r="R17">
            <v>1.125</v>
          </cell>
          <cell r="S17">
            <v>1.75</v>
          </cell>
          <cell r="T17">
            <v>1.875</v>
          </cell>
          <cell r="U17">
            <v>1.875</v>
          </cell>
          <cell r="V17">
            <v>1.75</v>
          </cell>
          <cell r="W17">
            <v>1.8571428571428572</v>
          </cell>
          <cell r="X17">
            <v>2.2857142857142856</v>
          </cell>
          <cell r="Y17">
            <v>2.1428571428571428</v>
          </cell>
          <cell r="Z17">
            <v>2</v>
          </cell>
          <cell r="AA17">
            <v>1.8571428571428572</v>
          </cell>
          <cell r="AB17">
            <v>2.5714285714285716</v>
          </cell>
        </row>
        <row r="19">
          <cell r="D19">
            <v>0.420560041253707</v>
          </cell>
          <cell r="E19">
            <v>0.52812078601949597</v>
          </cell>
          <cell r="F19">
            <v>0.81232010043961822</v>
          </cell>
          <cell r="G19">
            <v>0.60609152673132649</v>
          </cell>
          <cell r="H19">
            <v>0.48795003647426655</v>
          </cell>
          <cell r="I19">
            <v>0.45316348358748282</v>
          </cell>
          <cell r="J19">
            <v>0.42257712736425823</v>
          </cell>
          <cell r="K19">
            <v>0.44067723854475233</v>
          </cell>
          <cell r="L19">
            <v>0.46291004988627565</v>
          </cell>
          <cell r="M19">
            <v>0.51538820320220757</v>
          </cell>
          <cell r="N19">
            <v>0.37499999999999994</v>
          </cell>
          <cell r="O19">
            <v>0.55901699437494745</v>
          </cell>
          <cell r="P19">
            <v>0.41992771486803027</v>
          </cell>
          <cell r="Q19">
            <v>0.45316348358748282</v>
          </cell>
          <cell r="R19">
            <v>0.39809815731442771</v>
          </cell>
          <cell r="S19">
            <v>0.6477984695434662</v>
          </cell>
          <cell r="T19">
            <v>0.39809815731442771</v>
          </cell>
          <cell r="U19">
            <v>0.71807033081725358</v>
          </cell>
          <cell r="V19">
            <v>0.59009684435208232</v>
          </cell>
          <cell r="W19">
            <v>0.63353022360238431</v>
          </cell>
          <cell r="X19">
            <v>0.47380354147934289</v>
          </cell>
          <cell r="Y19">
            <v>0.7046975517594638</v>
          </cell>
          <cell r="Z19">
            <v>0.53452248382484879</v>
          </cell>
          <cell r="AA19">
            <v>0.55328333517248807</v>
          </cell>
          <cell r="AB19">
            <v>0.52812078601949597</v>
          </cell>
        </row>
        <row r="23">
          <cell r="D23">
            <v>2</v>
          </cell>
          <cell r="E23">
            <v>2.4444444444444446</v>
          </cell>
          <cell r="F23">
            <v>2</v>
          </cell>
          <cell r="G23">
            <v>1.6666666666666667</v>
          </cell>
          <cell r="H23">
            <v>2.1111111111111112</v>
          </cell>
          <cell r="I23">
            <v>2.1111111111111112</v>
          </cell>
          <cell r="J23">
            <v>2.1111111111111112</v>
          </cell>
          <cell r="K23">
            <v>2.2222222222222223</v>
          </cell>
          <cell r="L23">
            <v>1.8888888888888888</v>
          </cell>
          <cell r="M23">
            <v>2</v>
          </cell>
          <cell r="N23">
            <v>0.55555555555555558</v>
          </cell>
          <cell r="O23">
            <v>0.22222222222222221</v>
          </cell>
          <cell r="P23">
            <v>0.22222222222222221</v>
          </cell>
          <cell r="Q23">
            <v>0</v>
          </cell>
          <cell r="R23">
            <v>0.33333333333333331</v>
          </cell>
          <cell r="S23">
            <v>1.3333333333333333</v>
          </cell>
          <cell r="T23">
            <v>1.7777777777777777</v>
          </cell>
          <cell r="U23">
            <v>2.1111111111111112</v>
          </cell>
          <cell r="V23">
            <v>1.8888888888888888</v>
          </cell>
          <cell r="W23">
            <v>1.6666666666666667</v>
          </cell>
          <cell r="X23">
            <v>1.6666666666666667</v>
          </cell>
          <cell r="Y23">
            <v>1.7777777777777777</v>
          </cell>
          <cell r="Z23">
            <v>2.1111111111111112</v>
          </cell>
          <cell r="AA23">
            <v>2.1111111111111112</v>
          </cell>
          <cell r="AB23">
            <v>1.8888888888888888</v>
          </cell>
        </row>
        <row r="25">
          <cell r="D25">
            <v>0.33333333333333331</v>
          </cell>
          <cell r="E25">
            <v>0.41201102706087012</v>
          </cell>
          <cell r="F25">
            <v>0.62360956446232352</v>
          </cell>
          <cell r="G25">
            <v>0.44095855184409843</v>
          </cell>
          <cell r="H25">
            <v>0.48432210483785254</v>
          </cell>
          <cell r="I25">
            <v>0.38888888888888884</v>
          </cell>
          <cell r="J25">
            <v>0.42309850588132819</v>
          </cell>
          <cell r="K25">
            <v>0.43390275977259196</v>
          </cell>
          <cell r="L25">
            <v>0.38888888888888884</v>
          </cell>
          <cell r="M25">
            <v>0.60092521257733156</v>
          </cell>
          <cell r="N25">
            <v>0.3379312516832344</v>
          </cell>
          <cell r="O25">
            <v>0.22222222222222221</v>
          </cell>
          <cell r="P25">
            <v>0.22222222222222221</v>
          </cell>
          <cell r="Q25">
            <v>0</v>
          </cell>
          <cell r="R25">
            <v>0.33333333333333331</v>
          </cell>
          <cell r="S25">
            <v>0.52704627669472992</v>
          </cell>
          <cell r="T25">
            <v>0.54715876676645026</v>
          </cell>
          <cell r="U25">
            <v>0.61111111111111105</v>
          </cell>
          <cell r="V25">
            <v>0.48432210483785254</v>
          </cell>
          <cell r="W25">
            <v>0.37267799624996495</v>
          </cell>
          <cell r="X25">
            <v>0.44095855184409843</v>
          </cell>
          <cell r="Y25">
            <v>0.40061680838488772</v>
          </cell>
          <cell r="Z25">
            <v>0.42309850588132819</v>
          </cell>
          <cell r="AA25">
            <v>0.35136418446315321</v>
          </cell>
          <cell r="AB25">
            <v>0.48432210483785254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8"/>
  <sheetViews>
    <sheetView workbookViewId="0">
      <selection activeCell="H30" sqref="H30"/>
    </sheetView>
  </sheetViews>
  <sheetFormatPr defaultRowHeight="15"/>
  <cols>
    <col min="2" max="2" width="13.140625" customWidth="1"/>
    <col min="3" max="3" width="17.5703125" customWidth="1"/>
    <col min="4" max="4" width="16.28515625" customWidth="1"/>
    <col min="5" max="5" width="6.140625" customWidth="1"/>
    <col min="6" max="6" width="13.28515625" customWidth="1"/>
    <col min="7" max="7" width="16.7109375" customWidth="1"/>
    <col min="8" max="8" width="14.140625" customWidth="1"/>
    <col min="10" max="10" width="11.5703125" customWidth="1"/>
  </cols>
  <sheetData>
    <row r="3" spans="2:8">
      <c r="D3" s="1"/>
    </row>
    <row r="4" spans="2:8">
      <c r="B4" s="5" t="s">
        <v>2</v>
      </c>
      <c r="C4" s="5"/>
      <c r="D4" s="5"/>
      <c r="E4" s="1"/>
      <c r="F4" s="5" t="s">
        <v>3</v>
      </c>
      <c r="G4" s="5"/>
      <c r="H4" s="5"/>
    </row>
    <row r="5" spans="2:8" s="2" customFormat="1">
      <c r="B5" s="6" t="s">
        <v>4</v>
      </c>
      <c r="C5" s="7" t="s">
        <v>5</v>
      </c>
      <c r="D5" s="6" t="s">
        <v>6</v>
      </c>
      <c r="E5" s="6"/>
      <c r="F5" s="6" t="s">
        <v>4</v>
      </c>
      <c r="G5" s="7" t="s">
        <v>5</v>
      </c>
      <c r="H5" s="6" t="s">
        <v>6</v>
      </c>
    </row>
    <row r="6" spans="2:8">
      <c r="B6" s="1"/>
      <c r="C6" s="1"/>
      <c r="D6" s="1"/>
      <c r="E6" s="1"/>
      <c r="F6" s="1"/>
      <c r="G6" s="1"/>
      <c r="H6" s="1"/>
    </row>
    <row r="7" spans="2:8">
      <c r="B7" s="1">
        <f>8/5</f>
        <v>1.6</v>
      </c>
      <c r="C7" s="1">
        <f>10/2</f>
        <v>5</v>
      </c>
      <c r="D7" s="1">
        <f>4/5</f>
        <v>0.8</v>
      </c>
      <c r="E7" s="1"/>
      <c r="F7" s="1">
        <f>(B7/B7)*100</f>
        <v>100</v>
      </c>
      <c r="G7" s="1">
        <f>(C7/B7)*100</f>
        <v>312.5</v>
      </c>
      <c r="H7" s="1">
        <f>(D7/B7)*100</f>
        <v>50</v>
      </c>
    </row>
    <row r="8" spans="2:8">
      <c r="B8" s="1">
        <f>24/2</f>
        <v>12</v>
      </c>
      <c r="C8" s="1">
        <f>148/1.44</f>
        <v>102.77777777777779</v>
      </c>
      <c r="D8" s="1">
        <f>27/2</f>
        <v>13.5</v>
      </c>
      <c r="E8" s="1"/>
      <c r="F8" s="1">
        <f t="shared" ref="F8:F11" si="0">(B8/B8)*100</f>
        <v>100</v>
      </c>
      <c r="G8" s="1">
        <f t="shared" ref="G8:G11" si="1">(C8/B8)*100</f>
        <v>856.48148148148152</v>
      </c>
      <c r="H8" s="1">
        <f t="shared" ref="H8:H11" si="2">(D8/B8)*100</f>
        <v>112.5</v>
      </c>
    </row>
    <row r="9" spans="2:8">
      <c r="B9" s="1">
        <f>31/5</f>
        <v>6.2</v>
      </c>
      <c r="C9" s="1">
        <f>71/1</f>
        <v>71</v>
      </c>
      <c r="D9" s="1">
        <f>35/5</f>
        <v>7</v>
      </c>
      <c r="E9" s="1"/>
      <c r="F9" s="1">
        <f t="shared" si="0"/>
        <v>100</v>
      </c>
      <c r="G9" s="1">
        <f t="shared" si="1"/>
        <v>1145.1612903225805</v>
      </c>
      <c r="H9" s="1">
        <f t="shared" si="2"/>
        <v>112.9032258064516</v>
      </c>
    </row>
    <row r="10" spans="2:8">
      <c r="B10" s="1">
        <f>30/5</f>
        <v>6</v>
      </c>
      <c r="C10" s="1">
        <f>14/1</f>
        <v>14</v>
      </c>
      <c r="D10" s="1">
        <f>35/5</f>
        <v>7</v>
      </c>
      <c r="E10" s="1"/>
      <c r="F10" s="1">
        <f t="shared" si="0"/>
        <v>100</v>
      </c>
      <c r="G10" s="1">
        <f t="shared" si="1"/>
        <v>233.33333333333334</v>
      </c>
      <c r="H10" s="1">
        <f t="shared" si="2"/>
        <v>116.66666666666667</v>
      </c>
    </row>
    <row r="11" spans="2:8">
      <c r="B11" s="1">
        <f>40/5</f>
        <v>8</v>
      </c>
      <c r="C11" s="1">
        <f>66/1</f>
        <v>66</v>
      </c>
      <c r="D11" s="1">
        <f>29/5</f>
        <v>5.8</v>
      </c>
      <c r="E11" s="1"/>
      <c r="F11" s="1">
        <f t="shared" si="0"/>
        <v>100</v>
      </c>
      <c r="G11" s="1">
        <f t="shared" si="1"/>
        <v>825</v>
      </c>
      <c r="H11" s="1">
        <f t="shared" si="2"/>
        <v>72.5</v>
      </c>
    </row>
    <row r="12" spans="2:8">
      <c r="B12" s="1"/>
      <c r="C12" s="1"/>
      <c r="D12" s="1"/>
      <c r="E12" s="1"/>
      <c r="F12" s="1"/>
      <c r="G12" s="3"/>
      <c r="H12" s="1"/>
    </row>
    <row r="13" spans="2:8">
      <c r="B13" s="1"/>
      <c r="C13" s="1"/>
      <c r="D13" s="1"/>
      <c r="E13" s="1"/>
      <c r="F13" s="1"/>
      <c r="G13" s="3"/>
      <c r="H13" s="1"/>
    </row>
    <row r="14" spans="2:8">
      <c r="B14" s="1"/>
      <c r="C14" s="1"/>
      <c r="D14" s="1"/>
      <c r="E14" s="1"/>
      <c r="F14" s="1"/>
      <c r="G14" s="3"/>
      <c r="H14" s="1"/>
    </row>
    <row r="15" spans="2:8">
      <c r="B15" s="1"/>
      <c r="C15" s="1"/>
      <c r="D15" s="1"/>
      <c r="E15" s="1"/>
      <c r="F15" s="1"/>
      <c r="G15" s="3"/>
      <c r="H15" s="1"/>
    </row>
    <row r="16" spans="2:8">
      <c r="B16" s="1"/>
      <c r="C16" s="1"/>
      <c r="D16" s="1"/>
      <c r="E16" s="1"/>
      <c r="F16" s="1"/>
      <c r="G16" s="1"/>
      <c r="H16" s="1"/>
    </row>
    <row r="17" spans="2:8">
      <c r="B17" s="1"/>
      <c r="C17" s="1"/>
      <c r="D17" s="1"/>
      <c r="E17" s="1"/>
      <c r="F17" s="1"/>
      <c r="G17" s="1"/>
      <c r="H17" s="1"/>
    </row>
    <row r="18" spans="2:8">
      <c r="B18" s="1"/>
      <c r="C18" s="1"/>
      <c r="D18" s="1"/>
      <c r="E18" s="1"/>
      <c r="F18" s="1"/>
      <c r="G18" s="1"/>
      <c r="H18" s="1"/>
    </row>
    <row r="19" spans="2:8">
      <c r="B19" s="1">
        <f>AVERAGE(B7:B16)</f>
        <v>6.76</v>
      </c>
      <c r="C19" s="1">
        <f>AVERAGE(C7:C16)</f>
        <v>51.755555555555553</v>
      </c>
      <c r="D19" s="1">
        <f>AVERAGE(D7:D16)</f>
        <v>6.82</v>
      </c>
      <c r="E19" s="1"/>
      <c r="F19" s="1">
        <f>AVERAGE(F7:F16)</f>
        <v>100</v>
      </c>
      <c r="G19" s="1">
        <f>AVERAGE(G7:G16)</f>
        <v>674.49522102747915</v>
      </c>
      <c r="H19" s="1">
        <f>AVERAGE(H7:H16)</f>
        <v>92.913978494623649</v>
      </c>
    </row>
    <row r="20" spans="2:8">
      <c r="B20" s="1">
        <f>COUNT(B7:B16)</f>
        <v>5</v>
      </c>
      <c r="C20" s="1">
        <f>COUNT(C7:C16)</f>
        <v>5</v>
      </c>
      <c r="D20" s="1">
        <f>COUNT(D7:D16)</f>
        <v>5</v>
      </c>
      <c r="E20" s="1"/>
      <c r="F20" s="1">
        <f>COUNT(F7:F16)</f>
        <v>5</v>
      </c>
      <c r="G20" s="1">
        <f>COUNT(G7:G16)</f>
        <v>5</v>
      </c>
      <c r="H20" s="1">
        <f>COUNT(H7:H16)</f>
        <v>5</v>
      </c>
    </row>
    <row r="21" spans="2:8">
      <c r="B21" s="1">
        <f>STDEV(B7:B16)/SQRT(B20)</f>
        <v>1.6809521111560559</v>
      </c>
      <c r="C21" s="1">
        <f>STDEV(C7:C16)/SQRT(C20)</f>
        <v>18.422925867811124</v>
      </c>
      <c r="D21" s="1">
        <f>STDEV(D7:D16)/SQRT(D20)</f>
        <v>2.0244505427399297</v>
      </c>
      <c r="E21" s="1"/>
      <c r="F21" s="1">
        <f>STDEV(F7:F16)/SQRT(F20)</f>
        <v>0</v>
      </c>
      <c r="G21" s="1">
        <f>STDEV(G7:G16)/SQRT(G20)</f>
        <v>173.63202289236509</v>
      </c>
      <c r="H21" s="1">
        <f>STDEV(H7:H16)/SQRT(H20)</f>
        <v>13.427048279716537</v>
      </c>
    </row>
    <row r="22" spans="2:8">
      <c r="B22" s="1"/>
      <c r="C22" s="1"/>
      <c r="D22" s="1"/>
      <c r="E22" s="1"/>
      <c r="F22" s="1"/>
      <c r="G22" s="1"/>
      <c r="H22" s="1"/>
    </row>
    <row r="46" spans="6:7">
      <c r="F46" s="4"/>
      <c r="G46" s="4"/>
    </row>
    <row r="48" spans="6:7">
      <c r="F48" s="4"/>
      <c r="G48" s="4"/>
    </row>
  </sheetData>
  <mergeCells count="2">
    <mergeCell ref="B4:D4"/>
    <mergeCell ref="F4:H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25"/>
  <sheetViews>
    <sheetView tabSelected="1" workbookViewId="0">
      <selection activeCell="E37" sqref="E37"/>
    </sheetView>
  </sheetViews>
  <sheetFormatPr defaultRowHeight="15"/>
  <cols>
    <col min="1" max="16384" width="9.140625" style="8"/>
  </cols>
  <sheetData>
    <row r="3" spans="2:28">
      <c r="D3" s="8">
        <v>-10</v>
      </c>
      <c r="E3" s="8">
        <v>-9</v>
      </c>
      <c r="F3" s="8">
        <v>-8</v>
      </c>
      <c r="G3" s="8">
        <v>-7</v>
      </c>
      <c r="H3" s="8">
        <v>-6</v>
      </c>
      <c r="I3" s="8">
        <v>-5</v>
      </c>
      <c r="J3" s="8">
        <v>-4</v>
      </c>
      <c r="K3" s="8">
        <v>-3</v>
      </c>
      <c r="L3" s="8">
        <v>-2</v>
      </c>
      <c r="M3" s="8">
        <v>-1</v>
      </c>
      <c r="N3" s="8">
        <v>0</v>
      </c>
      <c r="O3" s="8">
        <v>1</v>
      </c>
      <c r="P3" s="8">
        <v>2</v>
      </c>
      <c r="Q3" s="8">
        <v>3</v>
      </c>
      <c r="R3" s="8">
        <v>4</v>
      </c>
      <c r="S3" s="8">
        <v>5</v>
      </c>
      <c r="T3" s="8">
        <v>6</v>
      </c>
      <c r="U3" s="8">
        <v>7</v>
      </c>
      <c r="V3" s="8">
        <v>8</v>
      </c>
      <c r="W3" s="8">
        <v>9</v>
      </c>
      <c r="X3" s="8">
        <v>10</v>
      </c>
      <c r="Y3" s="8">
        <v>11</v>
      </c>
      <c r="Z3" s="8">
        <v>12</v>
      </c>
      <c r="AA3" s="8">
        <v>13</v>
      </c>
      <c r="AB3" s="8">
        <v>14</v>
      </c>
    </row>
    <row r="5" spans="2:28">
      <c r="B5" s="9" t="s">
        <v>7</v>
      </c>
      <c r="C5" s="8" t="s">
        <v>8</v>
      </c>
      <c r="D5" s="8">
        <v>2.1666666666666665</v>
      </c>
      <c r="E5" s="8">
        <v>2.5</v>
      </c>
      <c r="F5" s="8">
        <v>2.3333333333333335</v>
      </c>
      <c r="G5" s="8">
        <v>3</v>
      </c>
      <c r="H5" s="8">
        <v>2.5</v>
      </c>
      <c r="I5" s="8">
        <v>2.5</v>
      </c>
      <c r="J5" s="8">
        <v>2.5</v>
      </c>
      <c r="K5" s="8">
        <v>3.1666666666666665</v>
      </c>
      <c r="L5" s="8">
        <v>2.3333333333333335</v>
      </c>
      <c r="M5" s="8">
        <v>2.8333333333333335</v>
      </c>
      <c r="N5" s="8">
        <v>2.8333333333333335</v>
      </c>
      <c r="O5" s="8">
        <v>2.6666666666666665</v>
      </c>
      <c r="P5" s="8">
        <v>2.5</v>
      </c>
      <c r="Q5" s="8">
        <v>2.5</v>
      </c>
      <c r="R5" s="8">
        <v>2.5</v>
      </c>
      <c r="S5" s="8">
        <v>2.3333333333333335</v>
      </c>
      <c r="T5" s="8">
        <v>2.3333333333333335</v>
      </c>
      <c r="U5" s="8">
        <v>2.5</v>
      </c>
      <c r="V5" s="8">
        <v>2.1666666666666665</v>
      </c>
      <c r="W5" s="8">
        <v>2</v>
      </c>
      <c r="X5" s="8">
        <v>2.8333333333333335</v>
      </c>
      <c r="Y5" s="8">
        <v>2.5</v>
      </c>
      <c r="Z5" s="8">
        <v>2.5</v>
      </c>
      <c r="AA5" s="8">
        <v>2.3333333333333335</v>
      </c>
      <c r="AB5" s="8">
        <v>2.1666666666666665</v>
      </c>
    </row>
    <row r="6" spans="2:28">
      <c r="B6" s="9"/>
      <c r="C6" s="8" t="s">
        <v>0</v>
      </c>
      <c r="D6" s="8">
        <v>6</v>
      </c>
      <c r="E6" s="8">
        <v>6</v>
      </c>
      <c r="F6" s="8">
        <v>6</v>
      </c>
      <c r="G6" s="8">
        <v>6</v>
      </c>
      <c r="H6" s="8">
        <v>6</v>
      </c>
      <c r="I6" s="8">
        <v>6</v>
      </c>
      <c r="J6" s="8">
        <v>6</v>
      </c>
      <c r="K6" s="8">
        <v>6</v>
      </c>
      <c r="L6" s="8">
        <v>6</v>
      </c>
      <c r="M6" s="8">
        <v>6</v>
      </c>
      <c r="N6" s="8">
        <v>6</v>
      </c>
      <c r="O6" s="8">
        <v>6</v>
      </c>
      <c r="P6" s="8">
        <v>6</v>
      </c>
      <c r="Q6" s="8">
        <v>6</v>
      </c>
      <c r="R6" s="8">
        <v>6</v>
      </c>
      <c r="S6" s="8">
        <v>6</v>
      </c>
      <c r="T6" s="8">
        <v>6</v>
      </c>
      <c r="U6" s="8">
        <v>6</v>
      </c>
      <c r="V6" s="8">
        <v>6</v>
      </c>
      <c r="W6" s="8">
        <v>6</v>
      </c>
      <c r="X6" s="8">
        <v>6</v>
      </c>
      <c r="Y6" s="8">
        <v>6</v>
      </c>
      <c r="Z6" s="8">
        <v>6</v>
      </c>
      <c r="AA6" s="8">
        <v>6</v>
      </c>
      <c r="AB6" s="8">
        <v>6</v>
      </c>
    </row>
    <row r="7" spans="2:28">
      <c r="B7" s="9"/>
      <c r="C7" s="8" t="s">
        <v>1</v>
      </c>
      <c r="D7" s="8">
        <v>0.40138648595974313</v>
      </c>
      <c r="E7" s="8">
        <v>0.67082039324993703</v>
      </c>
      <c r="F7" s="8">
        <v>0.49441323247304436</v>
      </c>
      <c r="G7" s="8">
        <v>0.51639777949432231</v>
      </c>
      <c r="H7" s="8">
        <v>0.61913918736689033</v>
      </c>
      <c r="I7" s="8">
        <v>0.4281744192888377</v>
      </c>
      <c r="J7" s="8">
        <v>0.61913918736689033</v>
      </c>
      <c r="K7" s="8">
        <v>0.47726070210921195</v>
      </c>
      <c r="L7" s="8">
        <v>0.42163702135578401</v>
      </c>
      <c r="M7" s="8">
        <v>0.47726070210921195</v>
      </c>
      <c r="N7" s="8">
        <v>0.6540472290116196</v>
      </c>
      <c r="O7" s="8">
        <v>0.66666666666666674</v>
      </c>
      <c r="P7" s="8">
        <v>0.61913918736689033</v>
      </c>
      <c r="Q7" s="8">
        <v>0.56273143387113778</v>
      </c>
      <c r="R7" s="8">
        <v>0.4281744192888377</v>
      </c>
      <c r="S7" s="8">
        <v>0.66666666666666674</v>
      </c>
      <c r="T7" s="8">
        <v>0.61463629715285928</v>
      </c>
      <c r="U7" s="8">
        <v>0.61913918736689033</v>
      </c>
      <c r="V7" s="8">
        <v>0.79232428826698098</v>
      </c>
      <c r="W7" s="8">
        <v>0.44721359549995793</v>
      </c>
      <c r="X7" s="8">
        <v>0.60092521257733167</v>
      </c>
      <c r="Y7" s="8">
        <v>0.5</v>
      </c>
      <c r="Z7" s="8">
        <v>0.4281744192888377</v>
      </c>
      <c r="AA7" s="8">
        <v>0.66666666666666674</v>
      </c>
      <c r="AB7" s="8">
        <v>0.60092521257733156</v>
      </c>
    </row>
    <row r="11" spans="2:28">
      <c r="B11" s="9" t="s">
        <v>9</v>
      </c>
      <c r="C11" s="8" t="s">
        <v>8</v>
      </c>
      <c r="D11" s="8">
        <v>2</v>
      </c>
      <c r="E11" s="8">
        <v>2.1428571428571428</v>
      </c>
      <c r="F11" s="8">
        <v>2.4285714285714284</v>
      </c>
      <c r="G11" s="8">
        <v>2.2857142857142856</v>
      </c>
      <c r="H11" s="8">
        <v>2.2857142857142856</v>
      </c>
      <c r="I11" s="8">
        <v>2.2857142857142856</v>
      </c>
      <c r="J11" s="8">
        <v>2.1428571428571428</v>
      </c>
      <c r="K11" s="8">
        <v>2.2857142857142856</v>
      </c>
      <c r="L11" s="8">
        <v>2</v>
      </c>
      <c r="M11" s="8">
        <v>2.5714285714285716</v>
      </c>
      <c r="N11" s="8">
        <v>2.1428571428571428</v>
      </c>
      <c r="O11" s="8">
        <v>1.8571428571428572</v>
      </c>
      <c r="P11" s="8">
        <v>1.4285714285714286</v>
      </c>
      <c r="Q11" s="8">
        <v>1.4285714285714286</v>
      </c>
      <c r="R11" s="8">
        <v>1.52857142857143</v>
      </c>
      <c r="S11" s="8">
        <v>1.8571428571428572</v>
      </c>
      <c r="T11" s="8">
        <v>2</v>
      </c>
      <c r="U11" s="8">
        <v>1.7142857142857142</v>
      </c>
      <c r="V11" s="8">
        <v>2.1428571428571428</v>
      </c>
      <c r="W11" s="8">
        <v>2.2857142857142856</v>
      </c>
      <c r="X11" s="8">
        <v>1.8571428571428572</v>
      </c>
      <c r="Y11" s="8">
        <v>1.7142857142857142</v>
      </c>
      <c r="Z11" s="8">
        <v>2.2857142857142856</v>
      </c>
      <c r="AA11" s="8">
        <v>2.1428571428571428</v>
      </c>
      <c r="AB11" s="8">
        <v>1.8571428571428572</v>
      </c>
    </row>
    <row r="12" spans="2:28">
      <c r="B12" s="9"/>
      <c r="C12" s="8" t="s">
        <v>0</v>
      </c>
      <c r="D12" s="8">
        <v>7</v>
      </c>
      <c r="E12" s="8">
        <v>7</v>
      </c>
      <c r="F12" s="8">
        <v>7</v>
      </c>
      <c r="G12" s="8">
        <v>7</v>
      </c>
      <c r="H12" s="8">
        <v>7</v>
      </c>
      <c r="I12" s="8">
        <v>7</v>
      </c>
      <c r="J12" s="8">
        <v>7</v>
      </c>
      <c r="K12" s="8">
        <v>7</v>
      </c>
      <c r="L12" s="8">
        <v>7</v>
      </c>
      <c r="M12" s="8">
        <v>7</v>
      </c>
      <c r="N12" s="8">
        <v>7</v>
      </c>
      <c r="O12" s="8">
        <v>7</v>
      </c>
      <c r="P12" s="8">
        <v>7</v>
      </c>
      <c r="Q12" s="8">
        <v>7</v>
      </c>
      <c r="R12" s="8">
        <v>7</v>
      </c>
      <c r="S12" s="8">
        <v>7</v>
      </c>
      <c r="T12" s="8">
        <v>7</v>
      </c>
      <c r="U12" s="8">
        <v>7</v>
      </c>
      <c r="V12" s="8">
        <v>7</v>
      </c>
      <c r="W12" s="8">
        <v>7</v>
      </c>
      <c r="X12" s="8">
        <v>7</v>
      </c>
      <c r="Y12" s="8">
        <v>7</v>
      </c>
      <c r="Z12" s="8">
        <v>7</v>
      </c>
      <c r="AA12" s="8">
        <v>7</v>
      </c>
      <c r="AB12" s="8">
        <v>7</v>
      </c>
    </row>
    <row r="13" spans="2:28">
      <c r="B13" s="9"/>
      <c r="C13" s="8" t="s">
        <v>1</v>
      </c>
      <c r="D13" s="8">
        <v>0.72374686445574588</v>
      </c>
      <c r="E13" s="8">
        <v>0.55328333517248807</v>
      </c>
      <c r="F13" s="8">
        <v>0.52812078601949597</v>
      </c>
      <c r="G13" s="8">
        <v>0.71428571428571419</v>
      </c>
      <c r="H13" s="8">
        <v>0.420560041253707</v>
      </c>
      <c r="I13" s="8">
        <v>0.47380354147934289</v>
      </c>
      <c r="J13" s="8">
        <v>0.50843229771577658</v>
      </c>
      <c r="K13" s="8">
        <v>0.52164053095730101</v>
      </c>
      <c r="L13" s="8">
        <v>0.30860669992418382</v>
      </c>
      <c r="M13" s="8">
        <v>0.42857142857142855</v>
      </c>
      <c r="N13" s="8">
        <v>0.50843229771577658</v>
      </c>
      <c r="O13" s="8">
        <v>0.4592214648091883</v>
      </c>
      <c r="P13" s="8">
        <v>0.48092880658867032</v>
      </c>
      <c r="Q13" s="8">
        <v>0.36885555678165871</v>
      </c>
      <c r="R13" s="8">
        <v>0.68511878904467416</v>
      </c>
      <c r="S13" s="8">
        <v>0.67005939426048988</v>
      </c>
      <c r="T13" s="8">
        <v>0.48795003647426655</v>
      </c>
      <c r="U13" s="8">
        <v>0.42056004125370694</v>
      </c>
      <c r="V13" s="8">
        <v>0.40406101782088422</v>
      </c>
      <c r="W13" s="8">
        <v>0.35951592548908334</v>
      </c>
      <c r="X13" s="8">
        <v>0.4592214648091883</v>
      </c>
      <c r="Y13" s="8">
        <v>0.35951592548908329</v>
      </c>
      <c r="Z13" s="8">
        <v>0.60609152673132649</v>
      </c>
      <c r="AA13" s="8">
        <v>0.50843229771577658</v>
      </c>
      <c r="AB13" s="8">
        <v>0.5947617141331808</v>
      </c>
    </row>
    <row r="17" spans="2:28">
      <c r="B17" s="9" t="s">
        <v>10</v>
      </c>
      <c r="C17" s="8" t="s">
        <v>8</v>
      </c>
      <c r="D17" s="8">
        <v>2.2857142857142856</v>
      </c>
      <c r="E17" s="8">
        <v>2.4285714285714284</v>
      </c>
      <c r="F17" s="8">
        <v>2.5714285714285716</v>
      </c>
      <c r="G17" s="8">
        <v>2.2857142857142856</v>
      </c>
      <c r="H17" s="8">
        <v>2</v>
      </c>
      <c r="I17" s="8">
        <v>2.75</v>
      </c>
      <c r="J17" s="8">
        <v>2.5</v>
      </c>
      <c r="K17" s="8">
        <v>2.125</v>
      </c>
      <c r="L17" s="8">
        <v>2.5</v>
      </c>
      <c r="M17" s="8">
        <v>2.125</v>
      </c>
      <c r="N17" s="8">
        <v>1.375</v>
      </c>
      <c r="O17" s="8">
        <v>1.25</v>
      </c>
      <c r="P17" s="8">
        <v>1.175</v>
      </c>
      <c r="Q17" s="8">
        <v>1.25</v>
      </c>
      <c r="R17" s="8">
        <v>1.125</v>
      </c>
      <c r="S17" s="8">
        <v>1.75</v>
      </c>
      <c r="T17" s="8">
        <v>1.875</v>
      </c>
      <c r="U17" s="8">
        <v>1.875</v>
      </c>
      <c r="V17" s="8">
        <v>1.75</v>
      </c>
      <c r="W17" s="8">
        <v>1.8571428571428572</v>
      </c>
      <c r="X17" s="8">
        <v>2.2857142857142856</v>
      </c>
      <c r="Y17" s="8">
        <v>2.1428571428571428</v>
      </c>
      <c r="Z17" s="8">
        <v>2</v>
      </c>
      <c r="AA17" s="8">
        <v>1.8571428571428572</v>
      </c>
      <c r="AB17" s="8">
        <v>2.5714285714285716</v>
      </c>
    </row>
    <row r="18" spans="2:28">
      <c r="B18" s="9"/>
      <c r="C18" s="8" t="s">
        <v>0</v>
      </c>
      <c r="D18" s="8">
        <v>7</v>
      </c>
      <c r="E18" s="8">
        <v>7</v>
      </c>
      <c r="F18" s="8">
        <v>7</v>
      </c>
      <c r="G18" s="8">
        <v>7</v>
      </c>
      <c r="H18" s="8">
        <v>7</v>
      </c>
      <c r="I18" s="8">
        <v>8</v>
      </c>
      <c r="J18" s="8">
        <v>8</v>
      </c>
      <c r="K18" s="8">
        <v>8</v>
      </c>
      <c r="L18" s="8">
        <v>8</v>
      </c>
      <c r="M18" s="8">
        <v>8</v>
      </c>
      <c r="N18" s="8">
        <v>8</v>
      </c>
      <c r="O18" s="8">
        <v>8</v>
      </c>
      <c r="P18" s="8">
        <v>8</v>
      </c>
      <c r="Q18" s="8">
        <v>8</v>
      </c>
      <c r="R18" s="8">
        <v>8</v>
      </c>
      <c r="S18" s="8">
        <v>8</v>
      </c>
      <c r="T18" s="8">
        <v>8</v>
      </c>
      <c r="U18" s="8">
        <v>8</v>
      </c>
      <c r="V18" s="8">
        <v>8</v>
      </c>
      <c r="W18" s="8">
        <v>7</v>
      </c>
      <c r="X18" s="8">
        <v>7</v>
      </c>
      <c r="Y18" s="8">
        <v>7</v>
      </c>
      <c r="Z18" s="8">
        <v>7</v>
      </c>
      <c r="AA18" s="8">
        <v>7</v>
      </c>
      <c r="AB18" s="8">
        <v>7</v>
      </c>
    </row>
    <row r="19" spans="2:28">
      <c r="B19" s="9"/>
      <c r="C19" s="8" t="s">
        <v>1</v>
      </c>
      <c r="D19" s="8">
        <v>0.420560041253707</v>
      </c>
      <c r="E19" s="8">
        <v>0.52812078601949597</v>
      </c>
      <c r="F19" s="8">
        <v>0.81232010043961822</v>
      </c>
      <c r="G19" s="8">
        <v>0.60609152673132649</v>
      </c>
      <c r="H19" s="8">
        <v>0.48795003647426655</v>
      </c>
      <c r="I19" s="8">
        <v>0.45316348358748282</v>
      </c>
      <c r="J19" s="8">
        <v>0.42257712736425823</v>
      </c>
      <c r="K19" s="8">
        <v>0.44067723854475233</v>
      </c>
      <c r="L19" s="8">
        <v>0.46291004988627565</v>
      </c>
      <c r="M19" s="8">
        <v>0.51538820320220757</v>
      </c>
      <c r="N19" s="8">
        <v>0.37499999999999994</v>
      </c>
      <c r="O19" s="8">
        <v>0.55901699437494745</v>
      </c>
      <c r="P19" s="8">
        <v>0.41992771486803027</v>
      </c>
      <c r="Q19" s="8">
        <v>0.45316348358748282</v>
      </c>
      <c r="R19" s="8">
        <v>0.39809815731442771</v>
      </c>
      <c r="S19" s="8">
        <v>0.6477984695434662</v>
      </c>
      <c r="T19" s="8">
        <v>0.39809815731442771</v>
      </c>
      <c r="U19" s="8">
        <v>0.71807033081725358</v>
      </c>
      <c r="V19" s="8">
        <v>0.59009684435208232</v>
      </c>
      <c r="W19" s="8">
        <v>0.63353022360238431</v>
      </c>
      <c r="X19" s="8">
        <v>0.47380354147934289</v>
      </c>
      <c r="Y19" s="8">
        <v>0.7046975517594638</v>
      </c>
      <c r="Z19" s="8">
        <v>0.53452248382484879</v>
      </c>
      <c r="AA19" s="8">
        <v>0.55328333517248807</v>
      </c>
      <c r="AB19" s="8">
        <v>0.52812078601949597</v>
      </c>
    </row>
    <row r="23" spans="2:28">
      <c r="B23" s="9" t="s">
        <v>11</v>
      </c>
      <c r="C23" s="8" t="s">
        <v>8</v>
      </c>
      <c r="D23" s="8">
        <v>2</v>
      </c>
      <c r="E23" s="8">
        <v>2.4444444444444446</v>
      </c>
      <c r="F23" s="8">
        <v>2</v>
      </c>
      <c r="G23" s="8">
        <v>1.6666666666666667</v>
      </c>
      <c r="H23" s="8">
        <v>2.1111111111111112</v>
      </c>
      <c r="I23" s="8">
        <v>2.1111111111111112</v>
      </c>
      <c r="J23" s="8">
        <v>2.1111111111111112</v>
      </c>
      <c r="K23" s="8">
        <v>2.2222222222222223</v>
      </c>
      <c r="L23" s="8">
        <v>1.8888888888888888</v>
      </c>
      <c r="M23" s="8">
        <v>2</v>
      </c>
      <c r="N23" s="8">
        <v>0.55555555555555558</v>
      </c>
      <c r="O23" s="8">
        <v>0.22222222222222221</v>
      </c>
      <c r="P23" s="8">
        <v>0.22222222222222221</v>
      </c>
      <c r="Q23" s="8">
        <v>0</v>
      </c>
      <c r="R23" s="8">
        <v>0.33333333333333331</v>
      </c>
      <c r="S23" s="8">
        <v>1.3333333333333333</v>
      </c>
      <c r="T23" s="8">
        <v>1.7777777777777777</v>
      </c>
      <c r="U23" s="8">
        <v>2.1111111111111112</v>
      </c>
      <c r="V23" s="8">
        <v>1.8888888888888888</v>
      </c>
      <c r="W23" s="8">
        <v>1.6666666666666667</v>
      </c>
      <c r="X23" s="8">
        <v>1.6666666666666667</v>
      </c>
      <c r="Y23" s="8">
        <v>1.7777777777777777</v>
      </c>
      <c r="Z23" s="8">
        <v>2.1111111111111112</v>
      </c>
      <c r="AA23" s="8">
        <v>2.1111111111111112</v>
      </c>
      <c r="AB23" s="8">
        <v>1.8888888888888888</v>
      </c>
    </row>
    <row r="24" spans="2:28">
      <c r="B24" s="9"/>
      <c r="C24" s="8" t="s">
        <v>0</v>
      </c>
      <c r="D24" s="8">
        <v>9</v>
      </c>
      <c r="E24" s="8">
        <v>9</v>
      </c>
      <c r="F24" s="8">
        <v>9</v>
      </c>
      <c r="G24" s="8">
        <v>9</v>
      </c>
      <c r="H24" s="8">
        <v>9</v>
      </c>
      <c r="I24" s="8">
        <v>9</v>
      </c>
      <c r="J24" s="8">
        <v>9</v>
      </c>
      <c r="K24" s="8">
        <v>9</v>
      </c>
      <c r="L24" s="8">
        <v>9</v>
      </c>
      <c r="M24" s="8">
        <v>9</v>
      </c>
      <c r="N24" s="8">
        <v>9</v>
      </c>
      <c r="O24" s="8">
        <v>9</v>
      </c>
      <c r="P24" s="8">
        <v>9</v>
      </c>
      <c r="Q24" s="8">
        <v>9</v>
      </c>
      <c r="R24" s="8">
        <v>9</v>
      </c>
      <c r="S24" s="8">
        <v>9</v>
      </c>
      <c r="T24" s="8">
        <v>9</v>
      </c>
      <c r="U24" s="8">
        <v>9</v>
      </c>
      <c r="V24" s="8">
        <v>9</v>
      </c>
      <c r="W24" s="8">
        <v>9</v>
      </c>
      <c r="X24" s="8">
        <v>9</v>
      </c>
      <c r="Y24" s="8">
        <v>9</v>
      </c>
      <c r="Z24" s="8">
        <v>9</v>
      </c>
      <c r="AA24" s="8">
        <v>9</v>
      </c>
      <c r="AB24" s="8">
        <v>9</v>
      </c>
    </row>
    <row r="25" spans="2:28">
      <c r="B25" s="9"/>
      <c r="C25" s="8" t="s">
        <v>1</v>
      </c>
      <c r="D25" s="8">
        <v>0.33333333333333331</v>
      </c>
      <c r="E25" s="8">
        <v>0.41201102706087012</v>
      </c>
      <c r="F25" s="8">
        <v>0.62360956446232352</v>
      </c>
      <c r="G25" s="8">
        <v>0.44095855184409843</v>
      </c>
      <c r="H25" s="8">
        <v>0.48432210483785254</v>
      </c>
      <c r="I25" s="8">
        <v>0.38888888888888884</v>
      </c>
      <c r="J25" s="8">
        <v>0.42309850588132819</v>
      </c>
      <c r="K25" s="8">
        <v>0.43390275977259196</v>
      </c>
      <c r="L25" s="8">
        <v>0.38888888888888884</v>
      </c>
      <c r="M25" s="8">
        <v>0.60092521257733156</v>
      </c>
      <c r="N25" s="8">
        <v>0.3379312516832344</v>
      </c>
      <c r="O25" s="8">
        <v>0.22222222222222221</v>
      </c>
      <c r="P25" s="8">
        <v>0.22222222222222221</v>
      </c>
      <c r="Q25" s="8">
        <v>0</v>
      </c>
      <c r="R25" s="8">
        <v>0.33333333333333331</v>
      </c>
      <c r="S25" s="8">
        <v>0.52704627669472992</v>
      </c>
      <c r="T25" s="8">
        <v>0.54715876676645026</v>
      </c>
      <c r="U25" s="8">
        <v>0.61111111111111105</v>
      </c>
      <c r="V25" s="8">
        <v>0.48432210483785254</v>
      </c>
      <c r="W25" s="8">
        <v>0.37267799624996495</v>
      </c>
      <c r="X25" s="8">
        <v>0.44095855184409843</v>
      </c>
      <c r="Y25" s="8">
        <v>0.40061680838488772</v>
      </c>
      <c r="Z25" s="8">
        <v>0.42309850588132819</v>
      </c>
      <c r="AA25" s="8">
        <v>0.35136418446315321</v>
      </c>
      <c r="AB25" s="8">
        <v>0.48432210483785254</v>
      </c>
    </row>
  </sheetData>
  <mergeCells count="4">
    <mergeCell ref="B5:B7"/>
    <mergeCell ref="B11:B13"/>
    <mergeCell ref="B17:B19"/>
    <mergeCell ref="B23:B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ChR2 confirmation</vt:lpstr>
      <vt:lpstr>Fir Freq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2019-01-16T23:50:23Z</dcterms:modified>
</cp:coreProperties>
</file>