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itlinblank/Dropbox (MIT)/Paggard McmN-term/07-19 eLife Revisions/SourceData/"/>
    </mc:Choice>
  </mc:AlternateContent>
  <xr:revisionPtr revIDLastSave="0" documentId="13_ncr:1_{702CEC0E-607D-754D-9485-6B4EE658B519}" xr6:coauthVersionLast="36" xr6:coauthVersionMax="36" xr10:uidLastSave="{00000000-0000-0000-0000-000000000000}"/>
  <bookViews>
    <workbookView xWindow="8100" yWindow="460" windowWidth="27640" windowHeight="19720" xr2:uid="{109661D8-44FF-1746-8376-C8E5FEF25BCD}"/>
  </bookViews>
  <sheets>
    <sheet name="Figure 4" sheetId="2" r:id="rId1"/>
  </sheets>
  <definedNames>
    <definedName name="_xlchart.v1.0" hidden="1">'Figure 4'!$J$3:$J$9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2" l="1"/>
  <c r="H3" i="2"/>
  <c r="I3" i="2"/>
  <c r="K3" i="2" s="1"/>
  <c r="J3" i="2"/>
  <c r="G4" i="2"/>
  <c r="H4" i="2"/>
  <c r="J4" i="2" s="1"/>
  <c r="I4" i="2"/>
  <c r="G5" i="2"/>
  <c r="J5" i="2" s="1"/>
  <c r="H5" i="2"/>
  <c r="K5" i="2" s="1"/>
  <c r="I5" i="2"/>
  <c r="G6" i="2"/>
  <c r="J6" i="2" s="1"/>
  <c r="H6" i="2"/>
  <c r="I6" i="2"/>
  <c r="K6" i="2"/>
  <c r="G7" i="2"/>
  <c r="H7" i="2"/>
  <c r="I7" i="2"/>
  <c r="K7" i="2" s="1"/>
  <c r="J7" i="2"/>
  <c r="G8" i="2"/>
  <c r="H8" i="2"/>
  <c r="J8" i="2" s="1"/>
  <c r="I8" i="2"/>
  <c r="G9" i="2"/>
  <c r="J9" i="2" s="1"/>
  <c r="H9" i="2"/>
  <c r="K9" i="2" s="1"/>
  <c r="I9" i="2"/>
  <c r="K8" i="2" l="1"/>
  <c r="K4" i="2"/>
</calcChain>
</file>

<file path=xl/sharedStrings.xml><?xml version="1.0" encoding="utf-8"?>
<sst xmlns="http://schemas.openxmlformats.org/spreadsheetml/2006/main" count="28" uniqueCount="20">
  <si>
    <t>Intensity</t>
  </si>
  <si>
    <t>Band #</t>
  </si>
  <si>
    <t>replicate #3</t>
  </si>
  <si>
    <t>replicate #2</t>
  </si>
  <si>
    <t>replicate #1</t>
  </si>
  <si>
    <t>188A</t>
  </si>
  <si>
    <t>185A</t>
  </si>
  <si>
    <t>182A</t>
  </si>
  <si>
    <t>175A</t>
  </si>
  <si>
    <t>WT</t>
  </si>
  <si>
    <t>SD</t>
  </si>
  <si>
    <t>Average</t>
  </si>
  <si>
    <t>#3</t>
  </si>
  <si>
    <t>#2</t>
  </si>
  <si>
    <t>#1</t>
  </si>
  <si>
    <t>Mcm4 Alelle</t>
  </si>
  <si>
    <t>Band intensity in % of WT</t>
  </si>
  <si>
    <t>Loading assay: Band intensity from Mcm6 band</t>
  </si>
  <si>
    <t>181FA</t>
  </si>
  <si>
    <t>178A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</si>
</sst>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0" fontId="1" fillId="0" borderId="0" xfId="1"/>
    <xf numFmtId="4" fontId="1" fillId="0" borderId="0" xfId="1" applyNumberFormat="1"/>
    <xf numFmtId="1" fontId="1" fillId="0" borderId="0" xfId="1" applyNumberFormat="1"/>
  </cellXfs>
  <cellStyles count="2">
    <cellStyle name="Normal" xfId="0" builtinId="0"/>
    <cellStyle name="Normal 2" xfId="1" xr:uid="{9CC53714-B703-0147-AD71-EF93E89E5DF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527537182852142"/>
          <c:y val="8.5509729135690743E-2"/>
          <c:w val="0.77416907261592305"/>
          <c:h val="0.8155359778697178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4'!$B$3</c:f>
              <c:strCache>
                <c:ptCount val="1"/>
                <c:pt idx="0">
                  <c:v>WT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Helvetica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'Figure 4'!$J$3</c:f>
              <c:numCache>
                <c:formatCode>0</c:formatCode>
                <c:ptCount val="1"/>
                <c:pt idx="0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A3-8642-AA31-E0F6EFED5771}"/>
            </c:ext>
          </c:extLst>
        </c:ser>
        <c:ser>
          <c:idx val="1"/>
          <c:order val="1"/>
          <c:tx>
            <c:strRef>
              <c:f>'Figure 4'!$B$4</c:f>
              <c:strCache>
                <c:ptCount val="1"/>
                <c:pt idx="0">
                  <c:v>175A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-5.0925337632079971E-17"/>
                  <c:y val="-1.7104100674467215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5A3-8642-AA31-E0F6EFED577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Helvetica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'Figure 4'!$K$4</c:f>
                <c:numCache>
                  <c:formatCode>General</c:formatCode>
                  <c:ptCount val="1"/>
                  <c:pt idx="0">
                    <c:v>4.0201920554158415</c:v>
                  </c:pt>
                </c:numCache>
              </c:numRef>
            </c:plus>
            <c:minus>
              <c:numRef>
                <c:f>'Figure 4'!$K$4</c:f>
                <c:numCache>
                  <c:formatCode>General</c:formatCode>
                  <c:ptCount val="1"/>
                  <c:pt idx="0">
                    <c:v>4.0201920554158415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'Figure 4'!$J$4</c:f>
              <c:numCache>
                <c:formatCode>0</c:formatCode>
                <c:ptCount val="1"/>
                <c:pt idx="0">
                  <c:v>93.642443976892025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A3-8642-AA31-E0F6EFED5771}"/>
            </c:ext>
          </c:extLst>
        </c:ser>
        <c:ser>
          <c:idx val="2"/>
          <c:order val="2"/>
          <c:tx>
            <c:strRef>
              <c:f>'Figure 4'!$B$5</c:f>
              <c:strCache>
                <c:ptCount val="1"/>
                <c:pt idx="0">
                  <c:v>178A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Helvetica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'Figure 4'!$K$5</c:f>
                <c:numCache>
                  <c:formatCode>General</c:formatCode>
                  <c:ptCount val="1"/>
                  <c:pt idx="0">
                    <c:v>1.4412715951890462</c:v>
                  </c:pt>
                </c:numCache>
              </c:numRef>
            </c:plus>
            <c:minus>
              <c:numRef>
                <c:f>'Figure 4'!$K$5</c:f>
                <c:numCache>
                  <c:formatCode>General</c:formatCode>
                  <c:ptCount val="1"/>
                  <c:pt idx="0">
                    <c:v>1.4412715951890462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'Figure 4'!$J$5</c:f>
              <c:numCache>
                <c:formatCode>0</c:formatCode>
                <c:ptCount val="1"/>
                <c:pt idx="0">
                  <c:v>52.629578914333969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5A3-8642-AA31-E0F6EFED5771}"/>
            </c:ext>
          </c:extLst>
        </c:ser>
        <c:ser>
          <c:idx val="3"/>
          <c:order val="3"/>
          <c:tx>
            <c:strRef>
              <c:f>'Figure 4'!$B$6</c:f>
              <c:strCache>
                <c:ptCount val="1"/>
                <c:pt idx="0">
                  <c:v>181FA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-2.1380125843084095E-2"/>
                </c:manualLayout>
              </c:layout>
              <c:dLblPos val="outEnd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5A3-8642-AA31-E0F6EFED577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Helvetica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'Figure 4'!$K$6</c:f>
                <c:numCache>
                  <c:formatCode>General</c:formatCode>
                  <c:ptCount val="1"/>
                  <c:pt idx="0">
                    <c:v>4.2636755832766786</c:v>
                  </c:pt>
                </c:numCache>
              </c:numRef>
            </c:plus>
            <c:minus>
              <c:numRef>
                <c:f>'Figure 4'!$K$6</c:f>
                <c:numCache>
                  <c:formatCode>General</c:formatCode>
                  <c:ptCount val="1"/>
                  <c:pt idx="0">
                    <c:v>4.2636755832766786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'Figure 4'!$J$6</c:f>
              <c:numCache>
                <c:formatCode>0</c:formatCode>
                <c:ptCount val="1"/>
                <c:pt idx="0">
                  <c:v>53.459139131143253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5A3-8642-AA31-E0F6EFED5771}"/>
            </c:ext>
          </c:extLst>
        </c:ser>
        <c:ser>
          <c:idx val="4"/>
          <c:order val="4"/>
          <c:tx>
            <c:strRef>
              <c:f>'Figure 4'!$B$7</c:f>
              <c:strCache>
                <c:ptCount val="1"/>
                <c:pt idx="0">
                  <c:v>182A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-1.0185067526415994E-16"/>
                  <c:y val="-2.1380125843084095E-2"/>
                </c:manualLayout>
              </c:layout>
              <c:dLblPos val="outEnd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5A3-8642-AA31-E0F6EFED577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Helvetica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'Figure 4'!$K$7</c:f>
                <c:numCache>
                  <c:formatCode>General</c:formatCode>
                  <c:ptCount val="1"/>
                  <c:pt idx="0">
                    <c:v>4.4322546331969752</c:v>
                  </c:pt>
                </c:numCache>
              </c:numRef>
            </c:plus>
            <c:minus>
              <c:numRef>
                <c:f>'Figure 4'!$K$7</c:f>
                <c:numCache>
                  <c:formatCode>General</c:formatCode>
                  <c:ptCount val="1"/>
                  <c:pt idx="0">
                    <c:v>4.4322546331969752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'Figure 4'!$J$7</c:f>
              <c:numCache>
                <c:formatCode>0</c:formatCode>
                <c:ptCount val="1"/>
                <c:pt idx="0">
                  <c:v>54.713607255660612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5A3-8642-AA31-E0F6EFED5771}"/>
            </c:ext>
          </c:extLst>
        </c:ser>
        <c:ser>
          <c:idx val="5"/>
          <c:order val="5"/>
          <c:tx>
            <c:strRef>
              <c:f>'Figure 4'!$B$8</c:f>
              <c:strCache>
                <c:ptCount val="1"/>
                <c:pt idx="0">
                  <c:v>185A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-1.0185067526415994E-16"/>
                  <c:y val="-2.9932176180317623E-2"/>
                </c:manualLayout>
              </c:layout>
              <c:dLblPos val="outEnd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5A3-8642-AA31-E0F6EFED577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Helvetica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'Figure 4'!$K$8</c:f>
                <c:numCache>
                  <c:formatCode>General</c:formatCode>
                  <c:ptCount val="1"/>
                  <c:pt idx="0">
                    <c:v>5.7913973274799746</c:v>
                  </c:pt>
                </c:numCache>
              </c:numRef>
            </c:plus>
            <c:minus>
              <c:numRef>
                <c:f>'Figure 4'!$K$8</c:f>
                <c:numCache>
                  <c:formatCode>General</c:formatCode>
                  <c:ptCount val="1"/>
                  <c:pt idx="0">
                    <c:v>5.7913973274799746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'Figure 4'!$J$8</c:f>
              <c:numCache>
                <c:formatCode>0</c:formatCode>
                <c:ptCount val="1"/>
                <c:pt idx="0">
                  <c:v>51.724454803313911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5A3-8642-AA31-E0F6EFED5771}"/>
            </c:ext>
          </c:extLst>
        </c:ser>
        <c:ser>
          <c:idx val="6"/>
          <c:order val="6"/>
          <c:tx>
            <c:strRef>
              <c:f>'Figure 4'!$B$9</c:f>
              <c:strCache>
                <c:ptCount val="1"/>
                <c:pt idx="0">
                  <c:v>188A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-1.0185067526415994E-16"/>
                  <c:y val="-2.5656151011700826E-2"/>
                </c:manualLayout>
              </c:layout>
              <c:dLblPos val="outEnd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5A3-8642-AA31-E0F6EFED577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Helvetica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'Figure 4'!$K$9</c:f>
                <c:numCache>
                  <c:formatCode>General</c:formatCode>
                  <c:ptCount val="1"/>
                  <c:pt idx="0">
                    <c:v>3.4741077343281579</c:v>
                  </c:pt>
                </c:numCache>
              </c:numRef>
            </c:plus>
            <c:minus>
              <c:numRef>
                <c:f>'Figure 4'!$K$9</c:f>
                <c:numCache>
                  <c:formatCode>General</c:formatCode>
                  <c:ptCount val="1"/>
                  <c:pt idx="0">
                    <c:v>3.4741077343281579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'Figure 4'!$J$9</c:f>
              <c:numCache>
                <c:formatCode>0</c:formatCode>
                <c:ptCount val="1"/>
                <c:pt idx="0">
                  <c:v>96.289379876105272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5A3-8642-AA31-E0F6EFED57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4"/>
        <c:overlap val="-74"/>
        <c:axId val="546526655"/>
        <c:axId val="546828607"/>
      </c:barChart>
      <c:catAx>
        <c:axId val="546526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noFill/>
                <a:latin typeface="Helvetica" pitchFamily="2" charset="0"/>
                <a:ea typeface="+mn-ea"/>
                <a:cs typeface="+mn-cs"/>
              </a:defRPr>
            </a:pPr>
            <a:endParaRPr lang="en-US"/>
          </a:p>
        </c:txPr>
        <c:crossAx val="546828607"/>
        <c:crosses val="autoZero"/>
        <c:auto val="1"/>
        <c:lblAlgn val="ctr"/>
        <c:lblOffset val="100"/>
        <c:noMultiLvlLbl val="0"/>
      </c:catAx>
      <c:valAx>
        <c:axId val="546828607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" pitchFamily="2" charset="0"/>
                    <a:ea typeface="+mn-ea"/>
                    <a:cs typeface="+mn-cs"/>
                  </a:defRPr>
                </a:pPr>
                <a:r>
                  <a:rPr lang="en-US" sz="1600"/>
                  <a:t>Realtive loading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" pitchFamily="2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endParaRPr lang="en-US"/>
          </a:p>
        </c:txPr>
        <c:crossAx val="546526655"/>
        <c:crosses val="autoZero"/>
        <c:crossBetween val="between"/>
        <c:majorUnit val="50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127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latin typeface="Helvetica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25129</xdr:colOff>
      <xdr:row>14</xdr:row>
      <xdr:rowOff>17459</xdr:rowOff>
    </xdr:from>
    <xdr:ext cx="3571117" cy="2361586"/>
    <xdr:pic>
      <xdr:nvPicPr>
        <xdr:cNvPr id="2" name="Picture 1">
          <a:extLst>
            <a:ext uri="{FF2B5EF4-FFF2-40B4-BE49-F238E27FC236}">
              <a16:creationId xmlns:a16="http://schemas.microsoft.com/office/drawing/2014/main" id="{54320D24-98B5-4F4A-A30E-51DFF62E66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44429" y="2684459"/>
          <a:ext cx="3571117" cy="2361586"/>
        </a:xfrm>
        <a:prstGeom prst="rect">
          <a:avLst/>
        </a:prstGeom>
      </xdr:spPr>
    </xdr:pic>
    <xdr:clientData/>
  </xdr:oneCellAnchor>
  <xdr:oneCellAnchor>
    <xdr:from>
      <xdr:col>3</xdr:col>
      <xdr:colOff>25129</xdr:colOff>
      <xdr:row>28</xdr:row>
      <xdr:rowOff>17459</xdr:rowOff>
    </xdr:from>
    <xdr:ext cx="3558417" cy="2105572"/>
    <xdr:pic>
      <xdr:nvPicPr>
        <xdr:cNvPr id="3" name="Picture 2">
          <a:extLst>
            <a:ext uri="{FF2B5EF4-FFF2-40B4-BE49-F238E27FC236}">
              <a16:creationId xmlns:a16="http://schemas.microsoft.com/office/drawing/2014/main" id="{BB7E51FF-314A-5E4E-AFC3-C4461DA36D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44429" y="5351459"/>
          <a:ext cx="3558417" cy="2105572"/>
        </a:xfrm>
        <a:prstGeom prst="rect">
          <a:avLst/>
        </a:prstGeom>
      </xdr:spPr>
    </xdr:pic>
    <xdr:clientData/>
  </xdr:oneCellAnchor>
  <xdr:oneCellAnchor>
    <xdr:from>
      <xdr:col>3</xdr:col>
      <xdr:colOff>44668</xdr:colOff>
      <xdr:row>42</xdr:row>
      <xdr:rowOff>17459</xdr:rowOff>
    </xdr:from>
    <xdr:ext cx="3558417" cy="2322478"/>
    <xdr:pic>
      <xdr:nvPicPr>
        <xdr:cNvPr id="4" name="Picture 3">
          <a:extLst>
            <a:ext uri="{FF2B5EF4-FFF2-40B4-BE49-F238E27FC236}">
              <a16:creationId xmlns:a16="http://schemas.microsoft.com/office/drawing/2014/main" id="{0A03F8F9-57E3-094B-95BB-8ADCB57C3F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063968" y="8018459"/>
          <a:ext cx="3558417" cy="2322478"/>
        </a:xfrm>
        <a:prstGeom prst="rect">
          <a:avLst/>
        </a:prstGeom>
      </xdr:spPr>
    </xdr:pic>
    <xdr:clientData/>
  </xdr:oneCellAnchor>
  <xdr:twoCellAnchor>
    <xdr:from>
      <xdr:col>9</xdr:col>
      <xdr:colOff>26276</xdr:colOff>
      <xdr:row>12</xdr:row>
      <xdr:rowOff>113861</xdr:rowOff>
    </xdr:from>
    <xdr:to>
      <xdr:col>16</xdr:col>
      <xdr:colOff>315310</xdr:colOff>
      <xdr:row>28</xdr:row>
      <xdr:rowOff>875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F8EB446-C086-2C41-A170-3A04DCFED10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3B08A2-EBA4-CE4D-93CA-DD30F5AE016F}">
  <dimension ref="A1:K55"/>
  <sheetViews>
    <sheetView tabSelected="1" topLeftCell="C1" zoomScale="145" zoomScaleNormal="145" zoomScalePageLayoutView="150" workbookViewId="0">
      <selection activeCell="M8" sqref="M8"/>
    </sheetView>
  </sheetViews>
  <sheetFormatPr baseColWidth="10" defaultColWidth="8.83203125" defaultRowHeight="15" x14ac:dyDescent="0.2"/>
  <cols>
    <col min="1" max="1" width="9" style="1" bestFit="1" customWidth="1"/>
    <col min="2" max="2" width="10.33203125" style="1" bestFit="1" customWidth="1"/>
    <col min="3" max="3" width="11.1640625" style="1" customWidth="1"/>
    <col min="4" max="4" width="10.33203125" style="1" customWidth="1"/>
    <col min="5" max="5" width="11.33203125" style="1" customWidth="1"/>
    <col min="6" max="7" width="9" style="1" bestFit="1" customWidth="1"/>
    <col min="8" max="16384" width="8.83203125" style="1"/>
  </cols>
  <sheetData>
    <row r="1" spans="1:11" x14ac:dyDescent="0.2">
      <c r="A1" s="1" t="s">
        <v>17</v>
      </c>
      <c r="G1" s="1" t="s">
        <v>16</v>
      </c>
    </row>
    <row r="2" spans="1:11" x14ac:dyDescent="0.2">
      <c r="A2" s="1" t="s">
        <v>1</v>
      </c>
      <c r="B2" s="1" t="s">
        <v>15</v>
      </c>
      <c r="C2" s="1" t="s">
        <v>4</v>
      </c>
      <c r="D2" s="1" t="s">
        <v>3</v>
      </c>
      <c r="E2" s="1" t="s">
        <v>2</v>
      </c>
      <c r="G2" s="1" t="s">
        <v>14</v>
      </c>
      <c r="H2" s="1" t="s">
        <v>13</v>
      </c>
      <c r="I2" s="1" t="s">
        <v>12</v>
      </c>
      <c r="J2" s="1" t="s">
        <v>11</v>
      </c>
      <c r="K2" s="1" t="s">
        <v>10</v>
      </c>
    </row>
    <row r="3" spans="1:11" x14ac:dyDescent="0.2">
      <c r="A3" s="1">
        <v>1</v>
      </c>
      <c r="B3" s="1" t="s">
        <v>9</v>
      </c>
      <c r="C3" s="2">
        <v>15974.27</v>
      </c>
      <c r="D3" s="2">
        <v>18520.46</v>
      </c>
      <c r="E3" s="2">
        <v>13633.27</v>
      </c>
      <c r="G3" s="1">
        <f t="shared" ref="G3:G9" si="0">(C3/15974.27)*100</f>
        <v>100</v>
      </c>
      <c r="H3" s="1">
        <f t="shared" ref="H3:H9" si="1">(D3/18520.46)*100</f>
        <v>100</v>
      </c>
      <c r="I3" s="1">
        <f t="shared" ref="I3:I9" si="2">(E3/13633.27)*100</f>
        <v>100</v>
      </c>
      <c r="J3" s="3">
        <f t="shared" ref="J3:J9" si="3">AVERAGE(G3:I3)</f>
        <v>100</v>
      </c>
      <c r="K3" s="3">
        <f t="shared" ref="K3:K9" si="4">STDEV(G3:I3)</f>
        <v>0</v>
      </c>
    </row>
    <row r="4" spans="1:11" x14ac:dyDescent="0.2">
      <c r="A4" s="1">
        <v>2</v>
      </c>
      <c r="B4" s="1" t="s">
        <v>8</v>
      </c>
      <c r="C4" s="2">
        <v>15288.14</v>
      </c>
      <c r="D4" s="2">
        <v>17819.080000000002</v>
      </c>
      <c r="E4" s="2">
        <v>12134.92</v>
      </c>
      <c r="G4" s="1">
        <f t="shared" si="0"/>
        <v>95.704780249739102</v>
      </c>
      <c r="H4" s="1">
        <f t="shared" si="1"/>
        <v>96.212945034842562</v>
      </c>
      <c r="I4" s="1">
        <f t="shared" si="2"/>
        <v>89.00960664609444</v>
      </c>
      <c r="J4" s="3">
        <f t="shared" si="3"/>
        <v>93.642443976892025</v>
      </c>
      <c r="K4" s="3">
        <f t="shared" si="4"/>
        <v>4.0201920554158415</v>
      </c>
    </row>
    <row r="5" spans="1:11" x14ac:dyDescent="0.2">
      <c r="A5" s="1">
        <v>3</v>
      </c>
      <c r="B5" s="1" t="s">
        <v>19</v>
      </c>
      <c r="C5" s="2">
        <v>8484.51</v>
      </c>
      <c r="D5" s="2">
        <v>9957.81</v>
      </c>
      <c r="E5" s="2">
        <v>6954.14</v>
      </c>
      <c r="G5" s="1">
        <f t="shared" si="0"/>
        <v>53.113600809301452</v>
      </c>
      <c r="H5" s="1">
        <f t="shared" si="1"/>
        <v>53.766537116248735</v>
      </c>
      <c r="I5" s="1">
        <f t="shared" si="2"/>
        <v>51.00859881745172</v>
      </c>
      <c r="J5" s="3">
        <f t="shared" si="3"/>
        <v>52.629578914333969</v>
      </c>
      <c r="K5" s="3">
        <f t="shared" si="4"/>
        <v>1.4412715951890462</v>
      </c>
    </row>
    <row r="6" spans="1:11" x14ac:dyDescent="0.2">
      <c r="A6" s="1">
        <v>4</v>
      </c>
      <c r="B6" s="1" t="s">
        <v>18</v>
      </c>
      <c r="C6" s="2">
        <v>9319.7900000000009</v>
      </c>
      <c r="D6" s="2">
        <v>9348.34</v>
      </c>
      <c r="E6" s="2">
        <v>7029.2</v>
      </c>
      <c r="G6" s="1">
        <f t="shared" si="0"/>
        <v>58.342509548167158</v>
      </c>
      <c r="H6" s="1">
        <f t="shared" si="1"/>
        <v>50.475744122986157</v>
      </c>
      <c r="I6" s="1">
        <f t="shared" si="2"/>
        <v>51.559163722276459</v>
      </c>
      <c r="J6" s="3">
        <f t="shared" si="3"/>
        <v>53.459139131143253</v>
      </c>
      <c r="K6" s="3">
        <f t="shared" si="4"/>
        <v>4.2636755832766786</v>
      </c>
    </row>
    <row r="7" spans="1:11" x14ac:dyDescent="0.2">
      <c r="A7" s="1">
        <v>5</v>
      </c>
      <c r="B7" s="1" t="s">
        <v>7</v>
      </c>
      <c r="C7" s="2">
        <v>9553.19</v>
      </c>
      <c r="D7" s="2">
        <v>9747.5</v>
      </c>
      <c r="E7" s="2">
        <v>7049.25</v>
      </c>
      <c r="G7" s="1">
        <f t="shared" si="0"/>
        <v>59.803609179010998</v>
      </c>
      <c r="H7" s="1">
        <f t="shared" si="1"/>
        <v>52.630982167829529</v>
      </c>
      <c r="I7" s="1">
        <f t="shared" si="2"/>
        <v>51.706230420141317</v>
      </c>
      <c r="J7" s="3">
        <f t="shared" si="3"/>
        <v>54.713607255660612</v>
      </c>
      <c r="K7" s="3">
        <f t="shared" si="4"/>
        <v>4.4322546331969752</v>
      </c>
    </row>
    <row r="8" spans="1:11" x14ac:dyDescent="0.2">
      <c r="A8" s="1">
        <v>6</v>
      </c>
      <c r="B8" s="1" t="s">
        <v>6</v>
      </c>
      <c r="C8" s="2">
        <v>9271.31</v>
      </c>
      <c r="D8" s="2">
        <v>8641.76</v>
      </c>
      <c r="E8" s="2">
        <v>6881.22</v>
      </c>
      <c r="G8" s="1">
        <f t="shared" si="0"/>
        <v>58.039021501452012</v>
      </c>
      <c r="H8" s="1">
        <f t="shared" si="1"/>
        <v>46.66061210142729</v>
      </c>
      <c r="I8" s="1">
        <f t="shared" si="2"/>
        <v>50.473730807062431</v>
      </c>
      <c r="J8" s="3">
        <f t="shared" si="3"/>
        <v>51.724454803313911</v>
      </c>
      <c r="K8" s="3">
        <f t="shared" si="4"/>
        <v>5.7913973274799746</v>
      </c>
    </row>
    <row r="9" spans="1:11" x14ac:dyDescent="0.2">
      <c r="A9" s="1">
        <v>7</v>
      </c>
      <c r="B9" s="1" t="s">
        <v>5</v>
      </c>
      <c r="C9" s="2">
        <v>15704.27</v>
      </c>
      <c r="D9" s="2">
        <v>18202</v>
      </c>
      <c r="E9" s="2">
        <v>12580.49</v>
      </c>
      <c r="G9" s="1">
        <f t="shared" si="0"/>
        <v>98.309781918046951</v>
      </c>
      <c r="H9" s="1">
        <f t="shared" si="1"/>
        <v>98.280496272770762</v>
      </c>
      <c r="I9" s="1">
        <f t="shared" si="2"/>
        <v>92.277861437498117</v>
      </c>
      <c r="J9" s="3">
        <f t="shared" si="3"/>
        <v>96.289379876105272</v>
      </c>
      <c r="K9" s="3">
        <f t="shared" si="4"/>
        <v>3.4741077343281579</v>
      </c>
    </row>
    <row r="10" spans="1:11" x14ac:dyDescent="0.2">
      <c r="C10" s="2"/>
      <c r="D10" s="2"/>
      <c r="E10" s="2"/>
      <c r="J10" s="3"/>
      <c r="K10" s="3"/>
    </row>
    <row r="11" spans="1:11" x14ac:dyDescent="0.2">
      <c r="C11" s="2"/>
      <c r="D11" s="2"/>
      <c r="E11" s="2"/>
      <c r="J11" s="3"/>
      <c r="K11" s="3"/>
    </row>
    <row r="14" spans="1:11" x14ac:dyDescent="0.2">
      <c r="A14" s="1" t="s">
        <v>4</v>
      </c>
    </row>
    <row r="15" spans="1:11" x14ac:dyDescent="0.2">
      <c r="A15" s="1" t="s">
        <v>1</v>
      </c>
      <c r="B15" s="2" t="s">
        <v>0</v>
      </c>
    </row>
    <row r="16" spans="1:11" x14ac:dyDescent="0.2">
      <c r="B16" s="2"/>
    </row>
    <row r="17" spans="1:6" x14ac:dyDescent="0.2">
      <c r="A17" s="1">
        <v>1</v>
      </c>
      <c r="B17" s="2">
        <v>15974.27</v>
      </c>
      <c r="E17" s="2"/>
      <c r="F17" s="2"/>
    </row>
    <row r="18" spans="1:6" x14ac:dyDescent="0.2">
      <c r="A18" s="1">
        <v>2</v>
      </c>
      <c r="B18" s="2">
        <v>15288.14</v>
      </c>
      <c r="E18" s="2"/>
      <c r="F18" s="2"/>
    </row>
    <row r="19" spans="1:6" x14ac:dyDescent="0.2">
      <c r="A19" s="1">
        <v>3</v>
      </c>
      <c r="B19" s="2">
        <v>8484.51</v>
      </c>
      <c r="E19" s="2"/>
      <c r="F19" s="2"/>
    </row>
    <row r="20" spans="1:6" x14ac:dyDescent="0.2">
      <c r="A20" s="1">
        <v>4</v>
      </c>
      <c r="B20" s="2">
        <v>9319.7900000000009</v>
      </c>
      <c r="E20" s="2"/>
      <c r="F20" s="2"/>
    </row>
    <row r="21" spans="1:6" x14ac:dyDescent="0.2">
      <c r="A21" s="1">
        <v>5</v>
      </c>
      <c r="B21" s="2">
        <v>9553.19</v>
      </c>
      <c r="E21" s="2"/>
      <c r="F21" s="2"/>
    </row>
    <row r="22" spans="1:6" x14ac:dyDescent="0.2">
      <c r="A22" s="1">
        <v>6</v>
      </c>
      <c r="B22" s="2">
        <v>9271.31</v>
      </c>
      <c r="E22" s="2"/>
      <c r="F22" s="2"/>
    </row>
    <row r="23" spans="1:6" x14ac:dyDescent="0.2">
      <c r="A23" s="1">
        <v>7</v>
      </c>
      <c r="B23" s="2">
        <v>15704.27</v>
      </c>
      <c r="E23" s="2"/>
      <c r="F23" s="2"/>
    </row>
    <row r="24" spans="1:6" x14ac:dyDescent="0.2">
      <c r="A24" s="1">
        <v>8</v>
      </c>
      <c r="B24" s="2">
        <v>8548.82</v>
      </c>
      <c r="E24" s="2"/>
      <c r="F24" s="2"/>
    </row>
    <row r="25" spans="1:6" x14ac:dyDescent="0.2">
      <c r="A25" s="1">
        <v>9</v>
      </c>
      <c r="B25" s="2">
        <v>8126.63</v>
      </c>
      <c r="E25" s="2"/>
      <c r="F25" s="2"/>
    </row>
    <row r="26" spans="1:6" x14ac:dyDescent="0.2">
      <c r="E26" s="2"/>
      <c r="F26" s="2"/>
    </row>
    <row r="27" spans="1:6" x14ac:dyDescent="0.2">
      <c r="E27" s="2"/>
      <c r="F27" s="2"/>
    </row>
    <row r="28" spans="1:6" x14ac:dyDescent="0.2">
      <c r="A28" s="1" t="s">
        <v>3</v>
      </c>
    </row>
    <row r="29" spans="1:6" x14ac:dyDescent="0.2">
      <c r="A29" s="1" t="s">
        <v>1</v>
      </c>
      <c r="B29" s="1" t="s">
        <v>0</v>
      </c>
    </row>
    <row r="31" spans="1:6" x14ac:dyDescent="0.2">
      <c r="A31" s="1">
        <v>1</v>
      </c>
      <c r="B31" s="2">
        <v>18520.46</v>
      </c>
    </row>
    <row r="32" spans="1:6" x14ac:dyDescent="0.2">
      <c r="A32" s="1">
        <v>2</v>
      </c>
      <c r="B32" s="2">
        <v>17819.080000000002</v>
      </c>
    </row>
    <row r="33" spans="1:6" x14ac:dyDescent="0.2">
      <c r="A33" s="1">
        <v>3</v>
      </c>
      <c r="B33" s="2">
        <v>9957.81</v>
      </c>
      <c r="E33" s="2"/>
      <c r="F33" s="2"/>
    </row>
    <row r="34" spans="1:6" x14ac:dyDescent="0.2">
      <c r="A34" s="1">
        <v>4</v>
      </c>
      <c r="B34" s="2">
        <v>9348.34</v>
      </c>
      <c r="E34" s="2"/>
      <c r="F34" s="2"/>
    </row>
    <row r="35" spans="1:6" x14ac:dyDescent="0.2">
      <c r="A35" s="1">
        <v>5</v>
      </c>
      <c r="B35" s="2">
        <v>9747.5</v>
      </c>
      <c r="E35" s="2"/>
      <c r="F35" s="2"/>
    </row>
    <row r="36" spans="1:6" x14ac:dyDescent="0.2">
      <c r="A36" s="1">
        <v>6</v>
      </c>
      <c r="B36" s="2">
        <v>8641.76</v>
      </c>
      <c r="E36" s="2"/>
      <c r="F36" s="2"/>
    </row>
    <row r="37" spans="1:6" x14ac:dyDescent="0.2">
      <c r="A37" s="1">
        <v>7</v>
      </c>
      <c r="B37" s="2">
        <v>18202</v>
      </c>
      <c r="E37" s="2"/>
      <c r="F37" s="2"/>
    </row>
    <row r="38" spans="1:6" x14ac:dyDescent="0.2">
      <c r="A38" s="1">
        <v>8</v>
      </c>
      <c r="B38" s="2">
        <v>9891.43</v>
      </c>
      <c r="E38" s="2"/>
      <c r="F38" s="2"/>
    </row>
    <row r="39" spans="1:6" x14ac:dyDescent="0.2">
      <c r="A39" s="1">
        <v>9</v>
      </c>
      <c r="B39" s="2">
        <v>9136.2000000000007</v>
      </c>
      <c r="E39" s="2"/>
      <c r="F39" s="2"/>
    </row>
    <row r="40" spans="1:6" x14ac:dyDescent="0.2">
      <c r="E40" s="2"/>
      <c r="F40" s="2"/>
    </row>
    <row r="41" spans="1:6" x14ac:dyDescent="0.2">
      <c r="E41" s="2"/>
      <c r="F41" s="2"/>
    </row>
    <row r="42" spans="1:6" x14ac:dyDescent="0.2">
      <c r="A42" s="1" t="s">
        <v>2</v>
      </c>
    </row>
    <row r="43" spans="1:6" x14ac:dyDescent="0.2">
      <c r="A43" s="1" t="s">
        <v>1</v>
      </c>
      <c r="B43" s="1" t="s">
        <v>0</v>
      </c>
    </row>
    <row r="45" spans="1:6" x14ac:dyDescent="0.2">
      <c r="A45" s="1">
        <v>1</v>
      </c>
      <c r="B45" s="2">
        <v>13633.27</v>
      </c>
    </row>
    <row r="46" spans="1:6" x14ac:dyDescent="0.2">
      <c r="A46" s="1">
        <v>2</v>
      </c>
      <c r="B46" s="2">
        <v>12134.92</v>
      </c>
    </row>
    <row r="47" spans="1:6" x14ac:dyDescent="0.2">
      <c r="A47" s="1">
        <v>3</v>
      </c>
      <c r="B47" s="2">
        <v>6954.14</v>
      </c>
      <c r="E47" s="2"/>
      <c r="F47" s="2"/>
    </row>
    <row r="48" spans="1:6" x14ac:dyDescent="0.2">
      <c r="A48" s="1">
        <v>4</v>
      </c>
      <c r="B48" s="2">
        <v>7029.2</v>
      </c>
      <c r="E48" s="2"/>
      <c r="F48" s="2"/>
    </row>
    <row r="49" spans="1:6" x14ac:dyDescent="0.2">
      <c r="A49" s="1">
        <v>5</v>
      </c>
      <c r="B49" s="2">
        <v>7049.25</v>
      </c>
      <c r="E49" s="2"/>
      <c r="F49" s="2"/>
    </row>
    <row r="50" spans="1:6" x14ac:dyDescent="0.2">
      <c r="A50" s="1">
        <v>6</v>
      </c>
      <c r="B50" s="2">
        <v>6881.22</v>
      </c>
      <c r="E50" s="2"/>
      <c r="F50" s="2"/>
    </row>
    <row r="51" spans="1:6" x14ac:dyDescent="0.2">
      <c r="A51" s="1">
        <v>7</v>
      </c>
      <c r="B51" s="2">
        <v>12580.49</v>
      </c>
      <c r="E51" s="2"/>
      <c r="F51" s="2"/>
    </row>
    <row r="52" spans="1:6" x14ac:dyDescent="0.2">
      <c r="A52" s="1">
        <v>8</v>
      </c>
      <c r="B52" s="2">
        <v>7579.79</v>
      </c>
      <c r="E52" s="2"/>
      <c r="F52" s="2"/>
    </row>
    <row r="53" spans="1:6" x14ac:dyDescent="0.2">
      <c r="A53" s="1">
        <v>9</v>
      </c>
      <c r="B53" s="2">
        <v>6350.31</v>
      </c>
      <c r="E53" s="2"/>
      <c r="F53" s="2"/>
    </row>
    <row r="54" spans="1:6" x14ac:dyDescent="0.2">
      <c r="E54" s="2"/>
      <c r="F54" s="2"/>
    </row>
    <row r="55" spans="1:6" x14ac:dyDescent="0.2">
      <c r="E55" s="2"/>
      <c r="F55" s="2"/>
    </row>
  </sheetData>
  <pageMargins left="0.7" right="0.7" top="0.75" bottom="0.75" header="0.3" footer="0.3"/>
  <pageSetup orientation="portrait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cmblank</dc:creator>
  <cp:lastModifiedBy>cmblank</cp:lastModifiedBy>
  <dcterms:created xsi:type="dcterms:W3CDTF">2019-07-30T17:53:23Z</dcterms:created>
  <dcterms:modified xsi:type="dcterms:W3CDTF">2019-07-30T20:30:32Z</dcterms:modified>
</cp:coreProperties>
</file>