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itlinblank/Dropbox (MIT)/Paggard McmN-term/07-19 eLife Revisions/SourceData/"/>
    </mc:Choice>
  </mc:AlternateContent>
  <xr:revisionPtr revIDLastSave="0" documentId="13_ncr:1_{AB3D8F79-6104-E945-9D4F-53BBCE373040}" xr6:coauthVersionLast="36" xr6:coauthVersionMax="36" xr10:uidLastSave="{00000000-0000-0000-0000-000000000000}"/>
  <bookViews>
    <workbookView xWindow="9440" yWindow="960" windowWidth="27640" windowHeight="16940" xr2:uid="{22F9776D-D576-804F-BF80-A403CA2C98A5}"/>
  </bookViews>
  <sheets>
    <sheet name="Figure 7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2" l="1"/>
  <c r="M3" i="2"/>
  <c r="N3" i="2"/>
  <c r="O3" i="2"/>
  <c r="P3" i="2"/>
  <c r="L4" i="2"/>
  <c r="M4" i="2"/>
  <c r="N4" i="2"/>
  <c r="O4" i="2"/>
  <c r="S4" i="2" s="1"/>
  <c r="P4" i="2"/>
  <c r="W4" i="2" s="1"/>
  <c r="L5" i="2"/>
  <c r="M5" i="2"/>
  <c r="N5" i="2"/>
  <c r="P5" i="2" s="1"/>
  <c r="O5" i="2"/>
  <c r="L6" i="2"/>
  <c r="M6" i="2"/>
  <c r="O6" i="2" s="1"/>
  <c r="T4" i="2" s="1"/>
  <c r="N6" i="2"/>
  <c r="P6" i="2"/>
  <c r="X4" i="2" s="1"/>
  <c r="H8" i="2"/>
  <c r="L8" i="2" s="1"/>
  <c r="I8" i="2"/>
  <c r="M8" i="2" s="1"/>
  <c r="J8" i="2"/>
  <c r="N8" i="2"/>
  <c r="H10" i="2"/>
  <c r="L10" i="2" s="1"/>
  <c r="I10" i="2"/>
  <c r="M10" i="2" s="1"/>
  <c r="J10" i="2"/>
  <c r="N10" i="2"/>
  <c r="H12" i="2"/>
  <c r="L12" i="2" s="1"/>
  <c r="I12" i="2"/>
  <c r="M12" i="2" s="1"/>
  <c r="J12" i="2"/>
  <c r="N12" i="2"/>
  <c r="H14" i="2"/>
  <c r="L14" i="2" s="1"/>
  <c r="I14" i="2"/>
  <c r="M14" i="2" s="1"/>
  <c r="J14" i="2"/>
  <c r="N14" i="2"/>
  <c r="O14" i="2" l="1"/>
  <c r="T6" i="2" s="1"/>
  <c r="P14" i="2"/>
  <c r="X6" i="2" s="1"/>
  <c r="O12" i="2"/>
  <c r="S6" i="2" s="1"/>
  <c r="P12" i="2"/>
  <c r="W6" i="2" s="1"/>
  <c r="O10" i="2"/>
  <c r="T5" i="2" s="1"/>
  <c r="P10" i="2"/>
  <c r="X5" i="2" s="1"/>
  <c r="O8" i="2"/>
  <c r="S5" i="2" s="1"/>
  <c r="P8" i="2"/>
  <c r="W5" i="2" s="1"/>
</calcChain>
</file>

<file path=xl/sharedStrings.xml><?xml version="1.0" encoding="utf-8"?>
<sst xmlns="http://schemas.openxmlformats.org/spreadsheetml/2006/main" count="192" uniqueCount="33">
  <si>
    <t>*Lane 3 was not quantified for the figure</t>
  </si>
  <si>
    <t>Yes</t>
  </si>
  <si>
    <t>178A</t>
  </si>
  <si>
    <t>No</t>
  </si>
  <si>
    <t>WT</t>
  </si>
  <si>
    <t>Intensity</t>
  </si>
  <si>
    <t>DDK phosphorylation</t>
  </si>
  <si>
    <t>Mcm4 Alelle</t>
  </si>
  <si>
    <t>Lane</t>
  </si>
  <si>
    <t>GINS immunoblot</t>
  </si>
  <si>
    <t>Cdc45 immunoblot</t>
  </si>
  <si>
    <t>Mcm2-7 immunoblot</t>
  </si>
  <si>
    <t>Replicate 3</t>
  </si>
  <si>
    <t>*Lanes 3 was not quantified for the figure</t>
  </si>
  <si>
    <t>Replicate 2</t>
  </si>
  <si>
    <t>Replicate 1</t>
  </si>
  <si>
    <t>GINS</t>
  </si>
  <si>
    <t>Cdc45</t>
  </si>
  <si>
    <t>Mcm2-7</t>
  </si>
  <si>
    <t>Mcm4 allele</t>
  </si>
  <si>
    <t>SD</t>
  </si>
  <si>
    <t>AVG</t>
  </si>
  <si>
    <t>% of WT Rep 3</t>
  </si>
  <si>
    <t>% of WT Rep 2</t>
  </si>
  <si>
    <t>% of WT Rep 1</t>
  </si>
  <si>
    <t>Intensity Replicate 3</t>
  </si>
  <si>
    <t>Intensity Replicate 2</t>
  </si>
  <si>
    <t xml:space="preserve">Intensity Replicate 1 </t>
  </si>
  <si>
    <t>Immunoblot</t>
  </si>
  <si>
    <t>Standard Deviation</t>
  </si>
  <si>
    <t>Average</t>
  </si>
  <si>
    <t>Intensity -DDK subtracted from intensity +DDK</t>
  </si>
  <si>
    <t>CMG formation assay immunoblot intensities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</si>
</sst>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2" fillId="0" borderId="0" xfId="1" applyFont="1"/>
    <xf numFmtId="164" fontId="1" fillId="0" borderId="0" xfId="1" applyNumberFormat="1"/>
    <xf numFmtId="2" fontId="1" fillId="0" borderId="0" xfId="1" applyNumberFormat="1"/>
    <xf numFmtId="9" fontId="0" fillId="0" borderId="0" xfId="2" applyFont="1"/>
    <xf numFmtId="2" fontId="0" fillId="0" borderId="1" xfId="2" applyNumberFormat="1" applyFont="1" applyBorder="1"/>
    <xf numFmtId="9" fontId="0" fillId="0" borderId="1" xfId="2" applyFont="1" applyBorder="1"/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/>
    </xf>
  </cellXfs>
  <cellStyles count="3">
    <cellStyle name="Normal" xfId="0" builtinId="0"/>
    <cellStyle name="Normal 2" xfId="1" xr:uid="{9C1F90D9-D4A3-C742-81E0-58E4AF62A44D}"/>
    <cellStyle name="Percent 2" xfId="2" xr:uid="{52D90903-4B76-6043-A97F-50D3FB275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Figure 7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449902129088246E-2"/>
          <c:y val="0.11541896135815394"/>
          <c:w val="0.78731035531258509"/>
          <c:h val="0.749568066997405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7'!$S$3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'Figure 7'!$R$4:$R$6</c:f>
              <c:strCache>
                <c:ptCount val="3"/>
                <c:pt idx="0">
                  <c:v>Mcm2-7</c:v>
                </c:pt>
                <c:pt idx="1">
                  <c:v>Cdc45</c:v>
                </c:pt>
                <c:pt idx="2">
                  <c:v>GINS</c:v>
                </c:pt>
              </c:strCache>
            </c:strRef>
          </c:cat>
          <c:val>
            <c:numRef>
              <c:f>'Figure 7'!$S$4:$S$6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D-4949-B731-4724FFD35F93}"/>
            </c:ext>
          </c:extLst>
        </c:ser>
        <c:ser>
          <c:idx val="1"/>
          <c:order val="1"/>
          <c:tx>
            <c:strRef>
              <c:f>'Figure 7'!$T$3</c:f>
              <c:strCache>
                <c:ptCount val="1"/>
                <c:pt idx="0">
                  <c:v>178A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7'!$X$4:$X$6</c:f>
                <c:numCache>
                  <c:formatCode>General</c:formatCode>
                  <c:ptCount val="3"/>
                  <c:pt idx="0">
                    <c:v>3.4108924541906317E-2</c:v>
                  </c:pt>
                  <c:pt idx="1">
                    <c:v>0.13791603935746743</c:v>
                  </c:pt>
                  <c:pt idx="2">
                    <c:v>0.16225392006660125</c:v>
                  </c:pt>
                </c:numCache>
              </c:numRef>
            </c:plus>
            <c:minus>
              <c:numRef>
                <c:f>'Figure 7'!$X$4:$X$6</c:f>
                <c:numCache>
                  <c:formatCode>General</c:formatCode>
                  <c:ptCount val="3"/>
                  <c:pt idx="0">
                    <c:v>3.4108924541906317E-2</c:v>
                  </c:pt>
                  <c:pt idx="1">
                    <c:v>0.13791603935746743</c:v>
                  </c:pt>
                  <c:pt idx="2">
                    <c:v>0.16225392006660125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7'!$R$4:$R$6</c:f>
              <c:strCache>
                <c:ptCount val="3"/>
                <c:pt idx="0">
                  <c:v>Mcm2-7</c:v>
                </c:pt>
                <c:pt idx="1">
                  <c:v>Cdc45</c:v>
                </c:pt>
                <c:pt idx="2">
                  <c:v>GINS</c:v>
                </c:pt>
              </c:strCache>
            </c:strRef>
          </c:cat>
          <c:val>
            <c:numRef>
              <c:f>'Figure 7'!$T$4:$T$6</c:f>
              <c:numCache>
                <c:formatCode>0%</c:formatCode>
                <c:ptCount val="3"/>
                <c:pt idx="0">
                  <c:v>0.50294424345726862</c:v>
                </c:pt>
                <c:pt idx="1">
                  <c:v>0.54329085575700165</c:v>
                </c:pt>
                <c:pt idx="2">
                  <c:v>0.50211456995472459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D-4949-B731-4724FFD35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3315648"/>
        <c:axId val="1813317376"/>
      </c:barChart>
      <c:catAx>
        <c:axId val="181331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3317376"/>
        <c:crosses val="autoZero"/>
        <c:auto val="1"/>
        <c:lblAlgn val="ctr"/>
        <c:lblOffset val="100"/>
        <c:noMultiLvlLbl val="0"/>
      </c:catAx>
      <c:valAx>
        <c:axId val="1813317376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33156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660422777000023"/>
          <c:y val="0.1251697692412726"/>
          <c:w val="0.12919264416163587"/>
          <c:h val="0.178298438851212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819150</xdr:colOff>
      <xdr:row>7</xdr:row>
      <xdr:rowOff>186459</xdr:rowOff>
    </xdr:from>
    <xdr:to>
      <xdr:col>26</xdr:col>
      <xdr:colOff>457200</xdr:colOff>
      <xdr:row>31</xdr:row>
      <xdr:rowOff>11545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1FEC6E-4C56-054B-8C04-14DA5C1C06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29</xdr:col>
      <xdr:colOff>533400</xdr:colOff>
      <xdr:row>187</xdr:row>
      <xdr:rowOff>139700</xdr:rowOff>
    </xdr:from>
    <xdr:ext cx="5075382" cy="2674504"/>
    <xdr:pic>
      <xdr:nvPicPr>
        <xdr:cNvPr id="3" name="Picture 2">
          <a:extLst>
            <a:ext uri="{FF2B5EF4-FFF2-40B4-BE49-F238E27FC236}">
              <a16:creationId xmlns:a16="http://schemas.microsoft.com/office/drawing/2014/main" id="{2D3CD488-F079-B645-97AC-85FC5D81D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72900" y="35763200"/>
          <a:ext cx="5075382" cy="2674504"/>
        </a:xfrm>
        <a:prstGeom prst="rect">
          <a:avLst/>
        </a:prstGeom>
      </xdr:spPr>
    </xdr:pic>
    <xdr:clientData/>
  </xdr:oneCellAnchor>
  <xdr:oneCellAnchor>
    <xdr:from>
      <xdr:col>4</xdr:col>
      <xdr:colOff>647700</xdr:colOff>
      <xdr:row>19</xdr:row>
      <xdr:rowOff>177800</xdr:rowOff>
    </xdr:from>
    <xdr:ext cx="4371686" cy="3199245"/>
    <xdr:pic>
      <xdr:nvPicPr>
        <xdr:cNvPr id="4" name="Picture 3">
          <a:extLst>
            <a:ext uri="{FF2B5EF4-FFF2-40B4-BE49-F238E27FC236}">
              <a16:creationId xmlns:a16="http://schemas.microsoft.com/office/drawing/2014/main" id="{D3D4FD8E-03FD-FC43-BB4A-8774B74DF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49700" y="3797300"/>
          <a:ext cx="4371686" cy="3199245"/>
        </a:xfrm>
        <a:prstGeom prst="rect">
          <a:avLst/>
        </a:prstGeom>
      </xdr:spPr>
    </xdr:pic>
    <xdr:clientData/>
  </xdr:oneCellAnchor>
  <xdr:oneCellAnchor>
    <xdr:from>
      <xdr:col>4</xdr:col>
      <xdr:colOff>716936</xdr:colOff>
      <xdr:row>43</xdr:row>
      <xdr:rowOff>122904</xdr:rowOff>
    </xdr:from>
    <xdr:ext cx="5599061" cy="3533058"/>
    <xdr:pic>
      <xdr:nvPicPr>
        <xdr:cNvPr id="5" name="Picture 4">
          <a:extLst>
            <a:ext uri="{FF2B5EF4-FFF2-40B4-BE49-F238E27FC236}">
              <a16:creationId xmlns:a16="http://schemas.microsoft.com/office/drawing/2014/main" id="{8414525A-A36A-8647-9B8F-576644B66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18936" y="8314404"/>
          <a:ext cx="5599061" cy="3533058"/>
        </a:xfrm>
        <a:prstGeom prst="rect">
          <a:avLst/>
        </a:prstGeom>
      </xdr:spPr>
    </xdr:pic>
    <xdr:clientData/>
  </xdr:oneCellAnchor>
  <xdr:oneCellAnchor>
    <xdr:from>
      <xdr:col>4</xdr:col>
      <xdr:colOff>143387</xdr:colOff>
      <xdr:row>70</xdr:row>
      <xdr:rowOff>102419</xdr:rowOff>
    </xdr:from>
    <xdr:ext cx="5099255" cy="2809978"/>
    <xdr:pic>
      <xdr:nvPicPr>
        <xdr:cNvPr id="6" name="Picture 5">
          <a:extLst>
            <a:ext uri="{FF2B5EF4-FFF2-40B4-BE49-F238E27FC236}">
              <a16:creationId xmlns:a16="http://schemas.microsoft.com/office/drawing/2014/main" id="{9FF70B37-F43B-3E4E-ABB9-074CF2FF7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445387" y="13437419"/>
          <a:ext cx="5099255" cy="280997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A9661-AE0B-9448-9C44-C2962BE3C496}">
  <dimension ref="A1:X92"/>
  <sheetViews>
    <sheetView tabSelected="1" zoomScaleNormal="100" workbookViewId="0">
      <selection activeCell="C95" sqref="C95"/>
    </sheetView>
  </sheetViews>
  <sheetFormatPr baseColWidth="10" defaultRowHeight="15" x14ac:dyDescent="0.2"/>
  <cols>
    <col min="1" max="1" width="10.83203125" style="1"/>
    <col min="2" max="2" width="17.6640625" style="1" customWidth="1"/>
    <col min="3" max="3" width="17" style="1" customWidth="1"/>
    <col min="4" max="4" width="16.33203125" style="1" customWidth="1"/>
    <col min="5" max="5" width="16" style="1" customWidth="1"/>
    <col min="6" max="6" width="16.5" style="1" customWidth="1"/>
    <col min="7" max="7" width="4.83203125" style="1" customWidth="1"/>
    <col min="8" max="10" width="13.5" style="1" customWidth="1"/>
    <col min="11" max="11" width="5.1640625" style="1" customWidth="1"/>
    <col min="12" max="14" width="11.33203125" style="1" customWidth="1"/>
    <col min="15" max="16384" width="10.83203125" style="1"/>
  </cols>
  <sheetData>
    <row r="1" spans="1:24" ht="15" customHeight="1" x14ac:dyDescent="0.2">
      <c r="A1" s="1" t="s">
        <v>32</v>
      </c>
      <c r="H1" s="9" t="s">
        <v>31</v>
      </c>
      <c r="I1" s="9"/>
      <c r="J1" s="9"/>
      <c r="K1" s="10"/>
      <c r="R1" s="11" t="s">
        <v>30</v>
      </c>
      <c r="S1" s="11"/>
      <c r="T1" s="11"/>
      <c r="V1" s="11" t="s">
        <v>29</v>
      </c>
      <c r="W1" s="11"/>
      <c r="X1" s="11"/>
    </row>
    <row r="2" spans="1:24" ht="16" x14ac:dyDescent="0.2">
      <c r="A2" s="1" t="s">
        <v>28</v>
      </c>
      <c r="B2" s="1" t="s">
        <v>7</v>
      </c>
      <c r="C2" s="1" t="s">
        <v>6</v>
      </c>
      <c r="D2" s="1" t="s">
        <v>27</v>
      </c>
      <c r="E2" s="1" t="s">
        <v>26</v>
      </c>
      <c r="F2" s="1" t="s">
        <v>25</v>
      </c>
      <c r="H2" s="10" t="s">
        <v>15</v>
      </c>
      <c r="I2" s="8" t="s">
        <v>14</v>
      </c>
      <c r="J2" s="8" t="s">
        <v>12</v>
      </c>
      <c r="K2" s="8"/>
      <c r="L2" s="1" t="s">
        <v>24</v>
      </c>
      <c r="M2" s="1" t="s">
        <v>23</v>
      </c>
      <c r="N2" s="1" t="s">
        <v>22</v>
      </c>
      <c r="O2" s="8" t="s">
        <v>21</v>
      </c>
      <c r="P2" s="8" t="s">
        <v>20</v>
      </c>
      <c r="S2" s="9" t="s">
        <v>19</v>
      </c>
      <c r="T2" s="9"/>
      <c r="W2" s="9" t="s">
        <v>19</v>
      </c>
      <c r="X2" s="9"/>
    </row>
    <row r="3" spans="1:24" ht="16" x14ac:dyDescent="0.2">
      <c r="A3" s="1" t="s">
        <v>18</v>
      </c>
      <c r="B3" s="1" t="s">
        <v>4</v>
      </c>
      <c r="C3" s="1" t="s">
        <v>3</v>
      </c>
      <c r="D3" s="1">
        <v>122.623</v>
      </c>
      <c r="E3" s="1">
        <v>54.881</v>
      </c>
      <c r="F3" s="1">
        <v>70.673000000000002</v>
      </c>
      <c r="L3" s="5">
        <f>(D3/D$4)</f>
        <v>0.80631649548258133</v>
      </c>
      <c r="M3" s="5">
        <f>(E3/E$4)</f>
        <v>0.82437324440839388</v>
      </c>
      <c r="N3" s="5">
        <f>(F3/F$4)</f>
        <v>1.0553091729008945</v>
      </c>
      <c r="O3" s="5">
        <f>AVERAGE(L3:N3)</f>
        <v>0.89533297093062325</v>
      </c>
      <c r="P3" s="4">
        <f>STDEV(L3:N3)</f>
        <v>0.13883731646451294</v>
      </c>
      <c r="S3" s="8" t="s">
        <v>4</v>
      </c>
      <c r="T3" s="8" t="s">
        <v>2</v>
      </c>
      <c r="W3" s="8" t="s">
        <v>4</v>
      </c>
      <c r="X3" s="8" t="s">
        <v>2</v>
      </c>
    </row>
    <row r="4" spans="1:24" ht="16" x14ac:dyDescent="0.2">
      <c r="A4" s="1" t="s">
        <v>18</v>
      </c>
      <c r="B4" s="1" t="s">
        <v>4</v>
      </c>
      <c r="C4" s="1" t="s">
        <v>1</v>
      </c>
      <c r="D4" s="1">
        <v>152.078</v>
      </c>
      <c r="E4" s="1">
        <v>66.572999999999993</v>
      </c>
      <c r="F4" s="1">
        <v>66.968999999999994</v>
      </c>
      <c r="L4" s="5">
        <f>(D4/D$4)</f>
        <v>1</v>
      </c>
      <c r="M4" s="5">
        <f>(E4/E$4)</f>
        <v>1</v>
      </c>
      <c r="N4" s="5">
        <f>(F4/F$4)</f>
        <v>1</v>
      </c>
      <c r="O4" s="5">
        <f>AVERAGE(L4:N4)</f>
        <v>1</v>
      </c>
      <c r="P4" s="4">
        <f>STDEV(L4:N4)</f>
        <v>0</v>
      </c>
      <c r="R4" s="1" t="s">
        <v>18</v>
      </c>
      <c r="S4" s="7">
        <f>O4</f>
        <v>1</v>
      </c>
      <c r="T4" s="7">
        <f>O6</f>
        <v>0.50294424345726862</v>
      </c>
      <c r="V4" s="1" t="s">
        <v>18</v>
      </c>
      <c r="W4" s="6">
        <f>P4</f>
        <v>0</v>
      </c>
      <c r="X4" s="6">
        <f>P6</f>
        <v>3.4108924541906317E-2</v>
      </c>
    </row>
    <row r="5" spans="1:24" ht="16" x14ac:dyDescent="0.2">
      <c r="A5" s="1" t="s">
        <v>18</v>
      </c>
      <c r="B5" s="1" t="s">
        <v>2</v>
      </c>
      <c r="C5" s="1" t="s">
        <v>3</v>
      </c>
      <c r="D5" s="1">
        <v>84.602999999999994</v>
      </c>
      <c r="E5" s="1">
        <v>34.631</v>
      </c>
      <c r="F5" s="1">
        <v>47.731999999999999</v>
      </c>
      <c r="L5" s="5">
        <f>(D5/D$4)</f>
        <v>0.55631320769605064</v>
      </c>
      <c r="M5" s="5">
        <f>(E5/E$4)</f>
        <v>0.52019587520466259</v>
      </c>
      <c r="N5" s="5">
        <f>(F5/F$4)</f>
        <v>0.71274768922934495</v>
      </c>
      <c r="O5" s="5">
        <f>AVERAGE(L5:N5)</f>
        <v>0.59641892404335273</v>
      </c>
      <c r="P5" s="4">
        <f>STDEV(L5:N5)</f>
        <v>0.10234940954322422</v>
      </c>
      <c r="R5" s="1" t="s">
        <v>17</v>
      </c>
      <c r="S5" s="7">
        <f>O8</f>
        <v>1</v>
      </c>
      <c r="T5" s="7">
        <f>O10</f>
        <v>0.54329085575700165</v>
      </c>
      <c r="V5" s="1" t="s">
        <v>17</v>
      </c>
      <c r="W5" s="6">
        <f>P8</f>
        <v>0</v>
      </c>
      <c r="X5" s="6">
        <f>P10</f>
        <v>0.13791603935746743</v>
      </c>
    </row>
    <row r="6" spans="1:24" ht="16" x14ac:dyDescent="0.2">
      <c r="A6" s="1" t="s">
        <v>18</v>
      </c>
      <c r="B6" s="1" t="s">
        <v>2</v>
      </c>
      <c r="C6" s="1" t="s">
        <v>1</v>
      </c>
      <c r="D6" s="1">
        <v>82.19</v>
      </c>
      <c r="E6" s="1">
        <v>32.927999999999997</v>
      </c>
      <c r="F6" s="1">
        <v>31.728000000000002</v>
      </c>
      <c r="L6" s="5">
        <f>(D6/D$4)</f>
        <v>0.54044634989939366</v>
      </c>
      <c r="M6" s="5">
        <f>(E6/E$4)</f>
        <v>0.49461493398224504</v>
      </c>
      <c r="N6" s="5">
        <f>(F6/F$4)</f>
        <v>0.47377144649016717</v>
      </c>
      <c r="O6" s="5">
        <f>AVERAGE(L6:N6)</f>
        <v>0.50294424345726862</v>
      </c>
      <c r="P6" s="4">
        <f>STDEV(L6:N6)</f>
        <v>3.4108924541906317E-2</v>
      </c>
      <c r="R6" s="1" t="s">
        <v>16</v>
      </c>
      <c r="S6" s="7">
        <f>O12</f>
        <v>1</v>
      </c>
      <c r="T6" s="7">
        <f>O14</f>
        <v>0.50211456995472459</v>
      </c>
      <c r="V6" s="1" t="s">
        <v>16</v>
      </c>
      <c r="W6" s="6">
        <f>P12</f>
        <v>0</v>
      </c>
      <c r="X6" s="6">
        <f>P14</f>
        <v>0.16225392006660125</v>
      </c>
    </row>
    <row r="7" spans="1:24" x14ac:dyDescent="0.2">
      <c r="A7" s="1" t="s">
        <v>17</v>
      </c>
      <c r="B7" s="1" t="s">
        <v>4</v>
      </c>
      <c r="C7" s="1" t="s">
        <v>3</v>
      </c>
      <c r="D7" s="1">
        <v>4.9859999999999998</v>
      </c>
      <c r="E7" s="1">
        <v>4.29</v>
      </c>
      <c r="F7" s="1">
        <v>13.374999999999996</v>
      </c>
      <c r="L7" s="4"/>
      <c r="M7" s="4"/>
      <c r="N7" s="4"/>
      <c r="O7" s="4"/>
      <c r="P7" s="4"/>
    </row>
    <row r="8" spans="1:24" ht="16" x14ac:dyDescent="0.2">
      <c r="A8" s="1" t="s">
        <v>17</v>
      </c>
      <c r="B8" s="1" t="s">
        <v>4</v>
      </c>
      <c r="C8" s="1" t="s">
        <v>1</v>
      </c>
      <c r="D8" s="1">
        <v>128.16399999999999</v>
      </c>
      <c r="E8" s="1">
        <v>93.820999999999998</v>
      </c>
      <c r="F8" s="1">
        <v>120.7855</v>
      </c>
      <c r="H8" s="1">
        <f>D8-D7</f>
        <v>123.17799999999998</v>
      </c>
      <c r="I8" s="1">
        <f>E8-E7</f>
        <v>89.530999999999992</v>
      </c>
      <c r="J8" s="1">
        <f>F8-F7</f>
        <v>107.4105</v>
      </c>
      <c r="L8" s="5">
        <f>H8/H8</f>
        <v>1</v>
      </c>
      <c r="M8" s="5">
        <f>I8/I8</f>
        <v>1</v>
      </c>
      <c r="N8" s="5">
        <f>J8/J8</f>
        <v>1</v>
      </c>
      <c r="O8" s="5">
        <f>AVERAGE(L8:N8)</f>
        <v>1</v>
      </c>
      <c r="P8" s="4">
        <f>STDEV(L8:N8)</f>
        <v>0</v>
      </c>
    </row>
    <row r="9" spans="1:24" ht="16" x14ac:dyDescent="0.2">
      <c r="A9" s="1" t="s">
        <v>17</v>
      </c>
      <c r="B9" s="1" t="s">
        <v>2</v>
      </c>
      <c r="C9" s="1" t="s">
        <v>3</v>
      </c>
      <c r="D9" s="1">
        <v>16.051000000000002</v>
      </c>
      <c r="E9" s="1">
        <v>15.044999999999998</v>
      </c>
      <c r="F9" s="1">
        <v>23.112999999999996</v>
      </c>
      <c r="L9" s="5"/>
      <c r="M9" s="5"/>
      <c r="N9" s="5"/>
      <c r="O9" s="5"/>
      <c r="P9" s="4"/>
    </row>
    <row r="10" spans="1:24" ht="16" x14ac:dyDescent="0.2">
      <c r="A10" s="1" t="s">
        <v>17</v>
      </c>
      <c r="B10" s="1" t="s">
        <v>2</v>
      </c>
      <c r="C10" s="1" t="s">
        <v>1</v>
      </c>
      <c r="D10" s="1">
        <v>93.538999999999987</v>
      </c>
      <c r="E10" s="1">
        <v>49.442999999999998</v>
      </c>
      <c r="F10" s="1">
        <v>89.341999999999999</v>
      </c>
      <c r="H10" s="1">
        <f>D10-D9</f>
        <v>77.487999999999985</v>
      </c>
      <c r="I10" s="1">
        <f>E10-E9</f>
        <v>34.397999999999996</v>
      </c>
      <c r="J10" s="1">
        <f>F10-F9</f>
        <v>66.228999999999999</v>
      </c>
      <c r="L10" s="5">
        <f>H10/H8</f>
        <v>0.62907337349201964</v>
      </c>
      <c r="M10" s="5">
        <f>I10/I8</f>
        <v>0.38420211993611153</v>
      </c>
      <c r="N10" s="5">
        <f>J10/J8</f>
        <v>0.61659707384287388</v>
      </c>
      <c r="O10" s="5">
        <f>AVERAGE(L10:N10)</f>
        <v>0.54329085575700165</v>
      </c>
      <c r="P10" s="4">
        <f>STDEV(L10:N10)</f>
        <v>0.13791603935746743</v>
      </c>
    </row>
    <row r="11" spans="1:24" ht="16" x14ac:dyDescent="0.2">
      <c r="A11" s="1" t="s">
        <v>16</v>
      </c>
      <c r="B11" s="1" t="s">
        <v>4</v>
      </c>
      <c r="C11" s="1" t="s">
        <v>3</v>
      </c>
      <c r="D11" s="1">
        <v>9.847999999999999</v>
      </c>
      <c r="E11" s="1">
        <v>3.1900000000000013</v>
      </c>
      <c r="F11" s="1">
        <v>0.34400000000000031</v>
      </c>
      <c r="L11" s="5"/>
      <c r="M11" s="5"/>
      <c r="N11" s="5"/>
      <c r="O11" s="5"/>
      <c r="P11" s="4"/>
    </row>
    <row r="12" spans="1:24" ht="16" x14ac:dyDescent="0.2">
      <c r="A12" s="1" t="s">
        <v>16</v>
      </c>
      <c r="B12" s="1" t="s">
        <v>4</v>
      </c>
      <c r="C12" s="1" t="s">
        <v>1</v>
      </c>
      <c r="D12" s="1">
        <v>119.572</v>
      </c>
      <c r="E12" s="1">
        <v>90.768000000000001</v>
      </c>
      <c r="F12" s="1">
        <v>106.167</v>
      </c>
      <c r="H12" s="1">
        <f>D12-D11</f>
        <v>109.724</v>
      </c>
      <c r="I12" s="1">
        <f>E12-E11</f>
        <v>87.578000000000003</v>
      </c>
      <c r="J12" s="1">
        <f>F12-F11</f>
        <v>105.82300000000001</v>
      </c>
      <c r="L12" s="5">
        <f>H12/H12</f>
        <v>1</v>
      </c>
      <c r="M12" s="5">
        <f>I12/I12</f>
        <v>1</v>
      </c>
      <c r="N12" s="5">
        <f>J12/J12</f>
        <v>1</v>
      </c>
      <c r="O12" s="5">
        <f>AVERAGE(L12:N12)</f>
        <v>1</v>
      </c>
      <c r="P12" s="4">
        <f>STDEV(L12:N12)</f>
        <v>0</v>
      </c>
    </row>
    <row r="13" spans="1:24" ht="16" x14ac:dyDescent="0.2">
      <c r="A13" s="1" t="s">
        <v>16</v>
      </c>
      <c r="B13" s="1" t="s">
        <v>2</v>
      </c>
      <c r="C13" s="1" t="s">
        <v>3</v>
      </c>
      <c r="D13" s="1">
        <v>2.4460000000000015</v>
      </c>
      <c r="E13" s="1">
        <v>13.292999999999999</v>
      </c>
      <c r="F13" s="1">
        <v>1.2999999999999998</v>
      </c>
      <c r="L13" s="5"/>
      <c r="M13" s="5"/>
      <c r="N13" s="5"/>
      <c r="O13" s="5"/>
      <c r="P13" s="4"/>
    </row>
    <row r="14" spans="1:24" ht="16" x14ac:dyDescent="0.2">
      <c r="A14" s="1" t="s">
        <v>16</v>
      </c>
      <c r="B14" s="1" t="s">
        <v>2</v>
      </c>
      <c r="C14" s="1" t="s">
        <v>1</v>
      </c>
      <c r="D14" s="1">
        <v>76.12</v>
      </c>
      <c r="E14" s="1">
        <v>55.932999999999993</v>
      </c>
      <c r="F14" s="1">
        <v>38.128</v>
      </c>
      <c r="G14" s="3"/>
      <c r="H14" s="1">
        <f>D14-D13</f>
        <v>73.674000000000007</v>
      </c>
      <c r="I14" s="1">
        <f>E14-E13</f>
        <v>42.639999999999993</v>
      </c>
      <c r="J14" s="1">
        <f>F14-F13</f>
        <v>36.828000000000003</v>
      </c>
      <c r="L14" s="5">
        <f>H14/H12</f>
        <v>0.67144836134300612</v>
      </c>
      <c r="M14" s="5">
        <f>I14/I12</f>
        <v>0.48688026673365448</v>
      </c>
      <c r="N14" s="5">
        <f>J14/J12</f>
        <v>0.34801508178751311</v>
      </c>
      <c r="O14" s="5">
        <f>AVERAGE(L14:N14)</f>
        <v>0.50211456995472459</v>
      </c>
      <c r="P14" s="4">
        <f>STDEV(L14:N14)</f>
        <v>0.16225392006660125</v>
      </c>
    </row>
    <row r="18" spans="1:9" x14ac:dyDescent="0.2">
      <c r="A18" s="2" t="s">
        <v>15</v>
      </c>
    </row>
    <row r="19" spans="1:9" x14ac:dyDescent="0.2">
      <c r="A19" s="1" t="s">
        <v>11</v>
      </c>
    </row>
    <row r="20" spans="1:9" x14ac:dyDescent="0.2">
      <c r="A20" s="1" t="s">
        <v>8</v>
      </c>
      <c r="B20" s="1" t="s">
        <v>7</v>
      </c>
      <c r="C20" s="1" t="s">
        <v>6</v>
      </c>
      <c r="D20" s="1" t="s">
        <v>5</v>
      </c>
    </row>
    <row r="21" spans="1:9" x14ac:dyDescent="0.2">
      <c r="A21" s="1">
        <v>1</v>
      </c>
      <c r="B21" s="1" t="s">
        <v>4</v>
      </c>
      <c r="C21" s="1" t="s">
        <v>3</v>
      </c>
      <c r="D21" s="1">
        <v>54.881</v>
      </c>
    </row>
    <row r="22" spans="1:9" x14ac:dyDescent="0.2">
      <c r="A22" s="1">
        <v>2</v>
      </c>
      <c r="B22" s="1" t="s">
        <v>4</v>
      </c>
      <c r="C22" s="1" t="s">
        <v>1</v>
      </c>
      <c r="D22" s="1">
        <v>66.572999999999993</v>
      </c>
    </row>
    <row r="23" spans="1:9" x14ac:dyDescent="0.2">
      <c r="A23" s="1">
        <v>3</v>
      </c>
      <c r="B23" s="1" t="s">
        <v>2</v>
      </c>
      <c r="C23" s="1" t="s">
        <v>3</v>
      </c>
      <c r="D23" s="1">
        <v>34.631</v>
      </c>
      <c r="I23" s="3"/>
    </row>
    <row r="24" spans="1:9" x14ac:dyDescent="0.2">
      <c r="A24" s="1">
        <v>4</v>
      </c>
      <c r="B24" s="1" t="s">
        <v>2</v>
      </c>
      <c r="C24" s="1" t="s">
        <v>1</v>
      </c>
      <c r="D24" s="1">
        <v>32.927999999999997</v>
      </c>
    </row>
    <row r="26" spans="1:9" x14ac:dyDescent="0.2">
      <c r="A26" s="1" t="s">
        <v>10</v>
      </c>
    </row>
    <row r="27" spans="1:9" x14ac:dyDescent="0.2">
      <c r="A27" s="1" t="s">
        <v>8</v>
      </c>
      <c r="B27" s="1" t="s">
        <v>7</v>
      </c>
      <c r="C27" s="1" t="s">
        <v>6</v>
      </c>
      <c r="D27" s="1" t="s">
        <v>5</v>
      </c>
    </row>
    <row r="28" spans="1:9" x14ac:dyDescent="0.2">
      <c r="A28" s="1">
        <v>1</v>
      </c>
      <c r="B28" s="1" t="s">
        <v>4</v>
      </c>
      <c r="C28" s="1" t="s">
        <v>3</v>
      </c>
      <c r="D28" s="1">
        <v>4.29</v>
      </c>
    </row>
    <row r="29" spans="1:9" x14ac:dyDescent="0.2">
      <c r="A29" s="1">
        <v>2</v>
      </c>
      <c r="B29" s="1" t="s">
        <v>4</v>
      </c>
      <c r="C29" s="1" t="s">
        <v>1</v>
      </c>
      <c r="D29" s="1">
        <v>93.820999999999998</v>
      </c>
    </row>
    <row r="30" spans="1:9" x14ac:dyDescent="0.2">
      <c r="A30" s="1">
        <v>3</v>
      </c>
      <c r="B30" s="1" t="s">
        <v>2</v>
      </c>
      <c r="C30" s="1" t="s">
        <v>3</v>
      </c>
      <c r="D30" s="1">
        <v>15.044999999999998</v>
      </c>
    </row>
    <row r="31" spans="1:9" x14ac:dyDescent="0.2">
      <c r="A31" s="1">
        <v>4</v>
      </c>
      <c r="B31" s="1" t="s">
        <v>2</v>
      </c>
      <c r="C31" s="1" t="s">
        <v>1</v>
      </c>
      <c r="D31" s="1">
        <v>49.442999999999998</v>
      </c>
    </row>
    <row r="33" spans="1:4" x14ac:dyDescent="0.2">
      <c r="A33" s="1" t="s">
        <v>9</v>
      </c>
    </row>
    <row r="34" spans="1:4" x14ac:dyDescent="0.2">
      <c r="A34" s="1" t="s">
        <v>8</v>
      </c>
      <c r="B34" s="1" t="s">
        <v>7</v>
      </c>
      <c r="C34" s="1" t="s">
        <v>6</v>
      </c>
      <c r="D34" s="1" t="s">
        <v>5</v>
      </c>
    </row>
    <row r="35" spans="1:4" x14ac:dyDescent="0.2">
      <c r="A35" s="1">
        <v>1</v>
      </c>
      <c r="B35" s="1" t="s">
        <v>4</v>
      </c>
      <c r="C35" s="1" t="s">
        <v>3</v>
      </c>
      <c r="D35" s="1">
        <v>3.1900000000000013</v>
      </c>
    </row>
    <row r="36" spans="1:4" x14ac:dyDescent="0.2">
      <c r="A36" s="1">
        <v>2</v>
      </c>
      <c r="B36" s="1" t="s">
        <v>4</v>
      </c>
      <c r="C36" s="1" t="s">
        <v>1</v>
      </c>
      <c r="D36" s="1">
        <v>90.768000000000001</v>
      </c>
    </row>
    <row r="37" spans="1:4" x14ac:dyDescent="0.2">
      <c r="A37" s="1">
        <v>3</v>
      </c>
      <c r="B37" s="1" t="s">
        <v>2</v>
      </c>
      <c r="C37" s="1" t="s">
        <v>3</v>
      </c>
      <c r="D37" s="1">
        <v>13.292999999999999</v>
      </c>
    </row>
    <row r="38" spans="1:4" x14ac:dyDescent="0.2">
      <c r="A38" s="1">
        <v>4</v>
      </c>
      <c r="B38" s="1" t="s">
        <v>2</v>
      </c>
      <c r="C38" s="1" t="s">
        <v>1</v>
      </c>
      <c r="D38" s="1">
        <v>55.932999999999993</v>
      </c>
    </row>
    <row r="42" spans="1:4" x14ac:dyDescent="0.2">
      <c r="A42" s="2" t="s">
        <v>14</v>
      </c>
    </row>
    <row r="43" spans="1:4" x14ac:dyDescent="0.2">
      <c r="A43" s="1" t="s">
        <v>11</v>
      </c>
    </row>
    <row r="44" spans="1:4" x14ac:dyDescent="0.2">
      <c r="A44" s="1" t="s">
        <v>8</v>
      </c>
      <c r="B44" s="1" t="s">
        <v>7</v>
      </c>
      <c r="C44" s="1" t="s">
        <v>6</v>
      </c>
      <c r="D44" s="1" t="s">
        <v>5</v>
      </c>
    </row>
    <row r="45" spans="1:4" x14ac:dyDescent="0.2">
      <c r="A45" s="1">
        <v>4</v>
      </c>
      <c r="B45" s="1" t="s">
        <v>4</v>
      </c>
      <c r="C45" s="1" t="s">
        <v>3</v>
      </c>
      <c r="D45" s="1">
        <v>122.623</v>
      </c>
    </row>
    <row r="46" spans="1:4" x14ac:dyDescent="0.2">
      <c r="A46" s="1">
        <v>1</v>
      </c>
      <c r="B46" s="1" t="s">
        <v>4</v>
      </c>
      <c r="C46" s="1" t="s">
        <v>1</v>
      </c>
      <c r="D46" s="1">
        <v>152.078</v>
      </c>
    </row>
    <row r="47" spans="1:4" x14ac:dyDescent="0.2">
      <c r="A47" s="1">
        <v>5</v>
      </c>
      <c r="B47" s="1" t="s">
        <v>2</v>
      </c>
      <c r="C47" s="1" t="s">
        <v>3</v>
      </c>
      <c r="D47" s="1">
        <v>84.602999999999994</v>
      </c>
    </row>
    <row r="48" spans="1:4" x14ac:dyDescent="0.2">
      <c r="A48" s="1">
        <v>2</v>
      </c>
      <c r="B48" s="1" t="s">
        <v>2</v>
      </c>
      <c r="C48" s="1" t="s">
        <v>1</v>
      </c>
      <c r="D48" s="1">
        <v>82.19</v>
      </c>
    </row>
    <row r="49" spans="1:4" x14ac:dyDescent="0.2">
      <c r="A49" s="1" t="s">
        <v>13</v>
      </c>
    </row>
    <row r="51" spans="1:4" x14ac:dyDescent="0.2">
      <c r="A51" s="1" t="s">
        <v>10</v>
      </c>
    </row>
    <row r="52" spans="1:4" x14ac:dyDescent="0.2">
      <c r="A52" s="1" t="s">
        <v>8</v>
      </c>
      <c r="B52" s="1" t="s">
        <v>7</v>
      </c>
      <c r="C52" s="1" t="s">
        <v>6</v>
      </c>
      <c r="D52" s="1" t="s">
        <v>5</v>
      </c>
    </row>
    <row r="53" spans="1:4" x14ac:dyDescent="0.2">
      <c r="A53" s="1">
        <v>4</v>
      </c>
      <c r="B53" s="1" t="s">
        <v>4</v>
      </c>
      <c r="C53" s="1" t="s">
        <v>3</v>
      </c>
      <c r="D53" s="1">
        <v>4.9859999999999998</v>
      </c>
    </row>
    <row r="54" spans="1:4" x14ac:dyDescent="0.2">
      <c r="A54" s="1">
        <v>1</v>
      </c>
      <c r="B54" s="1" t="s">
        <v>4</v>
      </c>
      <c r="C54" s="1" t="s">
        <v>1</v>
      </c>
      <c r="D54" s="1">
        <v>128.16399999999999</v>
      </c>
    </row>
    <row r="55" spans="1:4" x14ac:dyDescent="0.2">
      <c r="A55" s="1">
        <v>5</v>
      </c>
      <c r="B55" s="1" t="s">
        <v>2</v>
      </c>
      <c r="C55" s="1" t="s">
        <v>3</v>
      </c>
      <c r="D55" s="1">
        <v>16.051000000000002</v>
      </c>
    </row>
    <row r="56" spans="1:4" x14ac:dyDescent="0.2">
      <c r="A56" s="1">
        <v>2</v>
      </c>
      <c r="B56" s="1" t="s">
        <v>2</v>
      </c>
      <c r="C56" s="1" t="s">
        <v>1</v>
      </c>
      <c r="D56" s="1">
        <v>93.538999999999987</v>
      </c>
    </row>
    <row r="57" spans="1:4" x14ac:dyDescent="0.2">
      <c r="A57" s="1" t="s">
        <v>13</v>
      </c>
    </row>
    <row r="59" spans="1:4" x14ac:dyDescent="0.2">
      <c r="A59" s="1" t="s">
        <v>9</v>
      </c>
    </row>
    <row r="60" spans="1:4" x14ac:dyDescent="0.2">
      <c r="A60" s="1" t="s">
        <v>8</v>
      </c>
      <c r="B60" s="1" t="s">
        <v>7</v>
      </c>
      <c r="C60" s="1" t="s">
        <v>6</v>
      </c>
      <c r="D60" s="1" t="s">
        <v>5</v>
      </c>
    </row>
    <row r="61" spans="1:4" x14ac:dyDescent="0.2">
      <c r="A61" s="1">
        <v>4</v>
      </c>
      <c r="B61" s="1" t="s">
        <v>4</v>
      </c>
      <c r="C61" s="1" t="s">
        <v>3</v>
      </c>
      <c r="D61" s="1">
        <v>9.847999999999999</v>
      </c>
    </row>
    <row r="62" spans="1:4" x14ac:dyDescent="0.2">
      <c r="A62" s="1">
        <v>1</v>
      </c>
      <c r="B62" s="1" t="s">
        <v>4</v>
      </c>
      <c r="C62" s="1" t="s">
        <v>1</v>
      </c>
      <c r="D62" s="1">
        <v>119.572</v>
      </c>
    </row>
    <row r="63" spans="1:4" x14ac:dyDescent="0.2">
      <c r="A63" s="1">
        <v>5</v>
      </c>
      <c r="B63" s="1" t="s">
        <v>2</v>
      </c>
      <c r="C63" s="1" t="s">
        <v>3</v>
      </c>
      <c r="D63" s="1">
        <v>2.4460000000000015</v>
      </c>
    </row>
    <row r="64" spans="1:4" x14ac:dyDescent="0.2">
      <c r="A64" s="1">
        <v>2</v>
      </c>
      <c r="B64" s="1" t="s">
        <v>2</v>
      </c>
      <c r="C64" s="1" t="s">
        <v>1</v>
      </c>
      <c r="D64" s="1">
        <v>76.12</v>
      </c>
    </row>
    <row r="65" spans="1:4" x14ac:dyDescent="0.2">
      <c r="A65" s="1" t="s">
        <v>13</v>
      </c>
    </row>
    <row r="69" spans="1:4" x14ac:dyDescent="0.2">
      <c r="A69" s="2" t="s">
        <v>12</v>
      </c>
    </row>
    <row r="70" spans="1:4" x14ac:dyDescent="0.2">
      <c r="A70" s="1" t="s">
        <v>11</v>
      </c>
    </row>
    <row r="71" spans="1:4" x14ac:dyDescent="0.2">
      <c r="A71" s="1" t="s">
        <v>8</v>
      </c>
      <c r="B71" s="1" t="s">
        <v>7</v>
      </c>
      <c r="C71" s="1" t="s">
        <v>6</v>
      </c>
      <c r="D71" s="1" t="s">
        <v>5</v>
      </c>
    </row>
    <row r="72" spans="1:4" x14ac:dyDescent="0.2">
      <c r="A72" s="1">
        <v>2</v>
      </c>
      <c r="B72" s="1" t="s">
        <v>4</v>
      </c>
      <c r="C72" s="1" t="s">
        <v>3</v>
      </c>
      <c r="D72" s="1">
        <v>70.673000000000002</v>
      </c>
    </row>
    <row r="73" spans="1:4" x14ac:dyDescent="0.2">
      <c r="A73" s="1">
        <v>1</v>
      </c>
      <c r="B73" s="1" t="s">
        <v>4</v>
      </c>
      <c r="C73" s="1" t="s">
        <v>1</v>
      </c>
      <c r="D73" s="1">
        <v>66.968999999999994</v>
      </c>
    </row>
    <row r="74" spans="1:4" x14ac:dyDescent="0.2">
      <c r="A74" s="1">
        <v>5</v>
      </c>
      <c r="B74" s="1" t="s">
        <v>2</v>
      </c>
      <c r="C74" s="1" t="s">
        <v>3</v>
      </c>
      <c r="D74" s="1">
        <v>47.731999999999999</v>
      </c>
    </row>
    <row r="75" spans="1:4" x14ac:dyDescent="0.2">
      <c r="A75" s="1">
        <v>4</v>
      </c>
      <c r="B75" s="1" t="s">
        <v>2</v>
      </c>
      <c r="C75" s="1" t="s">
        <v>1</v>
      </c>
      <c r="D75" s="1">
        <v>31.728000000000002</v>
      </c>
    </row>
    <row r="76" spans="1:4" x14ac:dyDescent="0.2">
      <c r="A76" s="1" t="s">
        <v>0</v>
      </c>
    </row>
    <row r="78" spans="1:4" x14ac:dyDescent="0.2">
      <c r="A78" s="1" t="s">
        <v>10</v>
      </c>
    </row>
    <row r="79" spans="1:4" x14ac:dyDescent="0.2">
      <c r="A79" s="1" t="s">
        <v>8</v>
      </c>
      <c r="B79" s="1" t="s">
        <v>7</v>
      </c>
      <c r="C79" s="1" t="s">
        <v>6</v>
      </c>
      <c r="D79" s="1" t="s">
        <v>5</v>
      </c>
    </row>
    <row r="80" spans="1:4" x14ac:dyDescent="0.2">
      <c r="A80" s="1">
        <v>2</v>
      </c>
      <c r="B80" s="1" t="s">
        <v>4</v>
      </c>
      <c r="C80" s="1" t="s">
        <v>3</v>
      </c>
      <c r="D80" s="1">
        <v>13.374999999999996</v>
      </c>
    </row>
    <row r="81" spans="1:4" x14ac:dyDescent="0.2">
      <c r="A81" s="1">
        <v>1</v>
      </c>
      <c r="B81" s="1" t="s">
        <v>4</v>
      </c>
      <c r="C81" s="1" t="s">
        <v>1</v>
      </c>
      <c r="D81" s="1">
        <v>120.7855</v>
      </c>
    </row>
    <row r="82" spans="1:4" x14ac:dyDescent="0.2">
      <c r="A82" s="1">
        <v>5</v>
      </c>
      <c r="B82" s="1" t="s">
        <v>2</v>
      </c>
      <c r="C82" s="1" t="s">
        <v>3</v>
      </c>
      <c r="D82" s="1">
        <v>23.112999999999996</v>
      </c>
    </row>
    <row r="83" spans="1:4" x14ac:dyDescent="0.2">
      <c r="A83" s="1">
        <v>4</v>
      </c>
      <c r="B83" s="1" t="s">
        <v>2</v>
      </c>
      <c r="C83" s="1" t="s">
        <v>1</v>
      </c>
      <c r="D83" s="1">
        <v>89.341999999999999</v>
      </c>
    </row>
    <row r="84" spans="1:4" x14ac:dyDescent="0.2">
      <c r="A84" s="1" t="s">
        <v>0</v>
      </c>
    </row>
    <row r="86" spans="1:4" x14ac:dyDescent="0.2">
      <c r="A86" s="1" t="s">
        <v>9</v>
      </c>
    </row>
    <row r="87" spans="1:4" x14ac:dyDescent="0.2">
      <c r="A87" s="1" t="s">
        <v>8</v>
      </c>
      <c r="B87" s="1" t="s">
        <v>7</v>
      </c>
      <c r="C87" s="1" t="s">
        <v>6</v>
      </c>
      <c r="D87" s="1" t="s">
        <v>5</v>
      </c>
    </row>
    <row r="88" spans="1:4" x14ac:dyDescent="0.2">
      <c r="A88" s="1">
        <v>2</v>
      </c>
      <c r="B88" s="1" t="s">
        <v>4</v>
      </c>
      <c r="C88" s="1" t="s">
        <v>3</v>
      </c>
      <c r="D88" s="1">
        <v>0.34400000000000031</v>
      </c>
    </row>
    <row r="89" spans="1:4" x14ac:dyDescent="0.2">
      <c r="A89" s="1">
        <v>1</v>
      </c>
      <c r="B89" s="1" t="s">
        <v>4</v>
      </c>
      <c r="C89" s="1" t="s">
        <v>1</v>
      </c>
      <c r="D89" s="1">
        <v>106.167</v>
      </c>
    </row>
    <row r="90" spans="1:4" x14ac:dyDescent="0.2">
      <c r="A90" s="1">
        <v>5</v>
      </c>
      <c r="B90" s="1" t="s">
        <v>2</v>
      </c>
      <c r="C90" s="1" t="s">
        <v>3</v>
      </c>
      <c r="D90" s="1">
        <v>1.2999999999999998</v>
      </c>
    </row>
    <row r="91" spans="1:4" x14ac:dyDescent="0.2">
      <c r="A91" s="1">
        <v>4</v>
      </c>
      <c r="B91" s="1" t="s">
        <v>2</v>
      </c>
      <c r="C91" s="1" t="s">
        <v>1</v>
      </c>
      <c r="D91" s="1">
        <v>38.128</v>
      </c>
    </row>
    <row r="92" spans="1:4" x14ac:dyDescent="0.2">
      <c r="A92" s="1" t="s">
        <v>0</v>
      </c>
    </row>
  </sheetData>
  <mergeCells count="5">
    <mergeCell ref="H1:J1"/>
    <mergeCell ref="S2:T2"/>
    <mergeCell ref="R1:T1"/>
    <mergeCell ref="V1:X1"/>
    <mergeCell ref="W2:X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cmblank</dc:creator>
  <cp:lastModifiedBy>cmblank</cp:lastModifiedBy>
  <dcterms:created xsi:type="dcterms:W3CDTF">2019-07-30T17:50:54Z</dcterms:created>
  <dcterms:modified xsi:type="dcterms:W3CDTF">2019-07-30T17:52:37Z</dcterms:modified>
</cp:coreProperties>
</file>