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Steve Hill/SmoCKO spine Paper/Revisions/"/>
    </mc:Choice>
  </mc:AlternateContent>
  <xr:revisionPtr revIDLastSave="0" documentId="13_ncr:1_{DD9ED43A-6EEB-1642-9068-F31A4C632684}" xr6:coauthVersionLast="36" xr6:coauthVersionMax="40" xr10:uidLastSave="{00000000-0000-0000-0000-000000000000}"/>
  <bookViews>
    <workbookView xWindow="8160" yWindow="3360" windowWidth="27680" windowHeight="17940" tabRatio="963" xr2:uid="{00000000-000D-0000-FFFF-FFFF00000000}"/>
  </bookViews>
  <sheets>
    <sheet name="Fig3D" sheetId="79" r:id="rId1"/>
    <sheet name="Fig3E" sheetId="80" r:id="rId2"/>
    <sheet name="Fig3F" sheetId="81" r:id="rId3"/>
    <sheet name="Fig3G" sheetId="82" r:id="rId4"/>
    <sheet name="Fig3H" sheetId="83" r:id="rId5"/>
  </sheets>
  <calcPr calcId="181029"/>
</workbook>
</file>

<file path=xl/calcChain.xml><?xml version="1.0" encoding="utf-8"?>
<calcChain xmlns="http://schemas.openxmlformats.org/spreadsheetml/2006/main">
  <c r="H15" i="80" l="1"/>
  <c r="H16" i="80"/>
  <c r="H17" i="80"/>
  <c r="H18" i="80"/>
  <c r="H19" i="80"/>
  <c r="H20" i="80"/>
  <c r="H14" i="80"/>
  <c r="H8" i="80"/>
  <c r="H9" i="80"/>
  <c r="H10" i="80"/>
  <c r="H11" i="80"/>
  <c r="H12" i="80"/>
  <c r="H7" i="80"/>
  <c r="H4" i="80"/>
  <c r="C61" i="81"/>
  <c r="C55" i="81"/>
  <c r="C56" i="81"/>
  <c r="C57" i="81"/>
  <c r="C58" i="81"/>
  <c r="C54" i="81"/>
  <c r="C52" i="81"/>
  <c r="C46" i="81"/>
  <c r="C47" i="81"/>
  <c r="C48" i="81"/>
  <c r="C49" i="81"/>
  <c r="C45" i="81"/>
  <c r="C40" i="81"/>
  <c r="C39" i="81"/>
  <c r="C34" i="81"/>
  <c r="C35" i="81"/>
  <c r="C36" i="81"/>
  <c r="C33" i="81"/>
  <c r="C31" i="81"/>
  <c r="C30" i="81"/>
  <c r="C20" i="81"/>
  <c r="C21" i="81"/>
  <c r="C22" i="81"/>
  <c r="C23" i="81"/>
  <c r="C19" i="81"/>
  <c r="C42" i="81" l="1"/>
  <c r="C17" i="81"/>
  <c r="C15" i="81"/>
  <c r="C13" i="81"/>
  <c r="C11" i="81"/>
  <c r="C9" i="81"/>
  <c r="C7" i="81"/>
  <c r="C5" i="81"/>
  <c r="C60" i="81"/>
  <c r="C51" i="81"/>
  <c r="C44" i="81"/>
  <c r="C38" i="81"/>
  <c r="C29" i="81"/>
  <c r="C27" i="81"/>
  <c r="C25" i="81"/>
  <c r="H22" i="80"/>
  <c r="H6" i="80"/>
  <c r="H5" i="79"/>
  <c r="H7" i="79"/>
  <c r="H9" i="79"/>
  <c r="H11" i="79"/>
  <c r="H13" i="79"/>
  <c r="H16" i="79"/>
  <c r="H17" i="79"/>
  <c r="H18" i="79"/>
  <c r="H15" i="79"/>
  <c r="H21" i="79"/>
  <c r="H23" i="79"/>
  <c r="H24" i="79"/>
  <c r="H29" i="79"/>
  <c r="H30" i="79"/>
  <c r="H28" i="79"/>
  <c r="H27" i="79"/>
  <c r="C52" i="82" l="1"/>
  <c r="C53" i="82"/>
  <c r="C54" i="82"/>
  <c r="C55" i="82"/>
  <c r="C56" i="82"/>
  <c r="C57" i="82"/>
  <c r="C58" i="82"/>
  <c r="C59" i="82"/>
</calcChain>
</file>

<file path=xl/sharedStrings.xml><?xml version="1.0" encoding="utf-8"?>
<sst xmlns="http://schemas.openxmlformats.org/spreadsheetml/2006/main" count="187" uniqueCount="90">
  <si>
    <t>Nspine</t>
  </si>
  <si>
    <t>Elim</t>
  </si>
  <si>
    <t>Form</t>
  </si>
  <si>
    <t>AB287</t>
  </si>
  <si>
    <t>SmoCKO</t>
  </si>
  <si>
    <t>Filo</t>
  </si>
  <si>
    <t>Stable</t>
  </si>
  <si>
    <t>Spines</t>
  </si>
  <si>
    <t>Fig 3D</t>
  </si>
  <si>
    <t>Mouse-Cell</t>
  </si>
  <si>
    <t>3296-1</t>
  </si>
  <si>
    <t>3296-2</t>
  </si>
  <si>
    <t>AB102-1</t>
  </si>
  <si>
    <t>AB102-2</t>
  </si>
  <si>
    <t>AB105-1</t>
  </si>
  <si>
    <t>AB105-2</t>
  </si>
  <si>
    <t>AB23-1</t>
  </si>
  <si>
    <t>AB23-2</t>
  </si>
  <si>
    <t>AB61-1</t>
  </si>
  <si>
    <t>AB61-2</t>
  </si>
  <si>
    <t>AB182-1</t>
  </si>
  <si>
    <t>AB104-1</t>
  </si>
  <si>
    <t>AB31-1</t>
  </si>
  <si>
    <t>AB62-1</t>
  </si>
  <si>
    <t>P28-32 Ctrl</t>
  </si>
  <si>
    <t>AB143-1</t>
  </si>
  <si>
    <t>AB143-2</t>
  </si>
  <si>
    <t>AB145-1</t>
  </si>
  <si>
    <t>AB145-2</t>
  </si>
  <si>
    <t>AB168-1</t>
  </si>
  <si>
    <t>P28-32 SmoCKO</t>
  </si>
  <si>
    <t>AB133-1</t>
  </si>
  <si>
    <t>AB133-2</t>
  </si>
  <si>
    <t>2065-1</t>
  </si>
  <si>
    <t>2229-1</t>
  </si>
  <si>
    <t>2247-1</t>
  </si>
  <si>
    <t>Fig 3E</t>
  </si>
  <si>
    <t>Adult Ctrl</t>
  </si>
  <si>
    <t>2222-1</t>
  </si>
  <si>
    <t>2505-1</t>
  </si>
  <si>
    <t>2505-2</t>
  </si>
  <si>
    <t>AB107-1</t>
  </si>
  <si>
    <t>AB214-1</t>
  </si>
  <si>
    <t>1329-1</t>
  </si>
  <si>
    <t>1727-1</t>
  </si>
  <si>
    <t>4380-1</t>
  </si>
  <si>
    <t>AB51-1</t>
  </si>
  <si>
    <t>Adult SmoCKO</t>
  </si>
  <si>
    <t>1556-1</t>
  </si>
  <si>
    <t>2220-1</t>
  </si>
  <si>
    <t>2221-1</t>
  </si>
  <si>
    <t>AB110-1</t>
  </si>
  <si>
    <t>4073-1</t>
  </si>
  <si>
    <t>1797-1</t>
  </si>
  <si>
    <t>AB215-1</t>
  </si>
  <si>
    <t>AB215-2</t>
  </si>
  <si>
    <t>% Filopodia</t>
  </si>
  <si>
    <t>Juv Ctrl</t>
  </si>
  <si>
    <t>Juv SmoCKO</t>
  </si>
  <si>
    <t>3299-1</t>
  </si>
  <si>
    <t>AB181-1</t>
  </si>
  <si>
    <t>AB31-2</t>
  </si>
  <si>
    <t>AB135-1</t>
  </si>
  <si>
    <t>AB135-2</t>
  </si>
  <si>
    <t>AB217-1</t>
  </si>
  <si>
    <t>AB216-1</t>
  </si>
  <si>
    <t>AB201-1</t>
  </si>
  <si>
    <t>AB204-1</t>
  </si>
  <si>
    <t>AB204-2</t>
  </si>
  <si>
    <t>2494-1</t>
  </si>
  <si>
    <t>2497-1</t>
  </si>
  <si>
    <t>2837-1</t>
  </si>
  <si>
    <t>2837-2</t>
  </si>
  <si>
    <t>1727-2</t>
  </si>
  <si>
    <t>WT</t>
  </si>
  <si>
    <t>Recurrent</t>
  </si>
  <si>
    <t>Persistent</t>
  </si>
  <si>
    <t>Day</t>
  </si>
  <si>
    <t>Survival</t>
  </si>
  <si>
    <t>Wild-Type</t>
  </si>
  <si>
    <t>AB287-1</t>
  </si>
  <si>
    <t>Fig 3F</t>
  </si>
  <si>
    <t>Fig3G</t>
  </si>
  <si>
    <t>Fig3H</t>
  </si>
  <si>
    <t>P17-21 Ctrl</t>
  </si>
  <si>
    <t>P17-21 SmoCKO</t>
  </si>
  <si>
    <t>Turnover</t>
  </si>
  <si>
    <t>TO average by mouse</t>
  </si>
  <si>
    <t>By Mouse</t>
  </si>
  <si>
    <t>TO by Mouse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</si>
</sst>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21" x14ac:knownFonts="1">
    <font>
      <sz val="12"/>
      <color rgb="FF000000"/>
      <name val="Calibri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b/>
      <u/>
      <sz val="12"/>
      <color rgb="FF000000"/>
      <name val="Calibri"/>
      <family val="2"/>
    </font>
    <font>
      <sz val="10"/>
      <color rgb="FF000000"/>
      <name val="Arial"/>
      <family val="2"/>
    </font>
    <font>
      <b/>
      <u/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u/>
      <sz val="12"/>
      <color rgb="FF0070C0"/>
      <name val="Calibri"/>
      <family val="2"/>
    </font>
    <font>
      <sz val="12"/>
      <color rgb="FF0070C0"/>
      <name val="Calibri"/>
      <family val="2"/>
    </font>
    <font>
      <b/>
      <sz val="12"/>
      <color rgb="FF0070C0"/>
      <name val="Calibri"/>
      <family val="2"/>
    </font>
    <font>
      <b/>
      <u/>
      <sz val="11"/>
      <color rgb="FF0070C0"/>
      <name val="Calibri"/>
      <family val="2"/>
    </font>
    <font>
      <sz val="11"/>
      <color rgb="FF0070C0"/>
      <name val="Calibri"/>
      <family val="2"/>
    </font>
    <font>
      <b/>
      <u/>
      <sz val="11"/>
      <color rgb="FF0070C0"/>
      <name val="Arial"/>
      <family val="2"/>
    </font>
    <font>
      <sz val="11"/>
      <color rgb="FF0070C0"/>
      <name val="Arial"/>
      <family val="2"/>
    </font>
    <font>
      <b/>
      <sz val="11"/>
      <color rgb="FF0070C0"/>
      <name val="Arial"/>
      <family val="2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 applyFont="1" applyAlignme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4" fillId="0" borderId="0" xfId="0" applyFont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164" fontId="16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/>
    <xf numFmtId="0" fontId="20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9" fillId="0" borderId="1" xfId="0" applyFont="1" applyBorder="1" applyAlignment="1">
      <alignment horizontal="center"/>
    </xf>
    <xf numFmtId="0" fontId="0" fillId="0" borderId="1" xfId="0" applyFont="1" applyBorder="1" applyAlignment="1"/>
    <xf numFmtId="0" fontId="19" fillId="0" borderId="1" xfId="0" applyFont="1" applyBorder="1" applyAlignment="1">
      <alignment horizontal="center" wrapText="1"/>
    </xf>
    <xf numFmtId="0" fontId="20" fillId="0" borderId="0" xfId="0" applyFont="1" applyFill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4" fontId="19" fillId="0" borderId="2" xfId="0" applyNumberFormat="1" applyFont="1" applyBorder="1" applyAlignment="1">
      <alignment horizontal="center"/>
    </xf>
    <xf numFmtId="0" fontId="3" fillId="0" borderId="0" xfId="0" applyFont="1" applyAlignment="1"/>
    <xf numFmtId="0" fontId="0" fillId="0" borderId="1" xfId="0" applyFont="1" applyBorder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 applyAlignment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/>
    <xf numFmtId="0" fontId="0" fillId="0" borderId="7" xfId="0" applyFont="1" applyBorder="1" applyAlignment="1">
      <alignment horizontal="center"/>
    </xf>
    <xf numFmtId="0" fontId="3" fillId="0" borderId="2" xfId="0" applyFont="1" applyBorder="1" applyAlignment="1"/>
    <xf numFmtId="0" fontId="4" fillId="0" borderId="5" xfId="0" applyFont="1" applyBorder="1" applyAlignment="1"/>
    <xf numFmtId="0" fontId="0" fillId="0" borderId="0" xfId="0" applyFont="1" applyBorder="1" applyAlignment="1"/>
    <xf numFmtId="0" fontId="3" fillId="0" borderId="6" xfId="0" applyFont="1" applyBorder="1" applyAlignment="1"/>
    <xf numFmtId="0" fontId="4" fillId="0" borderId="6" xfId="0" applyFont="1" applyBorder="1" applyAlignment="1"/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7" xfId="0" applyFont="1" applyBorder="1" applyAlignment="1">
      <alignment horizontal="center"/>
    </xf>
    <xf numFmtId="164" fontId="3" fillId="0" borderId="2" xfId="0" applyNumberFormat="1" applyFont="1" applyBorder="1" applyAlignment="1"/>
    <xf numFmtId="164" fontId="19" fillId="0" borderId="6" xfId="0" applyNumberFormat="1" applyFont="1" applyBorder="1" applyAlignment="1">
      <alignment horizontal="center"/>
    </xf>
    <xf numFmtId="0" fontId="19" fillId="0" borderId="5" xfId="0" applyFont="1" applyBorder="1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58"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CCCC"/>
          <bgColor rgb="FFCCCCCC"/>
        </patternFill>
      </fill>
    </dxf>
    <dxf>
      <fill>
        <patternFill patternType="solid">
          <fgColor rgb="FFFFFFFF"/>
          <bgColor rgb="FFFFFFFF"/>
        </patternFill>
      </fill>
    </dxf>
  </dxfs>
  <tableStyles count="29">
    <tableStyle name="Mice-style" pivot="0" count="2" xr9:uid="{00000000-0011-0000-FFFF-FFFF00000000}">
      <tableStyleElement type="firstRowStripe" dxfId="57"/>
      <tableStyleElement type="secondRowStripe" dxfId="56"/>
    </tableStyle>
    <tableStyle name="Mice-style 2" pivot="0" count="2" xr9:uid="{00000000-0011-0000-FFFF-FFFF01000000}">
      <tableStyleElement type="firstRowStripe" dxfId="55"/>
      <tableStyleElement type="secondRowStripe" dxfId="54"/>
    </tableStyle>
    <tableStyle name="Mice-style 3" pivot="0" count="2" xr9:uid="{00000000-0011-0000-FFFF-FFFF02000000}">
      <tableStyleElement type="firstRowStripe" dxfId="53"/>
      <tableStyleElement type="secondRowStripe" dxfId="52"/>
    </tableStyle>
    <tableStyle name="Mice-style 4" pivot="0" count="2" xr9:uid="{00000000-0011-0000-FFFF-FFFF03000000}">
      <tableStyleElement type="firstRowStripe" dxfId="51"/>
      <tableStyleElement type="secondRowStripe" dxfId="50"/>
    </tableStyle>
    <tableStyle name="Mice-style 5" pivot="0" count="2" xr9:uid="{00000000-0011-0000-FFFF-FFFF04000000}">
      <tableStyleElement type="firstRowStripe" dxfId="49"/>
      <tableStyleElement type="secondRowStripe" dxfId="48"/>
    </tableStyle>
    <tableStyle name="Mice-style 6" pivot="0" count="2" xr9:uid="{00000000-0011-0000-FFFF-FFFF05000000}">
      <tableStyleElement type="firstRowStripe" dxfId="47"/>
      <tableStyleElement type="secondRowStripe" dxfId="46"/>
    </tableStyle>
    <tableStyle name="Mice-style 7" pivot="0" count="2" xr9:uid="{00000000-0011-0000-FFFF-FFFF06000000}">
      <tableStyleElement type="firstRowStripe" dxfId="45"/>
      <tableStyleElement type="secondRowStripe" dxfId="44"/>
    </tableStyle>
    <tableStyle name="Mice-style 8" pivot="0" count="2" xr9:uid="{00000000-0011-0000-FFFF-FFFF07000000}">
      <tableStyleElement type="firstRowStripe" dxfId="43"/>
      <tableStyleElement type="secondRowStripe" dxfId="42"/>
    </tableStyle>
    <tableStyle name="Mice-style 9" pivot="0" count="2" xr9:uid="{00000000-0011-0000-FFFF-FFFF08000000}">
      <tableStyleElement type="firstRowStripe" dxfId="41"/>
      <tableStyleElement type="secondRowStripe" dxfId="40"/>
    </tableStyle>
    <tableStyle name="Mice-style 10" pivot="0" count="2" xr9:uid="{00000000-0011-0000-FFFF-FFFF09000000}">
      <tableStyleElement type="firstRowStripe" dxfId="39"/>
      <tableStyleElement type="secondRowStripe" dxfId="38"/>
    </tableStyle>
    <tableStyle name="Mice-style 11" pivot="0" count="2" xr9:uid="{00000000-0011-0000-FFFF-FFFF0A000000}">
      <tableStyleElement type="firstRowStripe" dxfId="37"/>
      <tableStyleElement type="secondRowStripe" dxfId="36"/>
    </tableStyle>
    <tableStyle name="Mice-style 12" pivot="0" count="2" xr9:uid="{00000000-0011-0000-FFFF-FFFF0B000000}">
      <tableStyleElement type="firstRowStripe" dxfId="35"/>
      <tableStyleElement type="secondRowStripe" dxfId="34"/>
    </tableStyle>
    <tableStyle name="Mice-style 13" pivot="0" count="2" xr9:uid="{00000000-0011-0000-FFFF-FFFF0C000000}">
      <tableStyleElement type="firstRowStripe" dxfId="33"/>
      <tableStyleElement type="secondRowStripe" dxfId="32"/>
    </tableStyle>
    <tableStyle name="Mice-style 14" pivot="0" count="2" xr9:uid="{00000000-0011-0000-FFFF-FFFF0D000000}">
      <tableStyleElement type="firstRowStripe" dxfId="31"/>
      <tableStyleElement type="secondRowStripe" dxfId="30"/>
    </tableStyle>
    <tableStyle name="Mice-style 15" pivot="0" count="2" xr9:uid="{00000000-0011-0000-FFFF-FFFF0E000000}">
      <tableStyleElement type="firstRowStripe" dxfId="29"/>
      <tableStyleElement type="secondRowStripe" dxfId="28"/>
    </tableStyle>
    <tableStyle name="Mice-style 16" pivot="0" count="2" xr9:uid="{00000000-0011-0000-FFFF-FFFF0F000000}">
      <tableStyleElement type="firstRowStripe" dxfId="27"/>
      <tableStyleElement type="secondRowStripe" dxfId="26"/>
    </tableStyle>
    <tableStyle name="Mice-style 17" pivot="0" count="2" xr9:uid="{00000000-0011-0000-FFFF-FFFF10000000}">
      <tableStyleElement type="firstRowStripe" dxfId="25"/>
      <tableStyleElement type="secondRowStripe" dxfId="24"/>
    </tableStyle>
    <tableStyle name="Mice-style 18" pivot="0" count="2" xr9:uid="{00000000-0011-0000-FFFF-FFFF11000000}">
      <tableStyleElement type="firstRowStripe" dxfId="23"/>
      <tableStyleElement type="secondRowStripe" dxfId="22"/>
    </tableStyle>
    <tableStyle name="Mice-style 19" pivot="0" count="2" xr9:uid="{00000000-0011-0000-FFFF-FFFF12000000}">
      <tableStyleElement type="firstRowStripe" dxfId="21"/>
      <tableStyleElement type="secondRowStripe" dxfId="20"/>
    </tableStyle>
    <tableStyle name="Mice-style 20" pivot="0" count="2" xr9:uid="{00000000-0011-0000-FFFF-FFFF13000000}">
      <tableStyleElement type="firstRowStripe" dxfId="19"/>
      <tableStyleElement type="secondRowStripe" dxfId="18"/>
    </tableStyle>
    <tableStyle name="Mice-style 21" pivot="0" count="2" xr9:uid="{00000000-0011-0000-FFFF-FFFF14000000}">
      <tableStyleElement type="firstRowStripe" dxfId="17"/>
      <tableStyleElement type="secondRowStripe" dxfId="16"/>
    </tableStyle>
    <tableStyle name="Mice-style 22" pivot="0" count="2" xr9:uid="{00000000-0011-0000-FFFF-FFFF15000000}">
      <tableStyleElement type="firstRowStripe" dxfId="15"/>
      <tableStyleElement type="secondRowStripe" dxfId="14"/>
    </tableStyle>
    <tableStyle name="Mice-style 23" pivot="0" count="2" xr9:uid="{00000000-0011-0000-FFFF-FFFF16000000}">
      <tableStyleElement type="firstRowStripe" dxfId="13"/>
      <tableStyleElement type="secondRowStripe" dxfId="12"/>
    </tableStyle>
    <tableStyle name="Mice-style 24" pivot="0" count="2" xr9:uid="{00000000-0011-0000-FFFF-FFFF17000000}">
      <tableStyleElement type="firstRowStripe" dxfId="11"/>
      <tableStyleElement type="secondRowStripe" dxfId="10"/>
    </tableStyle>
    <tableStyle name="Mice-style 25" pivot="0" count="2" xr9:uid="{00000000-0011-0000-FFFF-FFFF18000000}">
      <tableStyleElement type="firstRowStripe" dxfId="9"/>
      <tableStyleElement type="secondRowStripe" dxfId="8"/>
    </tableStyle>
    <tableStyle name="Mice-style 26" pivot="0" count="2" xr9:uid="{00000000-0011-0000-FFFF-FFFF19000000}">
      <tableStyleElement type="firstRowStripe" dxfId="7"/>
      <tableStyleElement type="secondRowStripe" dxfId="6"/>
    </tableStyle>
    <tableStyle name="Mice-style 27" pivot="0" count="2" xr9:uid="{00000000-0011-0000-FFFF-FFFF1A000000}">
      <tableStyleElement type="firstRowStripe" dxfId="5"/>
      <tableStyleElement type="secondRowStripe" dxfId="4"/>
    </tableStyle>
    <tableStyle name="Mice-style 28" pivot="0" count="2" xr9:uid="{00000000-0011-0000-FFFF-FFFF1B000000}">
      <tableStyleElement type="firstRowStripe" dxfId="3"/>
      <tableStyleElement type="secondRowStripe" dxfId="2"/>
    </tableStyle>
    <tableStyle name="Mice-style 29" pivot="0" count="2" xr9:uid="{00000000-0011-0000-FFFF-FFFF1C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zoomScaleNormal="100" workbookViewId="0">
      <selection activeCell="C37" sqref="C37"/>
    </sheetView>
  </sheetViews>
  <sheetFormatPr baseColWidth="10" defaultColWidth="8.83203125" defaultRowHeight="16" x14ac:dyDescent="0.2"/>
  <cols>
    <col min="1" max="1" width="14.5" bestFit="1" customWidth="1"/>
    <col min="7" max="7" width="11.1640625" bestFit="1" customWidth="1"/>
    <col min="8" max="8" width="19.5" bestFit="1" customWidth="1"/>
  </cols>
  <sheetData>
    <row r="1" spans="1:8" x14ac:dyDescent="0.2">
      <c r="A1" s="21" t="s">
        <v>8</v>
      </c>
      <c r="B1" s="21"/>
      <c r="C1" s="22"/>
      <c r="D1" s="22"/>
      <c r="E1" s="22"/>
      <c r="F1" s="22"/>
      <c r="G1" s="22"/>
    </row>
    <row r="2" spans="1:8" x14ac:dyDescent="0.2">
      <c r="A2" s="23" t="s">
        <v>9</v>
      </c>
      <c r="B2" s="27" t="s">
        <v>6</v>
      </c>
      <c r="C2" s="27" t="s">
        <v>1</v>
      </c>
      <c r="D2" s="27" t="s">
        <v>2</v>
      </c>
      <c r="E2" s="27" t="s">
        <v>5</v>
      </c>
      <c r="F2" s="27" t="s">
        <v>7</v>
      </c>
      <c r="G2" s="27" t="s">
        <v>86</v>
      </c>
      <c r="H2" s="34" t="s">
        <v>87</v>
      </c>
    </row>
    <row r="3" spans="1:8" x14ac:dyDescent="0.2">
      <c r="A3" s="21" t="s">
        <v>84</v>
      </c>
      <c r="B3" s="24"/>
      <c r="C3" s="24"/>
      <c r="D3" s="24"/>
      <c r="E3" s="24"/>
      <c r="F3" s="24"/>
      <c r="G3" s="24"/>
    </row>
    <row r="4" spans="1:8" x14ac:dyDescent="0.2">
      <c r="A4" s="53" t="s">
        <v>10</v>
      </c>
      <c r="B4" s="54">
        <v>219</v>
      </c>
      <c r="C4" s="54">
        <v>34</v>
      </c>
      <c r="D4" s="54">
        <v>21</v>
      </c>
      <c r="E4" s="54">
        <v>175</v>
      </c>
      <c r="F4" s="54">
        <v>274</v>
      </c>
      <c r="G4" s="55">
        <v>0.113</v>
      </c>
      <c r="H4" s="46"/>
    </row>
    <row r="5" spans="1:8" x14ac:dyDescent="0.2">
      <c r="A5" s="56" t="s">
        <v>11</v>
      </c>
      <c r="B5" s="31">
        <v>171</v>
      </c>
      <c r="C5" s="31">
        <v>41</v>
      </c>
      <c r="D5" s="31">
        <v>33</v>
      </c>
      <c r="E5" s="31">
        <v>174</v>
      </c>
      <c r="F5" s="31">
        <v>245</v>
      </c>
      <c r="G5" s="36">
        <v>0.17799999999999999</v>
      </c>
      <c r="H5" s="57">
        <f>AVERAGE(G4:G5)</f>
        <v>0.14549999999999999</v>
      </c>
    </row>
    <row r="6" spans="1:8" x14ac:dyDescent="0.2">
      <c r="A6" s="53" t="s">
        <v>12</v>
      </c>
      <c r="B6" s="54">
        <v>181</v>
      </c>
      <c r="C6" s="54">
        <v>42</v>
      </c>
      <c r="D6" s="54">
        <v>12</v>
      </c>
      <c r="E6" s="54">
        <v>127</v>
      </c>
      <c r="F6" s="54">
        <v>235</v>
      </c>
      <c r="G6" s="55">
        <v>0.13</v>
      </c>
      <c r="H6" s="46"/>
    </row>
    <row r="7" spans="1:8" x14ac:dyDescent="0.2">
      <c r="A7" s="56" t="s">
        <v>13</v>
      </c>
      <c r="B7" s="31">
        <v>173</v>
      </c>
      <c r="C7" s="31">
        <v>40</v>
      </c>
      <c r="D7" s="31">
        <v>24</v>
      </c>
      <c r="E7" s="31">
        <v>112</v>
      </c>
      <c r="F7" s="31">
        <v>237</v>
      </c>
      <c r="G7" s="37">
        <v>0.15609756097560976</v>
      </c>
      <c r="H7" s="57">
        <f>AVERAGE(G6:G7)</f>
        <v>0.14304878048780489</v>
      </c>
    </row>
    <row r="8" spans="1:8" x14ac:dyDescent="0.2">
      <c r="A8" s="53" t="s">
        <v>14</v>
      </c>
      <c r="B8" s="54">
        <v>217</v>
      </c>
      <c r="C8" s="54">
        <v>25</v>
      </c>
      <c r="D8" s="54">
        <v>15</v>
      </c>
      <c r="E8" s="54">
        <v>134</v>
      </c>
      <c r="F8" s="54">
        <v>257</v>
      </c>
      <c r="G8" s="58">
        <v>8.4388185654008435E-2</v>
      </c>
      <c r="H8" s="46"/>
    </row>
    <row r="9" spans="1:8" x14ac:dyDescent="0.2">
      <c r="A9" s="56" t="s">
        <v>15</v>
      </c>
      <c r="B9" s="31">
        <v>107</v>
      </c>
      <c r="C9" s="31">
        <v>10</v>
      </c>
      <c r="D9" s="31">
        <v>7</v>
      </c>
      <c r="E9" s="31">
        <v>68</v>
      </c>
      <c r="F9" s="31">
        <v>124</v>
      </c>
      <c r="G9" s="37">
        <v>7.3593073593073599E-2</v>
      </c>
      <c r="H9" s="57">
        <f>AVERAGE(G8:G9)</f>
        <v>7.8990629623541017E-2</v>
      </c>
    </row>
    <row r="10" spans="1:8" x14ac:dyDescent="0.2">
      <c r="A10" s="53" t="s">
        <v>16</v>
      </c>
      <c r="B10" s="54">
        <v>180</v>
      </c>
      <c r="C10" s="54">
        <v>68</v>
      </c>
      <c r="D10" s="54">
        <v>35</v>
      </c>
      <c r="E10" s="54">
        <v>146</v>
      </c>
      <c r="F10" s="54">
        <v>283</v>
      </c>
      <c r="G10" s="58">
        <v>0.22246220302375799</v>
      </c>
      <c r="H10" s="46"/>
    </row>
    <row r="11" spans="1:8" x14ac:dyDescent="0.2">
      <c r="A11" s="56" t="s">
        <v>17</v>
      </c>
      <c r="B11" s="31">
        <v>119</v>
      </c>
      <c r="C11" s="31">
        <v>29</v>
      </c>
      <c r="D11" s="31">
        <v>18</v>
      </c>
      <c r="E11" s="31">
        <v>125</v>
      </c>
      <c r="F11" s="31">
        <v>166</v>
      </c>
      <c r="G11" s="37">
        <v>0.1649122807017544</v>
      </c>
      <c r="H11" s="57">
        <f>AVERAGE(G10:G11)</f>
        <v>0.19368724186275621</v>
      </c>
    </row>
    <row r="12" spans="1:8" x14ac:dyDescent="0.2">
      <c r="A12" s="53" t="s">
        <v>18</v>
      </c>
      <c r="B12" s="54">
        <v>84</v>
      </c>
      <c r="C12" s="54">
        <v>22</v>
      </c>
      <c r="D12" s="54">
        <v>18</v>
      </c>
      <c r="E12" s="54">
        <v>49</v>
      </c>
      <c r="F12" s="54">
        <v>124</v>
      </c>
      <c r="G12" s="58">
        <v>0.19230769230769232</v>
      </c>
      <c r="H12" s="46"/>
    </row>
    <row r="13" spans="1:8" x14ac:dyDescent="0.2">
      <c r="A13" s="56" t="s">
        <v>19</v>
      </c>
      <c r="B13" s="31">
        <v>295</v>
      </c>
      <c r="C13" s="31">
        <v>43</v>
      </c>
      <c r="D13" s="31">
        <v>28</v>
      </c>
      <c r="E13" s="31">
        <v>289</v>
      </c>
      <c r="F13" s="31">
        <v>366</v>
      </c>
      <c r="G13" s="37">
        <v>0.10741301059001512</v>
      </c>
      <c r="H13" s="57">
        <f>AVERAGE(G12:G13)</f>
        <v>0.14986035144885373</v>
      </c>
    </row>
    <row r="14" spans="1:8" x14ac:dyDescent="0.2">
      <c r="A14" s="21" t="s">
        <v>85</v>
      </c>
      <c r="B14" s="24"/>
      <c r="C14" s="24"/>
      <c r="D14" s="24"/>
      <c r="E14" s="24"/>
      <c r="F14" s="24"/>
      <c r="G14" s="24"/>
    </row>
    <row r="15" spans="1:8" x14ac:dyDescent="0.2">
      <c r="A15" s="25" t="s">
        <v>20</v>
      </c>
      <c r="B15" s="26">
        <v>247</v>
      </c>
      <c r="C15" s="26">
        <v>38</v>
      </c>
      <c r="D15" s="26">
        <v>26</v>
      </c>
      <c r="E15" s="26">
        <v>174</v>
      </c>
      <c r="F15" s="26">
        <v>311</v>
      </c>
      <c r="G15" s="35">
        <v>0.115</v>
      </c>
      <c r="H15" s="38">
        <f>G15</f>
        <v>0.115</v>
      </c>
    </row>
    <row r="16" spans="1:8" x14ac:dyDescent="0.2">
      <c r="A16" s="25" t="s">
        <v>21</v>
      </c>
      <c r="B16" s="24">
        <v>188</v>
      </c>
      <c r="C16" s="24">
        <v>43</v>
      </c>
      <c r="D16" s="24">
        <v>8</v>
      </c>
      <c r="E16" s="24">
        <v>78</v>
      </c>
      <c r="F16" s="24">
        <v>239</v>
      </c>
      <c r="G16" s="35">
        <v>0.11899999999999999</v>
      </c>
      <c r="H16" s="38">
        <f t="shared" ref="H16:H18" si="0">G16</f>
        <v>0.11899999999999999</v>
      </c>
    </row>
    <row r="17" spans="1:8" x14ac:dyDescent="0.2">
      <c r="A17" s="25" t="s">
        <v>22</v>
      </c>
      <c r="B17" s="24">
        <v>332</v>
      </c>
      <c r="C17" s="24">
        <v>48</v>
      </c>
      <c r="D17" s="24">
        <v>19</v>
      </c>
      <c r="E17" s="24">
        <v>87</v>
      </c>
      <c r="F17" s="24">
        <v>399</v>
      </c>
      <c r="G17" s="35">
        <v>9.1999999999999998E-2</v>
      </c>
      <c r="H17" s="38">
        <f t="shared" si="0"/>
        <v>9.1999999999999998E-2</v>
      </c>
    </row>
    <row r="18" spans="1:8" x14ac:dyDescent="0.2">
      <c r="A18" s="25" t="s">
        <v>23</v>
      </c>
      <c r="B18" s="24">
        <v>306</v>
      </c>
      <c r="C18" s="24">
        <v>50</v>
      </c>
      <c r="D18" s="24">
        <v>26</v>
      </c>
      <c r="E18" s="24">
        <v>139</v>
      </c>
      <c r="F18" s="24">
        <v>382</v>
      </c>
      <c r="G18" s="35">
        <v>0.11</v>
      </c>
      <c r="H18" s="38">
        <f t="shared" si="0"/>
        <v>0.11</v>
      </c>
    </row>
    <row r="19" spans="1:8" x14ac:dyDescent="0.2">
      <c r="A19" s="21" t="s">
        <v>24</v>
      </c>
      <c r="B19" s="24"/>
      <c r="C19" s="24"/>
      <c r="D19" s="24"/>
      <c r="E19" s="24"/>
      <c r="F19" s="24"/>
      <c r="G19" s="24"/>
    </row>
    <row r="20" spans="1:8" x14ac:dyDescent="0.2">
      <c r="A20" s="53" t="s">
        <v>25</v>
      </c>
      <c r="B20" s="54">
        <v>270</v>
      </c>
      <c r="C20" s="54">
        <v>29</v>
      </c>
      <c r="D20" s="54">
        <v>19</v>
      </c>
      <c r="E20" s="54">
        <v>85</v>
      </c>
      <c r="F20" s="54">
        <v>318</v>
      </c>
      <c r="G20" s="55">
        <v>8.2000000000000003E-2</v>
      </c>
      <c r="H20" s="46"/>
    </row>
    <row r="21" spans="1:8" x14ac:dyDescent="0.2">
      <c r="A21" s="56" t="s">
        <v>26</v>
      </c>
      <c r="B21" s="31">
        <v>157</v>
      </c>
      <c r="C21" s="31">
        <v>20</v>
      </c>
      <c r="D21" s="31">
        <v>10</v>
      </c>
      <c r="E21" s="31">
        <v>64</v>
      </c>
      <c r="F21" s="31">
        <v>187</v>
      </c>
      <c r="G21" s="37">
        <v>0.09</v>
      </c>
      <c r="H21" s="48">
        <f>AVERAGE(G20:G21)</f>
        <v>8.5999999999999993E-2</v>
      </c>
    </row>
    <row r="22" spans="1:8" x14ac:dyDescent="0.2">
      <c r="A22" s="53" t="s">
        <v>27</v>
      </c>
      <c r="B22" s="59">
        <v>182</v>
      </c>
      <c r="C22" s="59">
        <v>26</v>
      </c>
      <c r="D22" s="59">
        <v>8</v>
      </c>
      <c r="E22" s="59">
        <v>138</v>
      </c>
      <c r="F22" s="54">
        <v>216</v>
      </c>
      <c r="G22" s="55">
        <v>6.3E-2</v>
      </c>
      <c r="H22" s="46"/>
    </row>
    <row r="23" spans="1:8" x14ac:dyDescent="0.2">
      <c r="A23" s="56" t="s">
        <v>28</v>
      </c>
      <c r="B23" s="33">
        <v>229</v>
      </c>
      <c r="C23" s="33">
        <v>15</v>
      </c>
      <c r="D23" s="33">
        <v>16</v>
      </c>
      <c r="E23" s="33">
        <v>86</v>
      </c>
      <c r="F23" s="33">
        <v>260</v>
      </c>
      <c r="G23" s="36">
        <v>8.7999999999999995E-2</v>
      </c>
      <c r="H23" s="48">
        <f>AVERAGE(G22:G23)</f>
        <v>7.5499999999999998E-2</v>
      </c>
    </row>
    <row r="24" spans="1:8" x14ac:dyDescent="0.2">
      <c r="A24" s="25" t="s">
        <v>29</v>
      </c>
      <c r="B24" s="24">
        <v>136</v>
      </c>
      <c r="C24" s="24">
        <v>28</v>
      </c>
      <c r="D24" s="24">
        <v>19</v>
      </c>
      <c r="E24" s="24">
        <v>178</v>
      </c>
      <c r="F24" s="24">
        <v>183</v>
      </c>
      <c r="G24" s="35">
        <v>0.15</v>
      </c>
      <c r="H24" s="38">
        <f>AVERAGE(G24)</f>
        <v>0.15</v>
      </c>
    </row>
    <row r="25" spans="1:8" x14ac:dyDescent="0.2">
      <c r="A25" s="21" t="s">
        <v>30</v>
      </c>
      <c r="B25" s="24"/>
      <c r="C25" s="24"/>
      <c r="D25" s="24"/>
      <c r="E25" s="24"/>
      <c r="F25" s="24"/>
      <c r="G25" s="24"/>
    </row>
    <row r="26" spans="1:8" x14ac:dyDescent="0.2">
      <c r="A26" s="53" t="s">
        <v>31</v>
      </c>
      <c r="B26" s="54">
        <v>160</v>
      </c>
      <c r="C26" s="54">
        <v>27</v>
      </c>
      <c r="D26" s="54">
        <v>21</v>
      </c>
      <c r="E26" s="54">
        <v>71</v>
      </c>
      <c r="F26" s="54">
        <v>208</v>
      </c>
      <c r="G26" s="55">
        <v>0.129</v>
      </c>
      <c r="H26" s="46"/>
    </row>
    <row r="27" spans="1:8" x14ac:dyDescent="0.2">
      <c r="A27" s="56" t="s">
        <v>32</v>
      </c>
      <c r="B27" s="31">
        <v>179</v>
      </c>
      <c r="C27" s="31">
        <v>29</v>
      </c>
      <c r="D27" s="31">
        <v>7</v>
      </c>
      <c r="E27" s="31">
        <v>100</v>
      </c>
      <c r="F27" s="31">
        <v>215</v>
      </c>
      <c r="G27" s="36">
        <v>9.0999999999999998E-2</v>
      </c>
      <c r="H27" s="48">
        <f>AVERAGE(G26:G27)</f>
        <v>0.11</v>
      </c>
    </row>
    <row r="28" spans="1:8" x14ac:dyDescent="0.2">
      <c r="A28" s="25" t="s">
        <v>33</v>
      </c>
      <c r="B28" s="24">
        <v>209</v>
      </c>
      <c r="C28" s="24">
        <v>28</v>
      </c>
      <c r="D28" s="24">
        <v>8</v>
      </c>
      <c r="E28" s="24">
        <v>35</v>
      </c>
      <c r="F28" s="24">
        <v>245</v>
      </c>
      <c r="G28" s="35">
        <v>7.9000000000000001E-2</v>
      </c>
      <c r="H28" s="38">
        <f>AVERAGE(G28)</f>
        <v>7.9000000000000001E-2</v>
      </c>
    </row>
    <row r="29" spans="1:8" x14ac:dyDescent="0.2">
      <c r="A29" s="25" t="s">
        <v>34</v>
      </c>
      <c r="B29" s="24">
        <v>191</v>
      </c>
      <c r="C29" s="24">
        <v>44</v>
      </c>
      <c r="D29" s="24">
        <v>14</v>
      </c>
      <c r="E29" s="24">
        <v>59</v>
      </c>
      <c r="F29" s="24">
        <v>249</v>
      </c>
      <c r="G29" s="35">
        <v>0.124</v>
      </c>
      <c r="H29" s="38">
        <f t="shared" ref="H29:H30" si="1">AVERAGE(G29)</f>
        <v>0.124</v>
      </c>
    </row>
    <row r="30" spans="1:8" x14ac:dyDescent="0.2">
      <c r="A30" s="25" t="s">
        <v>35</v>
      </c>
      <c r="B30" s="24">
        <v>338</v>
      </c>
      <c r="C30" s="24">
        <v>45</v>
      </c>
      <c r="D30" s="24">
        <v>33</v>
      </c>
      <c r="E30" s="24">
        <v>61</v>
      </c>
      <c r="F30" s="24">
        <v>416</v>
      </c>
      <c r="G30" s="35">
        <v>0.10299999999999999</v>
      </c>
      <c r="H30" s="38">
        <f t="shared" si="1"/>
        <v>0.10299999999999999</v>
      </c>
    </row>
    <row r="31" spans="1:8" x14ac:dyDescent="0.2">
      <c r="B31" s="6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workbookViewId="0">
      <selection activeCell="L21" sqref="L21"/>
    </sheetView>
  </sheetViews>
  <sheetFormatPr baseColWidth="10" defaultColWidth="8.83203125" defaultRowHeight="16" x14ac:dyDescent="0.2"/>
  <cols>
    <col min="1" max="1" width="13.5" bestFit="1" customWidth="1"/>
    <col min="8" max="8" width="12" bestFit="1" customWidth="1"/>
  </cols>
  <sheetData>
    <row r="1" spans="1:8" x14ac:dyDescent="0.2">
      <c r="A1" s="3" t="s">
        <v>36</v>
      </c>
      <c r="B1" s="7"/>
    </row>
    <row r="2" spans="1:8" x14ac:dyDescent="0.2">
      <c r="A2" s="7" t="s">
        <v>9</v>
      </c>
      <c r="B2" s="27" t="s">
        <v>6</v>
      </c>
      <c r="C2" s="27" t="s">
        <v>1</v>
      </c>
      <c r="D2" s="27" t="s">
        <v>2</v>
      </c>
      <c r="E2" s="27" t="s">
        <v>5</v>
      </c>
      <c r="F2" s="27" t="s">
        <v>7</v>
      </c>
      <c r="G2" s="27" t="s">
        <v>86</v>
      </c>
      <c r="H2" s="34" t="s">
        <v>89</v>
      </c>
    </row>
    <row r="3" spans="1:8" x14ac:dyDescent="0.2">
      <c r="A3" s="3" t="s">
        <v>37</v>
      </c>
      <c r="B3" s="4"/>
    </row>
    <row r="4" spans="1:8" x14ac:dyDescent="0.2">
      <c r="A4" s="4" t="s">
        <v>38</v>
      </c>
      <c r="B4">
        <v>404</v>
      </c>
      <c r="C4">
        <v>38</v>
      </c>
      <c r="D4">
        <v>12</v>
      </c>
      <c r="E4">
        <v>84</v>
      </c>
      <c r="F4">
        <v>454</v>
      </c>
      <c r="G4" s="4">
        <v>5.6000000000000001E-2</v>
      </c>
      <c r="H4" s="38">
        <f>G4</f>
        <v>5.6000000000000001E-2</v>
      </c>
    </row>
    <row r="5" spans="1:8" x14ac:dyDescent="0.2">
      <c r="A5" s="43" t="s">
        <v>39</v>
      </c>
      <c r="B5" s="44">
        <v>248</v>
      </c>
      <c r="C5" s="44">
        <v>26</v>
      </c>
      <c r="D5" s="44">
        <v>35</v>
      </c>
      <c r="E5" s="44">
        <v>151</v>
      </c>
      <c r="F5" s="44">
        <v>309</v>
      </c>
      <c r="G5" s="45">
        <v>0.11</v>
      </c>
      <c r="H5" s="52"/>
    </row>
    <row r="6" spans="1:8" x14ac:dyDescent="0.2">
      <c r="A6" s="47" t="s">
        <v>40</v>
      </c>
      <c r="B6" s="32">
        <v>224</v>
      </c>
      <c r="C6" s="32">
        <v>29</v>
      </c>
      <c r="D6" s="32">
        <v>19</v>
      </c>
      <c r="E6" s="32">
        <v>105</v>
      </c>
      <c r="F6" s="32">
        <v>272</v>
      </c>
      <c r="G6" s="39">
        <v>9.6000000000000002E-2</v>
      </c>
      <c r="H6" s="48">
        <f>AVERAGE(G5:G6)</f>
        <v>0.10300000000000001</v>
      </c>
    </row>
    <row r="7" spans="1:8" x14ac:dyDescent="0.2">
      <c r="A7" s="4" t="s">
        <v>41</v>
      </c>
      <c r="B7">
        <v>250</v>
      </c>
      <c r="C7">
        <v>11</v>
      </c>
      <c r="D7">
        <v>40</v>
      </c>
      <c r="E7">
        <v>57</v>
      </c>
      <c r="F7">
        <v>301</v>
      </c>
      <c r="G7" s="4">
        <v>9.1999999999999998E-2</v>
      </c>
      <c r="H7" s="38">
        <f>G7</f>
        <v>9.1999999999999998E-2</v>
      </c>
    </row>
    <row r="8" spans="1:8" x14ac:dyDescent="0.2">
      <c r="A8" s="4" t="s">
        <v>42</v>
      </c>
      <c r="B8">
        <v>258</v>
      </c>
      <c r="C8">
        <v>24</v>
      </c>
      <c r="D8">
        <v>17</v>
      </c>
      <c r="E8">
        <v>74</v>
      </c>
      <c r="F8">
        <v>299</v>
      </c>
      <c r="G8" s="4">
        <v>7.3999999999999996E-2</v>
      </c>
      <c r="H8" s="38">
        <f t="shared" ref="H8:H20" si="0">G8</f>
        <v>7.3999999999999996E-2</v>
      </c>
    </row>
    <row r="9" spans="1:8" x14ac:dyDescent="0.2">
      <c r="A9" s="4" t="s">
        <v>43</v>
      </c>
      <c r="B9">
        <v>203</v>
      </c>
      <c r="C9">
        <v>42</v>
      </c>
      <c r="D9">
        <v>13</v>
      </c>
      <c r="E9">
        <v>17</v>
      </c>
      <c r="F9">
        <v>258</v>
      </c>
      <c r="G9" s="4">
        <v>0.11899999999999999</v>
      </c>
      <c r="H9" s="38">
        <f t="shared" si="0"/>
        <v>0.11899999999999999</v>
      </c>
    </row>
    <row r="10" spans="1:8" x14ac:dyDescent="0.2">
      <c r="A10" s="4" t="s">
        <v>44</v>
      </c>
      <c r="B10">
        <v>243</v>
      </c>
      <c r="C10">
        <v>29</v>
      </c>
      <c r="D10">
        <v>19</v>
      </c>
      <c r="E10">
        <v>22</v>
      </c>
      <c r="F10">
        <v>291</v>
      </c>
      <c r="G10" s="4">
        <v>0.09</v>
      </c>
      <c r="H10" s="38">
        <f t="shared" si="0"/>
        <v>0.09</v>
      </c>
    </row>
    <row r="11" spans="1:8" x14ac:dyDescent="0.2">
      <c r="A11" s="4" t="s">
        <v>45</v>
      </c>
      <c r="B11">
        <v>137</v>
      </c>
      <c r="C11">
        <v>10</v>
      </c>
      <c r="D11">
        <v>8</v>
      </c>
      <c r="E11">
        <v>44</v>
      </c>
      <c r="F11">
        <v>155</v>
      </c>
      <c r="G11" s="4">
        <v>5.7000000000000002E-2</v>
      </c>
      <c r="H11" s="38">
        <f t="shared" si="0"/>
        <v>5.7000000000000002E-2</v>
      </c>
    </row>
    <row r="12" spans="1:8" x14ac:dyDescent="0.2">
      <c r="A12" s="4" t="s">
        <v>46</v>
      </c>
      <c r="B12">
        <v>242</v>
      </c>
      <c r="C12">
        <v>20</v>
      </c>
      <c r="D12">
        <v>11</v>
      </c>
      <c r="E12">
        <v>53</v>
      </c>
      <c r="F12">
        <v>273</v>
      </c>
      <c r="G12" s="4">
        <v>5.8000000000000003E-2</v>
      </c>
      <c r="H12" s="38">
        <f t="shared" si="0"/>
        <v>5.8000000000000003E-2</v>
      </c>
    </row>
    <row r="13" spans="1:8" x14ac:dyDescent="0.2">
      <c r="A13" s="3" t="s">
        <v>47</v>
      </c>
      <c r="B13" s="4"/>
    </row>
    <row r="14" spans="1:8" x14ac:dyDescent="0.2">
      <c r="A14" s="4" t="s">
        <v>48</v>
      </c>
      <c r="B14">
        <v>550</v>
      </c>
      <c r="C14">
        <v>40</v>
      </c>
      <c r="D14">
        <v>30</v>
      </c>
      <c r="E14">
        <v>40</v>
      </c>
      <c r="F14">
        <v>620</v>
      </c>
      <c r="G14" s="4">
        <v>0.06</v>
      </c>
      <c r="H14" s="38">
        <f t="shared" si="0"/>
        <v>0.06</v>
      </c>
    </row>
    <row r="15" spans="1:8" x14ac:dyDescent="0.2">
      <c r="A15" s="4" t="s">
        <v>49</v>
      </c>
      <c r="B15">
        <v>217</v>
      </c>
      <c r="C15">
        <v>18</v>
      </c>
      <c r="D15">
        <v>14</v>
      </c>
      <c r="E15">
        <v>27</v>
      </c>
      <c r="F15">
        <v>249</v>
      </c>
      <c r="G15" s="4">
        <v>6.9000000000000006E-2</v>
      </c>
      <c r="H15" s="38">
        <f t="shared" si="0"/>
        <v>6.9000000000000006E-2</v>
      </c>
    </row>
    <row r="16" spans="1:8" x14ac:dyDescent="0.2">
      <c r="A16" s="4" t="s">
        <v>50</v>
      </c>
      <c r="B16">
        <v>376</v>
      </c>
      <c r="C16">
        <v>26</v>
      </c>
      <c r="D16">
        <v>22</v>
      </c>
      <c r="E16">
        <v>59</v>
      </c>
      <c r="F16">
        <v>424</v>
      </c>
      <c r="G16" s="4">
        <v>0.06</v>
      </c>
      <c r="H16" s="38">
        <f t="shared" si="0"/>
        <v>0.06</v>
      </c>
    </row>
    <row r="17" spans="1:8" x14ac:dyDescent="0.2">
      <c r="A17" s="4" t="s">
        <v>51</v>
      </c>
      <c r="B17">
        <v>192</v>
      </c>
      <c r="C17">
        <v>14</v>
      </c>
      <c r="D17">
        <v>9</v>
      </c>
      <c r="E17">
        <v>28</v>
      </c>
      <c r="F17">
        <v>215</v>
      </c>
      <c r="G17" s="4">
        <v>5.7000000000000002E-2</v>
      </c>
      <c r="H17" s="38">
        <f t="shared" si="0"/>
        <v>5.7000000000000002E-2</v>
      </c>
    </row>
    <row r="18" spans="1:8" x14ac:dyDescent="0.2">
      <c r="A18" s="4" t="s">
        <v>52</v>
      </c>
      <c r="B18">
        <v>114</v>
      </c>
      <c r="C18">
        <v>13</v>
      </c>
      <c r="D18">
        <v>14</v>
      </c>
      <c r="E18">
        <v>68</v>
      </c>
      <c r="F18">
        <v>141</v>
      </c>
      <c r="G18" s="4">
        <v>0.106</v>
      </c>
      <c r="H18" s="38">
        <f t="shared" si="0"/>
        <v>0.106</v>
      </c>
    </row>
    <row r="19" spans="1:8" x14ac:dyDescent="0.2">
      <c r="A19" s="4" t="s">
        <v>53</v>
      </c>
      <c r="B19">
        <v>319</v>
      </c>
      <c r="C19">
        <v>29</v>
      </c>
      <c r="D19">
        <v>29</v>
      </c>
      <c r="E19">
        <v>18</v>
      </c>
      <c r="F19">
        <v>377</v>
      </c>
      <c r="G19" s="4">
        <v>8.5999999999999993E-2</v>
      </c>
      <c r="H19" s="38">
        <f t="shared" si="0"/>
        <v>8.5999999999999993E-2</v>
      </c>
    </row>
    <row r="20" spans="1:8" x14ac:dyDescent="0.2">
      <c r="A20" s="4" t="s">
        <v>3</v>
      </c>
      <c r="B20">
        <v>223</v>
      </c>
      <c r="C20">
        <v>21</v>
      </c>
      <c r="D20">
        <v>14</v>
      </c>
      <c r="E20">
        <v>57</v>
      </c>
      <c r="F20">
        <v>258</v>
      </c>
      <c r="G20" s="4">
        <v>7.2999999999999995E-2</v>
      </c>
      <c r="H20" s="38">
        <f t="shared" si="0"/>
        <v>7.2999999999999995E-2</v>
      </c>
    </row>
    <row r="21" spans="1:8" x14ac:dyDescent="0.2">
      <c r="A21" s="43" t="s">
        <v>54</v>
      </c>
      <c r="B21" s="49">
        <v>174</v>
      </c>
      <c r="C21" s="44">
        <v>15</v>
      </c>
      <c r="D21" s="44">
        <v>22</v>
      </c>
      <c r="E21" s="44">
        <v>110</v>
      </c>
      <c r="F21" s="44">
        <v>211</v>
      </c>
      <c r="G21" s="45">
        <v>9.6000000000000002E-2</v>
      </c>
      <c r="H21" s="46"/>
    </row>
    <row r="22" spans="1:8" x14ac:dyDescent="0.2">
      <c r="A22" s="47" t="s">
        <v>55</v>
      </c>
      <c r="B22" s="32">
        <v>99</v>
      </c>
      <c r="C22" s="32">
        <v>9</v>
      </c>
      <c r="D22" s="32">
        <v>9</v>
      </c>
      <c r="E22" s="32">
        <v>30</v>
      </c>
      <c r="F22" s="32">
        <v>114</v>
      </c>
      <c r="G22" s="39">
        <v>8.3000000000000004E-2</v>
      </c>
      <c r="H22" s="48">
        <f>AVERAGE(G21:G22)</f>
        <v>8.9499999999999996E-2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61"/>
  <sheetViews>
    <sheetView workbookViewId="0">
      <selection activeCell="G47" sqref="G47:G48"/>
    </sheetView>
  </sheetViews>
  <sheetFormatPr baseColWidth="10" defaultColWidth="8.83203125" defaultRowHeight="16" x14ac:dyDescent="0.2"/>
  <cols>
    <col min="1" max="1" width="12.5" bestFit="1" customWidth="1"/>
    <col min="2" max="2" width="10.1640625" bestFit="1" customWidth="1"/>
  </cols>
  <sheetData>
    <row r="1" spans="1:3" x14ac:dyDescent="0.2">
      <c r="A1" s="3" t="s">
        <v>81</v>
      </c>
      <c r="B1" s="3"/>
    </row>
    <row r="2" spans="1:3" x14ac:dyDescent="0.2">
      <c r="A2" s="7" t="s">
        <v>9</v>
      </c>
      <c r="B2" s="7" t="s">
        <v>56</v>
      </c>
      <c r="C2" s="40" t="s">
        <v>88</v>
      </c>
    </row>
    <row r="3" spans="1:3" x14ac:dyDescent="0.2">
      <c r="A3" s="3" t="s">
        <v>57</v>
      </c>
      <c r="B3" s="3"/>
    </row>
    <row r="4" spans="1:3" x14ac:dyDescent="0.2">
      <c r="A4" s="43" t="s">
        <v>10</v>
      </c>
      <c r="B4" s="45">
        <v>28.6</v>
      </c>
      <c r="C4" s="46"/>
    </row>
    <row r="5" spans="1:3" x14ac:dyDescent="0.2">
      <c r="A5" s="47" t="s">
        <v>11</v>
      </c>
      <c r="B5" s="39">
        <v>27.5</v>
      </c>
      <c r="C5" s="48">
        <f>AVERAGE(B4:B5)</f>
        <v>28.05</v>
      </c>
    </row>
    <row r="6" spans="1:3" x14ac:dyDescent="0.2">
      <c r="A6" s="43" t="s">
        <v>12</v>
      </c>
      <c r="B6" s="45">
        <v>23</v>
      </c>
      <c r="C6" s="46"/>
    </row>
    <row r="7" spans="1:3" x14ac:dyDescent="0.2">
      <c r="A7" s="47" t="s">
        <v>13</v>
      </c>
      <c r="B7" s="39">
        <v>24.2</v>
      </c>
      <c r="C7" s="48">
        <f>AVERAGE(B6:B7)</f>
        <v>23.6</v>
      </c>
    </row>
    <row r="8" spans="1:3" x14ac:dyDescent="0.2">
      <c r="A8" s="43" t="s">
        <v>14</v>
      </c>
      <c r="B8" s="45">
        <v>21.2</v>
      </c>
      <c r="C8" s="46"/>
    </row>
    <row r="9" spans="1:3" x14ac:dyDescent="0.2">
      <c r="A9" s="47" t="s">
        <v>15</v>
      </c>
      <c r="B9" s="39">
        <v>24.4</v>
      </c>
      <c r="C9" s="48">
        <f>AVERAGE(B8:B9)</f>
        <v>22.799999999999997</v>
      </c>
    </row>
    <row r="10" spans="1:3" x14ac:dyDescent="0.2">
      <c r="A10" s="43" t="s">
        <v>16</v>
      </c>
      <c r="B10" s="45">
        <v>26.2</v>
      </c>
      <c r="C10" s="46"/>
    </row>
    <row r="11" spans="1:3" x14ac:dyDescent="0.2">
      <c r="A11" s="47" t="s">
        <v>17</v>
      </c>
      <c r="B11" s="39">
        <v>31.2</v>
      </c>
      <c r="C11" s="48">
        <f>AVERAGE(B10:B11)</f>
        <v>28.7</v>
      </c>
    </row>
    <row r="12" spans="1:3" x14ac:dyDescent="0.2">
      <c r="A12" s="43" t="s">
        <v>18</v>
      </c>
      <c r="B12" s="45">
        <v>21.2</v>
      </c>
      <c r="C12" s="46"/>
    </row>
    <row r="13" spans="1:3" x14ac:dyDescent="0.2">
      <c r="A13" s="47" t="s">
        <v>19</v>
      </c>
      <c r="B13" s="39">
        <v>35.700000000000003</v>
      </c>
      <c r="C13" s="48">
        <f>AVERAGE(B12:B13)</f>
        <v>28.450000000000003</v>
      </c>
    </row>
    <row r="14" spans="1:3" x14ac:dyDescent="0.2">
      <c r="A14" s="43" t="s">
        <v>25</v>
      </c>
      <c r="B14" s="45">
        <v>14.1</v>
      </c>
      <c r="C14" s="46"/>
    </row>
    <row r="15" spans="1:3" x14ac:dyDescent="0.2">
      <c r="A15" s="47" t="s">
        <v>26</v>
      </c>
      <c r="B15" s="39">
        <v>16.8</v>
      </c>
      <c r="C15" s="48">
        <f>AVERAGE(B14:B15)</f>
        <v>15.45</v>
      </c>
    </row>
    <row r="16" spans="1:3" x14ac:dyDescent="0.2">
      <c r="A16" s="43" t="s">
        <v>28</v>
      </c>
      <c r="B16" s="45">
        <v>15.5</v>
      </c>
      <c r="C16" s="46"/>
    </row>
    <row r="17" spans="1:3" x14ac:dyDescent="0.2">
      <c r="A17" s="47" t="s">
        <v>29</v>
      </c>
      <c r="B17" s="39">
        <v>38.200000000000003</v>
      </c>
      <c r="C17" s="48">
        <f>AVERAGE(B16:B17)</f>
        <v>26.85</v>
      </c>
    </row>
    <row r="18" spans="1:3" x14ac:dyDescent="0.2">
      <c r="A18" s="3" t="s">
        <v>58</v>
      </c>
      <c r="B18" s="4"/>
    </row>
    <row r="19" spans="1:3" x14ac:dyDescent="0.2">
      <c r="A19" s="4" t="s">
        <v>59</v>
      </c>
      <c r="B19" s="4">
        <v>17.399999999999999</v>
      </c>
      <c r="C19" s="38">
        <f>B19</f>
        <v>17.399999999999999</v>
      </c>
    </row>
    <row r="20" spans="1:3" x14ac:dyDescent="0.2">
      <c r="A20" s="4" t="s">
        <v>20</v>
      </c>
      <c r="B20" s="4">
        <v>26.5</v>
      </c>
      <c r="C20" s="38">
        <f t="shared" ref="C20:C23" si="0">B20</f>
        <v>26.5</v>
      </c>
    </row>
    <row r="21" spans="1:3" x14ac:dyDescent="0.2">
      <c r="A21" s="4" t="s">
        <v>21</v>
      </c>
      <c r="B21" s="4">
        <v>20.2</v>
      </c>
      <c r="C21" s="38">
        <f t="shared" si="0"/>
        <v>20.2</v>
      </c>
    </row>
    <row r="22" spans="1:3" x14ac:dyDescent="0.2">
      <c r="A22" s="4" t="s">
        <v>23</v>
      </c>
      <c r="B22" s="4">
        <v>20.7</v>
      </c>
      <c r="C22" s="38">
        <f t="shared" si="0"/>
        <v>20.7</v>
      </c>
    </row>
    <row r="23" spans="1:3" x14ac:dyDescent="0.2">
      <c r="A23" s="4" t="s">
        <v>60</v>
      </c>
      <c r="B23" s="4">
        <v>20.9</v>
      </c>
      <c r="C23" s="38">
        <f t="shared" si="0"/>
        <v>20.9</v>
      </c>
    </row>
    <row r="24" spans="1:3" x14ac:dyDescent="0.2">
      <c r="A24" s="43" t="s">
        <v>22</v>
      </c>
      <c r="B24" s="45">
        <v>13.1</v>
      </c>
      <c r="C24" s="46"/>
    </row>
    <row r="25" spans="1:3" x14ac:dyDescent="0.2">
      <c r="A25" s="47" t="s">
        <v>61</v>
      </c>
      <c r="B25" s="39">
        <v>2.5</v>
      </c>
      <c r="C25" s="48">
        <f>AVERAGE(B24,B25)</f>
        <v>7.8</v>
      </c>
    </row>
    <row r="26" spans="1:3" x14ac:dyDescent="0.2">
      <c r="A26" s="43" t="s">
        <v>31</v>
      </c>
      <c r="B26" s="45">
        <v>18.7</v>
      </c>
      <c r="C26" s="46"/>
    </row>
    <row r="27" spans="1:3" x14ac:dyDescent="0.2">
      <c r="A27" s="47" t="s">
        <v>32</v>
      </c>
      <c r="B27" s="39">
        <v>17.8</v>
      </c>
      <c r="C27" s="48">
        <f>AVERAGE(B26:B27)</f>
        <v>18.25</v>
      </c>
    </row>
    <row r="28" spans="1:3" x14ac:dyDescent="0.2">
      <c r="A28" s="43" t="s">
        <v>62</v>
      </c>
      <c r="B28" s="45">
        <v>11.1</v>
      </c>
      <c r="C28" s="46"/>
    </row>
    <row r="29" spans="1:3" x14ac:dyDescent="0.2">
      <c r="A29" s="47" t="s">
        <v>63</v>
      </c>
      <c r="B29" s="39">
        <v>13.5</v>
      </c>
      <c r="C29" s="48">
        <f>AVERAGE(B28:B29)</f>
        <v>12.3</v>
      </c>
    </row>
    <row r="30" spans="1:3" x14ac:dyDescent="0.2">
      <c r="A30" s="4" t="s">
        <v>33</v>
      </c>
      <c r="B30" s="4">
        <v>8.9</v>
      </c>
      <c r="C30" s="38">
        <f t="shared" ref="C30:C36" si="1">B30</f>
        <v>8.9</v>
      </c>
    </row>
    <row r="31" spans="1:3" x14ac:dyDescent="0.2">
      <c r="A31" s="4" t="s">
        <v>34</v>
      </c>
      <c r="B31" s="4">
        <v>14.4</v>
      </c>
      <c r="C31" s="38">
        <f t="shared" si="1"/>
        <v>14.4</v>
      </c>
    </row>
    <row r="32" spans="1:3" x14ac:dyDescent="0.2">
      <c r="A32" s="3" t="s">
        <v>37</v>
      </c>
      <c r="B32" s="4"/>
    </row>
    <row r="33" spans="1:4" x14ac:dyDescent="0.2">
      <c r="A33" s="4" t="s">
        <v>64</v>
      </c>
      <c r="B33" s="4">
        <v>31.8</v>
      </c>
      <c r="C33" s="38">
        <f t="shared" si="1"/>
        <v>31.8</v>
      </c>
    </row>
    <row r="34" spans="1:4" x14ac:dyDescent="0.2">
      <c r="A34" s="4" t="s">
        <v>65</v>
      </c>
      <c r="B34" s="4">
        <v>13.1</v>
      </c>
      <c r="C34" s="38">
        <f t="shared" si="1"/>
        <v>13.1</v>
      </c>
    </row>
    <row r="35" spans="1:4" x14ac:dyDescent="0.2">
      <c r="A35" s="4" t="s">
        <v>38</v>
      </c>
      <c r="B35" s="4">
        <v>11.4</v>
      </c>
      <c r="C35" s="38">
        <f t="shared" si="1"/>
        <v>11.4</v>
      </c>
    </row>
    <row r="36" spans="1:4" x14ac:dyDescent="0.2">
      <c r="A36" s="20" t="s">
        <v>66</v>
      </c>
      <c r="B36" s="20">
        <v>13</v>
      </c>
      <c r="C36" s="38">
        <f t="shared" si="1"/>
        <v>13</v>
      </c>
    </row>
    <row r="37" spans="1:4" x14ac:dyDescent="0.2">
      <c r="A37" s="43" t="s">
        <v>67</v>
      </c>
      <c r="B37" s="45">
        <v>12.7</v>
      </c>
      <c r="C37" s="46"/>
    </row>
    <row r="38" spans="1:4" x14ac:dyDescent="0.2">
      <c r="A38" s="47" t="s">
        <v>68</v>
      </c>
      <c r="B38" s="39">
        <v>27.8</v>
      </c>
      <c r="C38" s="48">
        <f>AVERAGE(B37:B38)</f>
        <v>20.25</v>
      </c>
    </row>
    <row r="39" spans="1:4" x14ac:dyDescent="0.2">
      <c r="A39" s="4" t="s">
        <v>69</v>
      </c>
      <c r="B39" s="4">
        <v>22.6</v>
      </c>
      <c r="C39" s="38">
        <f t="shared" ref="C39:C40" si="2">B39</f>
        <v>22.6</v>
      </c>
    </row>
    <row r="40" spans="1:4" x14ac:dyDescent="0.2">
      <c r="A40" s="20" t="s">
        <v>70</v>
      </c>
      <c r="B40" s="20">
        <v>7.6</v>
      </c>
      <c r="C40" s="38">
        <f t="shared" si="2"/>
        <v>7.6</v>
      </c>
      <c r="D40" s="50"/>
    </row>
    <row r="41" spans="1:4" x14ac:dyDescent="0.2">
      <c r="A41" s="43" t="s">
        <v>39</v>
      </c>
      <c r="B41" s="45">
        <v>22.9</v>
      </c>
      <c r="C41" s="46"/>
    </row>
    <row r="42" spans="1:4" x14ac:dyDescent="0.2">
      <c r="A42" s="47" t="s">
        <v>40</v>
      </c>
      <c r="B42" s="39">
        <v>19.3</v>
      </c>
      <c r="C42" s="48">
        <f>AVERAGE(B41:B42)</f>
        <v>21.1</v>
      </c>
    </row>
    <row r="43" spans="1:4" x14ac:dyDescent="0.2">
      <c r="A43" s="43" t="s">
        <v>71</v>
      </c>
      <c r="B43" s="45">
        <v>11.4</v>
      </c>
      <c r="C43" s="46"/>
    </row>
    <row r="44" spans="1:4" x14ac:dyDescent="0.2">
      <c r="A44" s="47" t="s">
        <v>72</v>
      </c>
      <c r="B44" s="39">
        <v>15</v>
      </c>
      <c r="C44" s="48">
        <f>AVERAGE(B43:B44)</f>
        <v>13.2</v>
      </c>
    </row>
    <row r="45" spans="1:4" x14ac:dyDescent="0.2">
      <c r="A45" s="4" t="s">
        <v>41</v>
      </c>
      <c r="B45" s="4">
        <v>13.1</v>
      </c>
      <c r="C45" s="38">
        <f t="shared" ref="C45:C49" si="3">B45</f>
        <v>13.1</v>
      </c>
    </row>
    <row r="46" spans="1:4" x14ac:dyDescent="0.2">
      <c r="A46" s="4" t="s">
        <v>46</v>
      </c>
      <c r="B46" s="4">
        <v>9.9</v>
      </c>
      <c r="C46" s="38">
        <f t="shared" si="3"/>
        <v>9.9</v>
      </c>
    </row>
    <row r="47" spans="1:4" x14ac:dyDescent="0.2">
      <c r="A47" s="4">
        <v>3793</v>
      </c>
      <c r="B47" s="4">
        <v>12.3</v>
      </c>
      <c r="C47" s="38">
        <f t="shared" si="3"/>
        <v>12.3</v>
      </c>
    </row>
    <row r="48" spans="1:4" x14ac:dyDescent="0.2">
      <c r="A48" s="4" t="s">
        <v>42</v>
      </c>
      <c r="B48" s="4">
        <v>11.8</v>
      </c>
      <c r="C48" s="38">
        <f t="shared" si="3"/>
        <v>11.8</v>
      </c>
    </row>
    <row r="49" spans="1:3" x14ac:dyDescent="0.2">
      <c r="A49" s="4" t="s">
        <v>43</v>
      </c>
      <c r="B49" s="4">
        <v>6.4</v>
      </c>
      <c r="C49" s="38">
        <f t="shared" si="3"/>
        <v>6.4</v>
      </c>
    </row>
    <row r="50" spans="1:3" x14ac:dyDescent="0.2">
      <c r="A50" s="43" t="s">
        <v>44</v>
      </c>
      <c r="B50" s="45">
        <v>8.1999999999999993</v>
      </c>
      <c r="C50" s="46"/>
    </row>
    <row r="51" spans="1:3" x14ac:dyDescent="0.2">
      <c r="A51" s="47" t="s">
        <v>73</v>
      </c>
      <c r="B51" s="39">
        <v>16.399999999999999</v>
      </c>
      <c r="C51" s="48">
        <f>AVERAGE(B50:B51)</f>
        <v>12.299999999999999</v>
      </c>
    </row>
    <row r="52" spans="1:3" x14ac:dyDescent="0.2">
      <c r="A52" s="4" t="s">
        <v>45</v>
      </c>
      <c r="B52" s="4">
        <v>14.7</v>
      </c>
      <c r="C52" s="38">
        <f t="shared" ref="C52" si="4">B52</f>
        <v>14.7</v>
      </c>
    </row>
    <row r="53" spans="1:3" x14ac:dyDescent="0.2">
      <c r="A53" s="3" t="s">
        <v>47</v>
      </c>
      <c r="B53" s="4"/>
    </row>
    <row r="54" spans="1:3" x14ac:dyDescent="0.2">
      <c r="A54" s="4" t="s">
        <v>53</v>
      </c>
      <c r="B54" s="4">
        <v>8.6999999999999993</v>
      </c>
      <c r="C54" s="38">
        <f t="shared" ref="C54:C61" si="5">B54</f>
        <v>8.6999999999999993</v>
      </c>
    </row>
    <row r="55" spans="1:3" x14ac:dyDescent="0.2">
      <c r="A55" s="4" t="s">
        <v>49</v>
      </c>
      <c r="B55" s="4">
        <v>6.8</v>
      </c>
      <c r="C55" s="38">
        <f t="shared" si="5"/>
        <v>6.8</v>
      </c>
    </row>
    <row r="56" spans="1:3" x14ac:dyDescent="0.2">
      <c r="A56" s="4" t="s">
        <v>50</v>
      </c>
      <c r="B56" s="4">
        <v>8.6999999999999993</v>
      </c>
      <c r="C56" s="38">
        <f t="shared" si="5"/>
        <v>8.6999999999999993</v>
      </c>
    </row>
    <row r="57" spans="1:3" x14ac:dyDescent="0.2">
      <c r="A57" s="4" t="s">
        <v>48</v>
      </c>
      <c r="B57" s="4">
        <v>6.5</v>
      </c>
      <c r="C57" s="38">
        <f t="shared" si="5"/>
        <v>6.5</v>
      </c>
    </row>
    <row r="58" spans="1:3" x14ac:dyDescent="0.2">
      <c r="A58" s="4" t="s">
        <v>51</v>
      </c>
      <c r="B58" s="4">
        <v>10.7</v>
      </c>
      <c r="C58" s="38">
        <f t="shared" si="5"/>
        <v>10.7</v>
      </c>
    </row>
    <row r="59" spans="1:3" x14ac:dyDescent="0.2">
      <c r="A59" s="43" t="s">
        <v>54</v>
      </c>
      <c r="B59" s="45">
        <v>19.5</v>
      </c>
      <c r="C59" s="51"/>
    </row>
    <row r="60" spans="1:3" x14ac:dyDescent="0.2">
      <c r="A60" s="47" t="s">
        <v>55</v>
      </c>
      <c r="B60" s="39">
        <v>15.5</v>
      </c>
      <c r="C60" s="48">
        <f>AVERAGE(B59:B60)</f>
        <v>17.5</v>
      </c>
    </row>
    <row r="61" spans="1:3" x14ac:dyDescent="0.2">
      <c r="A61" s="4" t="s">
        <v>52</v>
      </c>
      <c r="B61" s="4">
        <v>24.9</v>
      </c>
      <c r="C61" s="38">
        <f t="shared" si="5"/>
        <v>24.9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1"/>
  <sheetViews>
    <sheetView workbookViewId="0">
      <selection activeCell="I11" sqref="I11"/>
    </sheetView>
  </sheetViews>
  <sheetFormatPr baseColWidth="10" defaultColWidth="8.83203125" defaultRowHeight="16" x14ac:dyDescent="0.2"/>
  <cols>
    <col min="1" max="1" width="11.5" customWidth="1"/>
    <col min="4" max="4" width="9" style="5"/>
  </cols>
  <sheetData>
    <row r="1" spans="1:7" s="5" customFormat="1" x14ac:dyDescent="0.2">
      <c r="A1" s="3" t="s">
        <v>82</v>
      </c>
    </row>
    <row r="2" spans="1:7" s="5" customFormat="1" x14ac:dyDescent="0.2">
      <c r="A2" s="41" t="s">
        <v>79</v>
      </c>
      <c r="B2" s="41"/>
      <c r="C2" s="41"/>
      <c r="D2" s="7"/>
      <c r="E2" s="42" t="s">
        <v>4</v>
      </c>
      <c r="F2" s="42"/>
      <c r="G2" s="42"/>
    </row>
    <row r="3" spans="1:7" s="5" customFormat="1" x14ac:dyDescent="0.2">
      <c r="A3" s="7" t="s">
        <v>9</v>
      </c>
      <c r="B3" s="4"/>
      <c r="C3" s="4"/>
      <c r="D3" s="4"/>
      <c r="E3" s="17" t="s">
        <v>9</v>
      </c>
      <c r="F3" s="18"/>
      <c r="G3" s="18"/>
    </row>
    <row r="4" spans="1:7" s="5" customFormat="1" x14ac:dyDescent="0.2">
      <c r="A4" s="3" t="s">
        <v>38</v>
      </c>
      <c r="B4" s="4"/>
      <c r="C4" s="4"/>
      <c r="D4" s="4"/>
      <c r="E4" s="10" t="s">
        <v>50</v>
      </c>
      <c r="F4" s="18"/>
      <c r="G4" s="18"/>
    </row>
    <row r="5" spans="1:7" x14ac:dyDescent="0.2">
      <c r="A5" s="8" t="s">
        <v>77</v>
      </c>
      <c r="B5" s="8" t="s">
        <v>0</v>
      </c>
      <c r="C5" s="8" t="s">
        <v>78</v>
      </c>
      <c r="D5" s="8"/>
      <c r="E5" s="11" t="s">
        <v>77</v>
      </c>
      <c r="F5" s="11" t="s">
        <v>0</v>
      </c>
      <c r="G5" s="11" t="s">
        <v>78</v>
      </c>
    </row>
    <row r="6" spans="1:7" x14ac:dyDescent="0.2">
      <c r="A6" s="1">
        <v>0</v>
      </c>
      <c r="B6" s="1">
        <v>269</v>
      </c>
      <c r="C6" s="1">
        <v>1</v>
      </c>
      <c r="D6" s="1"/>
      <c r="E6" s="12">
        <v>0</v>
      </c>
      <c r="F6" s="12">
        <v>168</v>
      </c>
      <c r="G6" s="12">
        <v>1</v>
      </c>
    </row>
    <row r="7" spans="1:7" x14ac:dyDescent="0.2">
      <c r="A7" s="1">
        <v>1</v>
      </c>
      <c r="B7" s="1">
        <v>259</v>
      </c>
      <c r="C7" s="1">
        <v>0.96282527900000003</v>
      </c>
      <c r="D7" s="1"/>
      <c r="E7" s="12">
        <v>1</v>
      </c>
      <c r="F7" s="12">
        <v>162</v>
      </c>
      <c r="G7" s="12">
        <v>0.96428571399999996</v>
      </c>
    </row>
    <row r="8" spans="1:7" x14ac:dyDescent="0.2">
      <c r="A8" s="1">
        <v>2</v>
      </c>
      <c r="B8" s="1">
        <v>247</v>
      </c>
      <c r="C8" s="1">
        <v>0.91821561299999999</v>
      </c>
      <c r="D8" s="1"/>
      <c r="E8" s="12">
        <v>2</v>
      </c>
      <c r="F8" s="12">
        <v>161</v>
      </c>
      <c r="G8" s="12">
        <v>0.95833333300000001</v>
      </c>
    </row>
    <row r="9" spans="1:7" x14ac:dyDescent="0.2">
      <c r="A9" s="1">
        <v>7</v>
      </c>
      <c r="B9" s="1">
        <v>242</v>
      </c>
      <c r="C9" s="1">
        <v>0.89962825300000004</v>
      </c>
      <c r="D9" s="1"/>
      <c r="E9" s="12">
        <v>7</v>
      </c>
      <c r="F9" s="12">
        <v>159</v>
      </c>
      <c r="G9" s="12">
        <v>0.946428571</v>
      </c>
    </row>
    <row r="10" spans="1:7" x14ac:dyDescent="0.2">
      <c r="A10" s="1">
        <v>14</v>
      </c>
      <c r="B10" s="1">
        <v>234</v>
      </c>
      <c r="C10" s="1">
        <v>0.86988847599999997</v>
      </c>
      <c r="D10" s="1"/>
      <c r="E10" s="12">
        <v>14</v>
      </c>
      <c r="F10" s="12">
        <v>148</v>
      </c>
      <c r="G10" s="12">
        <v>0.88095238099999995</v>
      </c>
    </row>
    <row r="11" spans="1:7" x14ac:dyDescent="0.2">
      <c r="A11" s="1">
        <v>21</v>
      </c>
      <c r="B11" s="1">
        <v>228</v>
      </c>
      <c r="C11" s="1">
        <v>0.847583643</v>
      </c>
      <c r="D11" s="1"/>
      <c r="E11" s="12">
        <v>21</v>
      </c>
      <c r="F11" s="12">
        <v>144</v>
      </c>
      <c r="G11" s="12">
        <v>0.85714285700000004</v>
      </c>
    </row>
    <row r="12" spans="1:7" x14ac:dyDescent="0.2">
      <c r="A12" s="1">
        <v>49</v>
      </c>
      <c r="B12" s="1">
        <v>216</v>
      </c>
      <c r="C12" s="1">
        <v>0.80297397800000003</v>
      </c>
      <c r="D12" s="1"/>
      <c r="E12" s="12">
        <v>49</v>
      </c>
      <c r="F12" s="12">
        <v>132</v>
      </c>
      <c r="G12" s="12">
        <v>0.78571428600000004</v>
      </c>
    </row>
    <row r="13" spans="1:7" x14ac:dyDescent="0.2">
      <c r="A13" s="3" t="s">
        <v>41</v>
      </c>
      <c r="B13" s="4"/>
      <c r="C13" s="4"/>
      <c r="D13" s="4"/>
      <c r="E13" s="10" t="s">
        <v>48</v>
      </c>
      <c r="F13" s="18"/>
      <c r="G13" s="18"/>
    </row>
    <row r="14" spans="1:7" x14ac:dyDescent="0.2">
      <c r="A14" s="8" t="s">
        <v>77</v>
      </c>
      <c r="B14" s="8" t="s">
        <v>0</v>
      </c>
      <c r="C14" s="8" t="s">
        <v>78</v>
      </c>
      <c r="D14" s="8"/>
      <c r="E14" s="11" t="s">
        <v>77</v>
      </c>
      <c r="F14" s="11" t="s">
        <v>0</v>
      </c>
      <c r="G14" s="11" t="s">
        <v>78</v>
      </c>
    </row>
    <row r="15" spans="1:7" x14ac:dyDescent="0.2">
      <c r="A15" s="1">
        <v>0</v>
      </c>
      <c r="B15" s="1">
        <v>123</v>
      </c>
      <c r="C15" s="1">
        <v>1</v>
      </c>
      <c r="D15" s="1"/>
      <c r="E15" s="12">
        <v>0</v>
      </c>
      <c r="F15" s="12">
        <v>176</v>
      </c>
      <c r="G15" s="12">
        <v>1</v>
      </c>
    </row>
    <row r="16" spans="1:7" x14ac:dyDescent="0.2">
      <c r="A16" s="1">
        <v>1</v>
      </c>
      <c r="B16" s="1">
        <v>113</v>
      </c>
      <c r="C16" s="1">
        <v>0.91869918699999997</v>
      </c>
      <c r="D16" s="1"/>
      <c r="E16" s="12">
        <v>1</v>
      </c>
      <c r="F16" s="12">
        <v>168</v>
      </c>
      <c r="G16" s="12">
        <v>0.95454545499999999</v>
      </c>
    </row>
    <row r="17" spans="1:7" x14ac:dyDescent="0.2">
      <c r="A17" s="1">
        <v>2</v>
      </c>
      <c r="B17" s="1">
        <v>108</v>
      </c>
      <c r="C17" s="1">
        <v>0.87804877999999997</v>
      </c>
      <c r="D17" s="1"/>
      <c r="E17" s="12">
        <v>2</v>
      </c>
      <c r="F17" s="12">
        <v>166</v>
      </c>
      <c r="G17" s="12">
        <v>0.94318181800000001</v>
      </c>
    </row>
    <row r="18" spans="1:7" x14ac:dyDescent="0.2">
      <c r="A18" s="1">
        <v>7</v>
      </c>
      <c r="B18" s="1">
        <v>107</v>
      </c>
      <c r="C18" s="1">
        <v>0.86991869899999996</v>
      </c>
      <c r="D18" s="1"/>
      <c r="E18" s="12">
        <v>7</v>
      </c>
      <c r="F18" s="12">
        <v>162</v>
      </c>
      <c r="G18" s="12">
        <v>0.92045454500000001</v>
      </c>
    </row>
    <row r="19" spans="1:7" x14ac:dyDescent="0.2">
      <c r="A19" s="1">
        <v>15</v>
      </c>
      <c r="B19" s="1">
        <v>97</v>
      </c>
      <c r="C19" s="1">
        <v>0.78861788600000005</v>
      </c>
      <c r="D19" s="1"/>
      <c r="E19" s="12">
        <v>14</v>
      </c>
      <c r="F19" s="12">
        <v>153</v>
      </c>
      <c r="G19" s="12">
        <v>0.86931818199999999</v>
      </c>
    </row>
    <row r="20" spans="1:7" x14ac:dyDescent="0.2">
      <c r="A20" s="1">
        <v>29</v>
      </c>
      <c r="B20" s="1">
        <v>93</v>
      </c>
      <c r="C20" s="1">
        <v>0.75609756100000003</v>
      </c>
      <c r="D20" s="1"/>
      <c r="E20" s="12">
        <v>42</v>
      </c>
      <c r="F20" s="12">
        <v>150</v>
      </c>
      <c r="G20" s="12">
        <v>0.85227272700000001</v>
      </c>
    </row>
    <row r="21" spans="1:7" x14ac:dyDescent="0.2">
      <c r="A21" s="1">
        <v>46</v>
      </c>
      <c r="B21" s="1">
        <v>85</v>
      </c>
      <c r="C21" s="1">
        <v>0.691056911</v>
      </c>
      <c r="D21" s="1"/>
      <c r="E21" s="10" t="s">
        <v>51</v>
      </c>
      <c r="F21" s="18"/>
      <c r="G21" s="18"/>
    </row>
    <row r="22" spans="1:7" x14ac:dyDescent="0.2">
      <c r="A22" s="9" t="s">
        <v>44</v>
      </c>
      <c r="B22" s="4"/>
      <c r="C22" s="4"/>
      <c r="D22" s="4"/>
      <c r="E22" s="13" t="s">
        <v>77</v>
      </c>
      <c r="F22" s="13" t="s">
        <v>0</v>
      </c>
      <c r="G22" s="13" t="s">
        <v>78</v>
      </c>
    </row>
    <row r="23" spans="1:7" x14ac:dyDescent="0.2">
      <c r="A23" s="8" t="s">
        <v>77</v>
      </c>
      <c r="B23" s="8" t="s">
        <v>0</v>
      </c>
      <c r="C23" s="8" t="s">
        <v>78</v>
      </c>
      <c r="D23" s="8"/>
      <c r="E23" s="14">
        <v>0</v>
      </c>
      <c r="F23" s="14">
        <v>189</v>
      </c>
      <c r="G23" s="15">
        <v>1</v>
      </c>
    </row>
    <row r="24" spans="1:7" x14ac:dyDescent="0.2">
      <c r="A24" s="1">
        <v>0</v>
      </c>
      <c r="B24" s="1">
        <v>232</v>
      </c>
      <c r="C24" s="1">
        <v>1</v>
      </c>
      <c r="D24" s="1"/>
      <c r="E24" s="14">
        <v>1</v>
      </c>
      <c r="F24" s="14">
        <v>177</v>
      </c>
      <c r="G24" s="15">
        <v>0.93650793700000001</v>
      </c>
    </row>
    <row r="25" spans="1:7" x14ac:dyDescent="0.2">
      <c r="A25" s="1">
        <v>1</v>
      </c>
      <c r="B25" s="1">
        <v>216</v>
      </c>
      <c r="C25" s="1">
        <v>0.93103448300000002</v>
      </c>
      <c r="D25" s="1"/>
      <c r="E25" s="14">
        <v>2</v>
      </c>
      <c r="F25" s="14">
        <v>168</v>
      </c>
      <c r="G25" s="15">
        <v>0.88888888899999996</v>
      </c>
    </row>
    <row r="26" spans="1:7" x14ac:dyDescent="0.2">
      <c r="A26" s="1">
        <v>2</v>
      </c>
      <c r="B26" s="1">
        <v>205</v>
      </c>
      <c r="C26" s="1">
        <v>0.88362068999999999</v>
      </c>
      <c r="D26" s="1"/>
      <c r="E26" s="14">
        <v>7</v>
      </c>
      <c r="F26" s="14">
        <v>163</v>
      </c>
      <c r="G26" s="15">
        <v>0.86243386200000005</v>
      </c>
    </row>
    <row r="27" spans="1:7" x14ac:dyDescent="0.2">
      <c r="A27" s="1">
        <v>8</v>
      </c>
      <c r="B27" s="1">
        <v>184</v>
      </c>
      <c r="C27" s="1">
        <v>0.79310344799999999</v>
      </c>
      <c r="D27" s="1"/>
      <c r="E27" s="14">
        <v>14</v>
      </c>
      <c r="F27" s="14">
        <v>154</v>
      </c>
      <c r="G27" s="15">
        <v>0.81481481499999997</v>
      </c>
    </row>
    <row r="28" spans="1:7" x14ac:dyDescent="0.2">
      <c r="A28" s="1">
        <v>15</v>
      </c>
      <c r="B28" s="1">
        <v>175</v>
      </c>
      <c r="C28" s="1">
        <v>0.75431034500000005</v>
      </c>
      <c r="D28" s="1"/>
      <c r="E28" s="14">
        <v>35</v>
      </c>
      <c r="F28" s="14">
        <v>142</v>
      </c>
      <c r="G28" s="15">
        <v>0.75132275100000001</v>
      </c>
    </row>
    <row r="29" spans="1:7" x14ac:dyDescent="0.2">
      <c r="A29" s="1">
        <v>43</v>
      </c>
      <c r="B29" s="1">
        <v>159</v>
      </c>
      <c r="C29" s="1">
        <v>0.68534482799999996</v>
      </c>
      <c r="D29" s="1"/>
      <c r="E29" s="16" t="s">
        <v>53</v>
      </c>
      <c r="F29" s="18"/>
      <c r="G29" s="18"/>
    </row>
    <row r="30" spans="1:7" x14ac:dyDescent="0.2">
      <c r="A30" s="1">
        <v>71</v>
      </c>
      <c r="B30" s="1">
        <v>146</v>
      </c>
      <c r="C30" s="1">
        <v>0.62931034500000005</v>
      </c>
      <c r="D30" s="1"/>
      <c r="E30" s="13" t="s">
        <v>77</v>
      </c>
      <c r="F30" s="13" t="s">
        <v>0</v>
      </c>
      <c r="G30" s="13" t="s">
        <v>78</v>
      </c>
    </row>
    <row r="31" spans="1:7" x14ac:dyDescent="0.2">
      <c r="A31" s="9" t="s">
        <v>39</v>
      </c>
      <c r="B31" s="4"/>
      <c r="C31" s="4"/>
      <c r="D31" s="4"/>
      <c r="E31" s="14">
        <v>0</v>
      </c>
      <c r="F31" s="14">
        <v>218</v>
      </c>
      <c r="G31" s="14">
        <v>1</v>
      </c>
    </row>
    <row r="32" spans="1:7" x14ac:dyDescent="0.2">
      <c r="A32" s="8" t="s">
        <v>77</v>
      </c>
      <c r="B32" s="8" t="s">
        <v>0</v>
      </c>
      <c r="C32" s="8" t="s">
        <v>78</v>
      </c>
      <c r="D32" s="8"/>
      <c r="E32" s="14">
        <v>1</v>
      </c>
      <c r="F32" s="14">
        <v>207</v>
      </c>
      <c r="G32" s="14">
        <v>0.94954099999999997</v>
      </c>
    </row>
    <row r="33" spans="1:7" x14ac:dyDescent="0.2">
      <c r="A33" s="1">
        <v>0</v>
      </c>
      <c r="B33" s="1">
        <v>166</v>
      </c>
      <c r="C33" s="2">
        <v>1</v>
      </c>
      <c r="D33" s="2"/>
      <c r="E33" s="14">
        <v>2</v>
      </c>
      <c r="F33" s="14">
        <v>195</v>
      </c>
      <c r="G33" s="14">
        <v>0.89449500000000004</v>
      </c>
    </row>
    <row r="34" spans="1:7" x14ac:dyDescent="0.2">
      <c r="A34" s="1">
        <v>1</v>
      </c>
      <c r="B34" s="1">
        <v>160</v>
      </c>
      <c r="C34" s="2">
        <v>0.96385542199999996</v>
      </c>
      <c r="D34" s="2"/>
      <c r="E34" s="14">
        <v>8</v>
      </c>
      <c r="F34" s="14">
        <v>188</v>
      </c>
      <c r="G34" s="14">
        <v>0.86238499999999996</v>
      </c>
    </row>
    <row r="35" spans="1:7" x14ac:dyDescent="0.2">
      <c r="A35" s="1">
        <v>2</v>
      </c>
      <c r="B35" s="1">
        <v>153</v>
      </c>
      <c r="C35" s="2">
        <v>0.92168674699999997</v>
      </c>
      <c r="D35" s="2"/>
      <c r="E35" s="14">
        <v>15</v>
      </c>
      <c r="F35" s="14">
        <v>181</v>
      </c>
      <c r="G35" s="14">
        <v>0.83027499999999999</v>
      </c>
    </row>
    <row r="36" spans="1:7" x14ac:dyDescent="0.2">
      <c r="A36" s="1">
        <v>7</v>
      </c>
      <c r="B36" s="1">
        <v>144</v>
      </c>
      <c r="C36" s="2">
        <v>0.86746988000000003</v>
      </c>
      <c r="D36" s="2"/>
      <c r="E36" s="14">
        <v>36</v>
      </c>
      <c r="F36" s="14">
        <v>167</v>
      </c>
      <c r="G36" s="14">
        <v>0.76605500000000004</v>
      </c>
    </row>
    <row r="37" spans="1:7" x14ac:dyDescent="0.2">
      <c r="A37" s="1">
        <v>14</v>
      </c>
      <c r="B37" s="1">
        <v>132</v>
      </c>
      <c r="C37" s="2">
        <v>0.79518072299999998</v>
      </c>
      <c r="D37" s="2"/>
      <c r="E37" s="10" t="s">
        <v>80</v>
      </c>
      <c r="F37" s="18"/>
      <c r="G37" s="18"/>
    </row>
    <row r="38" spans="1:7" x14ac:dyDescent="0.2">
      <c r="A38" s="1">
        <v>21</v>
      </c>
      <c r="B38" s="1">
        <v>123</v>
      </c>
      <c r="C38" s="2">
        <v>0.74096385499999995</v>
      </c>
      <c r="D38" s="2"/>
      <c r="E38" s="13" t="s">
        <v>77</v>
      </c>
      <c r="F38" s="13" t="s">
        <v>0</v>
      </c>
      <c r="G38" s="13" t="s">
        <v>78</v>
      </c>
    </row>
    <row r="39" spans="1:7" x14ac:dyDescent="0.2">
      <c r="A39" s="1">
        <v>49</v>
      </c>
      <c r="B39" s="1">
        <v>112</v>
      </c>
      <c r="C39" s="2">
        <v>0.67469879499999996</v>
      </c>
      <c r="D39" s="2"/>
      <c r="E39" s="14">
        <v>0</v>
      </c>
      <c r="F39" s="14">
        <v>147</v>
      </c>
      <c r="G39" s="14">
        <v>1</v>
      </c>
    </row>
    <row r="40" spans="1:7" x14ac:dyDescent="0.2">
      <c r="A40" s="3" t="s">
        <v>67</v>
      </c>
      <c r="B40" s="4"/>
      <c r="C40" s="4"/>
      <c r="D40" s="4"/>
      <c r="E40" s="14">
        <v>1</v>
      </c>
      <c r="F40" s="14">
        <v>142</v>
      </c>
      <c r="G40" s="14">
        <v>0.96598600000000001</v>
      </c>
    </row>
    <row r="41" spans="1:7" x14ac:dyDescent="0.2">
      <c r="A41" s="8" t="s">
        <v>77</v>
      </c>
      <c r="B41" s="8" t="s">
        <v>0</v>
      </c>
      <c r="C41" s="8" t="s">
        <v>78</v>
      </c>
      <c r="D41" s="8"/>
      <c r="E41" s="14">
        <v>2</v>
      </c>
      <c r="F41" s="14">
        <v>139</v>
      </c>
      <c r="G41" s="14">
        <v>0.94557800000000003</v>
      </c>
    </row>
    <row r="42" spans="1:7" x14ac:dyDescent="0.2">
      <c r="A42" s="1">
        <v>0</v>
      </c>
      <c r="B42" s="1">
        <v>101</v>
      </c>
      <c r="C42" s="2">
        <v>1</v>
      </c>
      <c r="D42" s="2"/>
      <c r="E42" s="14">
        <v>6</v>
      </c>
      <c r="F42" s="14">
        <v>134</v>
      </c>
      <c r="G42" s="14">
        <v>0.91156499999999996</v>
      </c>
    </row>
    <row r="43" spans="1:7" x14ac:dyDescent="0.2">
      <c r="A43" s="1">
        <v>2</v>
      </c>
      <c r="B43" s="1">
        <v>94</v>
      </c>
      <c r="C43" s="2">
        <v>0.93069306900000004</v>
      </c>
      <c r="D43" s="2"/>
      <c r="E43" s="14">
        <v>13</v>
      </c>
      <c r="F43" s="14">
        <v>132</v>
      </c>
      <c r="G43" s="14">
        <v>0.89795899999999995</v>
      </c>
    </row>
    <row r="44" spans="1:7" x14ac:dyDescent="0.2">
      <c r="A44" s="1">
        <v>4</v>
      </c>
      <c r="B44" s="1">
        <v>91</v>
      </c>
      <c r="C44" s="2">
        <v>0.90099009900000004</v>
      </c>
      <c r="D44" s="2"/>
      <c r="E44" s="14">
        <v>20</v>
      </c>
      <c r="F44" s="14">
        <v>126</v>
      </c>
      <c r="G44" s="14">
        <v>0.85714299999999999</v>
      </c>
    </row>
    <row r="45" spans="1:7" x14ac:dyDescent="0.2">
      <c r="A45" s="1">
        <v>6</v>
      </c>
      <c r="B45" s="1">
        <v>87</v>
      </c>
      <c r="C45" s="2">
        <v>0.86138613900000005</v>
      </c>
      <c r="D45" s="2"/>
      <c r="E45" s="14">
        <v>28</v>
      </c>
      <c r="F45" s="14">
        <v>123</v>
      </c>
      <c r="G45" s="14">
        <v>0.83673500000000001</v>
      </c>
    </row>
    <row r="46" spans="1:7" x14ac:dyDescent="0.2">
      <c r="A46" s="1">
        <v>8</v>
      </c>
      <c r="B46" s="1">
        <v>85</v>
      </c>
      <c r="C46" s="2">
        <v>0.84158415799999997</v>
      </c>
      <c r="D46" s="2"/>
      <c r="E46" s="14">
        <v>34</v>
      </c>
      <c r="F46" s="14">
        <v>117</v>
      </c>
      <c r="G46" s="14">
        <v>0.79591800000000001</v>
      </c>
    </row>
    <row r="47" spans="1:7" x14ac:dyDescent="0.2">
      <c r="A47" s="1">
        <v>13</v>
      </c>
      <c r="B47" s="1">
        <v>82</v>
      </c>
      <c r="C47" s="2">
        <v>0.81188118799999998</v>
      </c>
      <c r="D47" s="2"/>
      <c r="E47" s="14">
        <v>42</v>
      </c>
      <c r="F47" s="14">
        <v>114</v>
      </c>
      <c r="G47" s="14">
        <v>0.77551000000000003</v>
      </c>
    </row>
    <row r="48" spans="1:7" x14ac:dyDescent="0.2">
      <c r="A48" s="1">
        <v>21</v>
      </c>
      <c r="B48" s="1">
        <v>76</v>
      </c>
      <c r="C48" s="2">
        <v>0.75247524799999999</v>
      </c>
      <c r="D48" s="2"/>
      <c r="E48" s="14">
        <v>54</v>
      </c>
      <c r="F48" s="14">
        <v>113</v>
      </c>
      <c r="G48" s="14">
        <v>0.76870700000000003</v>
      </c>
    </row>
    <row r="49" spans="1:7" x14ac:dyDescent="0.2">
      <c r="A49" s="1">
        <v>38</v>
      </c>
      <c r="B49" s="1">
        <v>72</v>
      </c>
      <c r="C49" s="2">
        <v>0.71287128700000002</v>
      </c>
      <c r="D49" s="2"/>
      <c r="E49" s="14">
        <v>76</v>
      </c>
      <c r="F49" s="14">
        <v>110</v>
      </c>
      <c r="G49" s="14">
        <v>0.74829900000000005</v>
      </c>
    </row>
    <row r="50" spans="1:7" x14ac:dyDescent="0.2">
      <c r="A50" s="3" t="s">
        <v>64</v>
      </c>
      <c r="B50" s="4"/>
      <c r="C50" s="4"/>
      <c r="D50" s="4"/>
      <c r="E50" s="4"/>
      <c r="F50" s="4"/>
      <c r="G50" s="4"/>
    </row>
    <row r="51" spans="1:7" x14ac:dyDescent="0.2">
      <c r="A51" s="8" t="s">
        <v>77</v>
      </c>
      <c r="B51" s="8" t="s">
        <v>0</v>
      </c>
      <c r="C51" s="8" t="s">
        <v>78</v>
      </c>
      <c r="D51" s="8"/>
      <c r="E51" s="4"/>
      <c r="F51" s="4"/>
      <c r="G51" s="4"/>
    </row>
    <row r="52" spans="1:7" x14ac:dyDescent="0.2">
      <c r="A52" s="1">
        <v>0</v>
      </c>
      <c r="B52" s="1">
        <v>168</v>
      </c>
      <c r="C52" s="2">
        <f t="shared" ref="C52:C58" si="0">B52/$B$52</f>
        <v>1</v>
      </c>
      <c r="D52" s="2"/>
      <c r="E52" s="4"/>
      <c r="F52" s="4"/>
      <c r="G52" s="4"/>
    </row>
    <row r="53" spans="1:7" x14ac:dyDescent="0.2">
      <c r="A53" s="1">
        <v>2</v>
      </c>
      <c r="B53" s="1">
        <v>156</v>
      </c>
      <c r="C53" s="2">
        <f t="shared" si="0"/>
        <v>0.9285714285714286</v>
      </c>
      <c r="D53" s="2"/>
      <c r="E53" s="4"/>
      <c r="F53" s="4"/>
      <c r="G53" s="4"/>
    </row>
    <row r="54" spans="1:7" x14ac:dyDescent="0.2">
      <c r="A54" s="1">
        <v>4</v>
      </c>
      <c r="B54" s="1">
        <v>152</v>
      </c>
      <c r="C54" s="2">
        <f t="shared" si="0"/>
        <v>0.90476190476190477</v>
      </c>
      <c r="D54" s="2"/>
      <c r="E54" s="4"/>
      <c r="F54" s="4"/>
      <c r="G54" s="4"/>
    </row>
    <row r="55" spans="1:7" x14ac:dyDescent="0.2">
      <c r="A55" s="1">
        <v>6</v>
      </c>
      <c r="B55" s="1">
        <v>147</v>
      </c>
      <c r="C55" s="2">
        <f t="shared" si="0"/>
        <v>0.875</v>
      </c>
      <c r="D55" s="2"/>
      <c r="E55" s="4"/>
      <c r="F55" s="4"/>
      <c r="G55" s="4"/>
    </row>
    <row r="56" spans="1:7" x14ac:dyDescent="0.2">
      <c r="A56" s="1">
        <v>8</v>
      </c>
      <c r="B56" s="1">
        <v>145</v>
      </c>
      <c r="C56" s="2">
        <f t="shared" si="0"/>
        <v>0.86309523809523814</v>
      </c>
      <c r="D56" s="2"/>
      <c r="E56" s="4"/>
      <c r="F56" s="4"/>
      <c r="G56" s="4"/>
    </row>
    <row r="57" spans="1:7" x14ac:dyDescent="0.2">
      <c r="A57" s="1">
        <v>13</v>
      </c>
      <c r="B57" s="1">
        <v>138</v>
      </c>
      <c r="C57" s="2">
        <f t="shared" si="0"/>
        <v>0.8214285714285714</v>
      </c>
      <c r="D57" s="2"/>
      <c r="E57" s="4"/>
      <c r="F57" s="4"/>
      <c r="G57" s="4"/>
    </row>
    <row r="58" spans="1:7" x14ac:dyDescent="0.2">
      <c r="A58" s="1">
        <v>18</v>
      </c>
      <c r="B58" s="1">
        <v>136</v>
      </c>
      <c r="C58" s="2">
        <f t="shared" si="0"/>
        <v>0.80952380952380953</v>
      </c>
      <c r="D58" s="2"/>
      <c r="E58" s="4"/>
      <c r="F58" s="4"/>
      <c r="G58" s="4"/>
    </row>
    <row r="59" spans="1:7" x14ac:dyDescent="0.2">
      <c r="A59" s="1">
        <v>28</v>
      </c>
      <c r="B59" s="1">
        <v>134</v>
      </c>
      <c r="C59" s="2">
        <f>B59/$B$52</f>
        <v>0.79761904761904767</v>
      </c>
      <c r="D59" s="2"/>
      <c r="E59" s="4"/>
      <c r="F59" s="4"/>
      <c r="G59" s="4"/>
    </row>
    <row r="60" spans="1:7" x14ac:dyDescent="0.2">
      <c r="A60" s="3" t="s">
        <v>42</v>
      </c>
      <c r="B60" s="4"/>
      <c r="C60" s="4"/>
      <c r="D60" s="4"/>
      <c r="E60" s="4"/>
      <c r="F60" s="4"/>
      <c r="G60" s="4"/>
    </row>
    <row r="61" spans="1:7" x14ac:dyDescent="0.2">
      <c r="A61" s="8" t="s">
        <v>77</v>
      </c>
      <c r="B61" s="8" t="s">
        <v>0</v>
      </c>
      <c r="C61" s="8" t="s">
        <v>78</v>
      </c>
      <c r="D61" s="8"/>
      <c r="E61" s="4"/>
      <c r="F61" s="4"/>
      <c r="G61" s="4"/>
    </row>
    <row r="62" spans="1:7" x14ac:dyDescent="0.2">
      <c r="A62" s="1">
        <v>0</v>
      </c>
      <c r="B62" s="1">
        <v>238</v>
      </c>
      <c r="C62" s="2">
        <v>1</v>
      </c>
      <c r="D62" s="2"/>
      <c r="E62" s="4"/>
      <c r="F62" s="4"/>
      <c r="G62" s="4"/>
    </row>
    <row r="63" spans="1:7" x14ac:dyDescent="0.2">
      <c r="A63" s="1">
        <v>1</v>
      </c>
      <c r="B63" s="1">
        <v>219</v>
      </c>
      <c r="C63" s="2">
        <v>0.92016799999999999</v>
      </c>
      <c r="D63" s="2"/>
      <c r="E63" s="4"/>
      <c r="F63" s="4"/>
      <c r="G63" s="4"/>
    </row>
    <row r="64" spans="1:7" x14ac:dyDescent="0.2">
      <c r="A64" s="1">
        <v>2</v>
      </c>
      <c r="B64" s="1">
        <v>210</v>
      </c>
      <c r="C64" s="2">
        <v>0.88235300000000005</v>
      </c>
      <c r="D64" s="2"/>
      <c r="E64" s="4"/>
      <c r="F64" s="4"/>
      <c r="G64" s="4"/>
    </row>
    <row r="65" spans="1:7" x14ac:dyDescent="0.2">
      <c r="A65" s="1">
        <v>7</v>
      </c>
      <c r="B65" s="1">
        <v>201</v>
      </c>
      <c r="C65" s="2">
        <v>0.84453800000000001</v>
      </c>
      <c r="D65" s="2"/>
      <c r="E65" s="4"/>
      <c r="F65" s="4"/>
      <c r="G65" s="4"/>
    </row>
    <row r="66" spans="1:7" x14ac:dyDescent="0.2">
      <c r="A66" s="1">
        <v>11</v>
      </c>
      <c r="B66" s="1">
        <v>193</v>
      </c>
      <c r="C66" s="2">
        <v>0.81092399999999998</v>
      </c>
      <c r="D66" s="2"/>
      <c r="E66" s="4"/>
      <c r="F66" s="4"/>
      <c r="G66" s="4"/>
    </row>
    <row r="67" spans="1:7" x14ac:dyDescent="0.2">
      <c r="A67" s="1">
        <v>14</v>
      </c>
      <c r="B67" s="1">
        <v>187</v>
      </c>
      <c r="C67" s="2">
        <v>0.78571400000000002</v>
      </c>
      <c r="D67" s="2"/>
      <c r="E67" s="4"/>
      <c r="F67" s="4"/>
      <c r="G67" s="4"/>
    </row>
    <row r="68" spans="1:7" x14ac:dyDescent="0.2">
      <c r="A68" s="1">
        <v>21</v>
      </c>
      <c r="B68" s="1">
        <v>179</v>
      </c>
      <c r="C68" s="2">
        <v>0.75210100000000002</v>
      </c>
      <c r="D68" s="2"/>
      <c r="E68" s="4"/>
      <c r="F68" s="4"/>
      <c r="G68" s="4"/>
    </row>
    <row r="69" spans="1:7" x14ac:dyDescent="0.2">
      <c r="A69" s="1">
        <v>31</v>
      </c>
      <c r="B69" s="1">
        <v>175</v>
      </c>
      <c r="C69" s="2">
        <v>0.735294</v>
      </c>
      <c r="D69" s="2"/>
      <c r="E69" s="4"/>
      <c r="F69" s="4"/>
      <c r="G69" s="4"/>
    </row>
    <row r="70" spans="1:7" x14ac:dyDescent="0.2">
      <c r="A70" s="1">
        <v>42</v>
      </c>
      <c r="B70" s="1">
        <v>164</v>
      </c>
      <c r="C70" s="2">
        <v>0.68907600000000002</v>
      </c>
      <c r="D70" s="2"/>
      <c r="E70" s="4"/>
      <c r="F70" s="4"/>
      <c r="G70" s="4"/>
    </row>
    <row r="71" spans="1:7" x14ac:dyDescent="0.2">
      <c r="A71" s="1">
        <v>53</v>
      </c>
      <c r="B71" s="1">
        <v>157</v>
      </c>
      <c r="C71" s="2">
        <v>0.65966400000000003</v>
      </c>
      <c r="D71" s="2"/>
      <c r="E71" s="4"/>
      <c r="F71" s="4"/>
      <c r="G71" s="4"/>
    </row>
  </sheetData>
  <mergeCells count="2">
    <mergeCell ref="A2:C2"/>
    <mergeCell ref="E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5"/>
  <sheetViews>
    <sheetView workbookViewId="0">
      <selection activeCell="E9" sqref="E9"/>
    </sheetView>
  </sheetViews>
  <sheetFormatPr baseColWidth="10" defaultColWidth="8.83203125" defaultRowHeight="16" x14ac:dyDescent="0.2"/>
  <cols>
    <col min="1" max="1" width="9" style="5"/>
  </cols>
  <sheetData>
    <row r="1" spans="1:3" s="5" customFormat="1" x14ac:dyDescent="0.2">
      <c r="A1" s="3" t="s">
        <v>83</v>
      </c>
    </row>
    <row r="2" spans="1:3" x14ac:dyDescent="0.2">
      <c r="A2" s="20"/>
      <c r="B2" s="28" t="s">
        <v>74</v>
      </c>
      <c r="C2" s="28" t="s">
        <v>4</v>
      </c>
    </row>
    <row r="3" spans="1:3" x14ac:dyDescent="0.2">
      <c r="A3" s="19" t="s">
        <v>6</v>
      </c>
      <c r="B3" s="29">
        <v>70.915999999999997</v>
      </c>
      <c r="C3" s="30">
        <v>78.072999999999993</v>
      </c>
    </row>
    <row r="4" spans="1:3" x14ac:dyDescent="0.2">
      <c r="A4" s="19" t="s">
        <v>75</v>
      </c>
      <c r="B4" s="29">
        <v>12.58</v>
      </c>
      <c r="C4" s="30">
        <v>8.9139999999999997</v>
      </c>
    </row>
    <row r="5" spans="1:3" x14ac:dyDescent="0.2">
      <c r="A5" s="19" t="s">
        <v>76</v>
      </c>
      <c r="B5" s="29">
        <v>16.503</v>
      </c>
      <c r="C5" s="30">
        <v>18.047000000000001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Fig3D</vt:lpstr>
      <vt:lpstr>Fig3E</vt:lpstr>
      <vt:lpstr>Fig3F</vt:lpstr>
      <vt:lpstr>Fig3G</vt:lpstr>
      <vt:lpstr>Fig3H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Steve Hill</cp:lastModifiedBy>
  <dcterms:created xsi:type="dcterms:W3CDTF">2019-01-30T23:59:34Z</dcterms:created>
  <dcterms:modified xsi:type="dcterms:W3CDTF">2019-05-14T14:50:34Z</dcterms:modified>
</cp:coreProperties>
</file>