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9"/>
  <workbookPr/>
  <mc:AlternateContent xmlns:mc="http://schemas.openxmlformats.org/markup-compatibility/2006">
    <mc:Choice Requires="x15">
      <x15ac:absPath xmlns:x15ac="http://schemas.microsoft.com/office/spreadsheetml/2010/11/ac" url="/Volumes/Steve Hill/SmoCKO spine Paper/Full Submission - Source Data/"/>
    </mc:Choice>
  </mc:AlternateContent>
  <xr:revisionPtr revIDLastSave="0" documentId="13_ncr:1_{97BF709E-76C3-D84F-8FC3-D04644E0BF8C}" xr6:coauthVersionLast="36" xr6:coauthVersionMax="36" xr10:uidLastSave="{00000000-0000-0000-0000-000000000000}"/>
  <bookViews>
    <workbookView xWindow="880" yWindow="460" windowWidth="32920" windowHeight="19680" activeTab="1" xr2:uid="{00000000-000D-0000-FFFF-FFFF00000000}"/>
  </bookViews>
  <sheets>
    <sheet name="Sholl" sheetId="1" r:id="rId1"/>
    <sheet name="Branching" sheetId="2" r:id="rId2"/>
    <sheet name="Tree Length" sheetId="3" r:id="rId3"/>
  </sheets>
  <calcPr calcId="18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0" i="3" l="1"/>
  <c r="H30" i="3"/>
  <c r="I13" i="3"/>
  <c r="H13" i="3"/>
  <c r="Z12" i="1"/>
  <c r="AA12" i="1"/>
  <c r="Z11" i="1"/>
  <c r="AA11" i="1"/>
  <c r="Z10" i="1"/>
  <c r="AA10" i="1"/>
  <c r="Z9" i="1"/>
  <c r="AA9" i="1"/>
  <c r="Z8" i="1"/>
  <c r="AA8" i="1"/>
  <c r="Z7" i="1"/>
  <c r="AA7" i="1"/>
  <c r="Z6" i="1"/>
  <c r="AA6" i="1"/>
  <c r="Z5" i="1"/>
  <c r="AA5" i="1"/>
  <c r="L6" i="1"/>
  <c r="M6" i="1"/>
  <c r="L7" i="1"/>
  <c r="M7" i="1"/>
  <c r="L8" i="1"/>
  <c r="M8" i="1"/>
  <c r="L9" i="1"/>
  <c r="M9" i="1"/>
  <c r="L10" i="1"/>
  <c r="M10" i="1"/>
  <c r="L11" i="1"/>
  <c r="M11" i="1"/>
  <c r="L5" i="1"/>
  <c r="M5" i="1" s="1"/>
  <c r="W18" i="2"/>
  <c r="W19" i="2"/>
  <c r="W20" i="2"/>
  <c r="W21" i="2"/>
  <c r="W22" i="2"/>
  <c r="W23" i="2"/>
  <c r="W24" i="2"/>
  <c r="W25" i="2"/>
  <c r="W17" i="2"/>
  <c r="W7" i="2"/>
  <c r="W8" i="2"/>
  <c r="W9" i="2"/>
  <c r="W10" i="2"/>
  <c r="W11" i="2"/>
  <c r="W12" i="2"/>
  <c r="W13" i="2"/>
  <c r="W6" i="2"/>
  <c r="H60" i="1"/>
  <c r="H59" i="1"/>
  <c r="H58" i="1"/>
  <c r="H57" i="1"/>
  <c r="H56" i="1"/>
  <c r="H55" i="1"/>
  <c r="H54" i="1"/>
  <c r="H61" i="1" s="1"/>
  <c r="H53" i="1"/>
  <c r="H52" i="1"/>
  <c r="G60" i="1"/>
  <c r="G59" i="1"/>
  <c r="G58" i="1"/>
  <c r="G57" i="1"/>
  <c r="G56" i="1"/>
  <c r="G55" i="1"/>
  <c r="G61" i="1" s="1"/>
  <c r="G54" i="1"/>
  <c r="G53" i="1"/>
  <c r="G52" i="1"/>
  <c r="G62" i="1" s="1"/>
  <c r="G63" i="1" s="1"/>
  <c r="H45" i="1"/>
  <c r="H44" i="1"/>
  <c r="H43" i="1"/>
  <c r="H42" i="1"/>
  <c r="H41" i="1"/>
  <c r="H40" i="1"/>
  <c r="H39" i="1"/>
  <c r="H38" i="1"/>
  <c r="H37" i="1"/>
  <c r="H47" i="1" s="1"/>
  <c r="H48" i="1" s="1"/>
  <c r="G45" i="1"/>
  <c r="G44" i="1"/>
  <c r="G43" i="1"/>
  <c r="G42" i="1"/>
  <c r="G41" i="1"/>
  <c r="G40" i="1"/>
  <c r="G39" i="1"/>
  <c r="G38" i="1"/>
  <c r="G47" i="1" s="1"/>
  <c r="G48" i="1" s="1"/>
  <c r="G37" i="1"/>
  <c r="G46" i="1"/>
  <c r="G49" i="1"/>
  <c r="Y12" i="1"/>
  <c r="Y6" i="1"/>
  <c r="Y7" i="1"/>
  <c r="Y8" i="1"/>
  <c r="Y9" i="1"/>
  <c r="Y10" i="1"/>
  <c r="Y11" i="1"/>
  <c r="Y5" i="1"/>
  <c r="K6" i="1"/>
  <c r="K7" i="1"/>
  <c r="K8" i="1"/>
  <c r="K9" i="1"/>
  <c r="K10" i="1"/>
  <c r="K11" i="1"/>
  <c r="K5" i="1"/>
  <c r="H62" i="1" l="1"/>
  <c r="H63" i="1" s="1"/>
  <c r="G64" i="1"/>
  <c r="H46" i="1"/>
</calcChain>
</file>

<file path=xl/sharedStrings.xml><?xml version="1.0" encoding="utf-8"?>
<sst xmlns="http://schemas.openxmlformats.org/spreadsheetml/2006/main" count="278" uniqueCount="44">
  <si>
    <t>2222-3 s8L</t>
  </si>
  <si>
    <t>Radius(µm)</t>
  </si>
  <si>
    <t>Intersections</t>
  </si>
  <si>
    <t>Length(µm)</t>
  </si>
  <si>
    <t>2222-3 s8L-2</t>
  </si>
  <si>
    <t>2222-3 s9R</t>
  </si>
  <si>
    <t>2221-3 s6R</t>
  </si>
  <si>
    <t>WT</t>
  </si>
  <si>
    <t>CKO</t>
  </si>
  <si>
    <t>2221-3 s6R_2</t>
  </si>
  <si>
    <t>2221-3 s6L</t>
  </si>
  <si>
    <t>Average</t>
  </si>
  <si>
    <t>1707-5 s7R</t>
  </si>
  <si>
    <t>1707-5 s7R_2</t>
  </si>
  <si>
    <t>1707-5 s7R_3</t>
  </si>
  <si>
    <t>006-5 s7L</t>
  </si>
  <si>
    <t>006-5 s8R</t>
  </si>
  <si>
    <t>006-5 s8L</t>
  </si>
  <si>
    <t>011-3 s8L</t>
  </si>
  <si>
    <t>011-3 s8L_2</t>
  </si>
  <si>
    <t>011-3 s8R</t>
  </si>
  <si>
    <t>373-9 s6L</t>
  </si>
  <si>
    <t>373-9 s6L_2</t>
  </si>
  <si>
    <t>373-9 s6R</t>
  </si>
  <si>
    <t>Avg. Total Intersections</t>
  </si>
  <si>
    <t>SmoCKO</t>
  </si>
  <si>
    <t>sd</t>
  </si>
  <si>
    <t>Avg. Total Length</t>
  </si>
  <si>
    <t>se</t>
  </si>
  <si>
    <t>p value</t>
  </si>
  <si>
    <t>Order</t>
  </si>
  <si>
    <t>Qty</t>
  </si>
  <si>
    <t>Branch Order</t>
  </si>
  <si>
    <t>Length total(µm)</t>
  </si>
  <si>
    <t>`</t>
  </si>
  <si>
    <t>2222-3 s8L_2</t>
  </si>
  <si>
    <t>Avg.</t>
  </si>
  <si>
    <t>SD</t>
  </si>
  <si>
    <t>SE</t>
  </si>
  <si>
    <t>Tree</t>
  </si>
  <si>
    <t>Longest tree</t>
  </si>
  <si>
    <t># Trees</t>
  </si>
  <si>
    <t>Sholl analysis</t>
  </si>
  <si>
    <t>mGFAP Smo CKO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</si>
</sst>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/>
      <name val="Calibri (Body)_x0000_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7" xfId="0" applyBorder="1"/>
    <xf numFmtId="0" fontId="1" fillId="0" borderId="2" xfId="0" applyFont="1" applyBorder="1" applyAlignment="1">
      <alignment horizontal="center"/>
    </xf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6" xfId="0" applyFill="1" applyBorder="1"/>
    <xf numFmtId="0" fontId="0" fillId="0" borderId="2" xfId="0" applyBorder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/>
    <xf numFmtId="0" fontId="1" fillId="0" borderId="0" xfId="0" applyFont="1"/>
    <xf numFmtId="0" fontId="0" fillId="0" borderId="0" xfId="0" applyFill="1" applyBorder="1"/>
    <xf numFmtId="0" fontId="1" fillId="0" borderId="8" xfId="0" applyFont="1" applyBorder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0" fillId="0" borderId="6" xfId="0" applyBorder="1"/>
    <xf numFmtId="0" fontId="1" fillId="0" borderId="9" xfId="0" applyFont="1" applyBorder="1" applyAlignment="1">
      <alignment horizontal="center"/>
    </xf>
    <xf numFmtId="0" fontId="1" fillId="0" borderId="10" xfId="0" applyFont="1" applyBorder="1"/>
    <xf numFmtId="0" fontId="1" fillId="0" borderId="0" xfId="0" applyFont="1" applyAlignment="1">
      <alignment horizontal="right"/>
    </xf>
    <xf numFmtId="0" fontId="0" fillId="0" borderId="1" xfId="0" applyFill="1" applyBorder="1"/>
    <xf numFmtId="0" fontId="1" fillId="0" borderId="4" xfId="0" applyFont="1" applyBorder="1"/>
    <xf numFmtId="0" fontId="1" fillId="0" borderId="6" xfId="0" applyFont="1" applyBorder="1"/>
    <xf numFmtId="0" fontId="1" fillId="0" borderId="6" xfId="0" applyFont="1" applyFill="1" applyBorder="1"/>
    <xf numFmtId="0" fontId="1" fillId="0" borderId="9" xfId="0" applyFont="1" applyBorder="1"/>
    <xf numFmtId="0" fontId="1" fillId="0" borderId="8" xfId="0" applyFont="1" applyFill="1" applyBorder="1"/>
    <xf numFmtId="0" fontId="1" fillId="0" borderId="10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/>
    <xf numFmtId="0" fontId="1" fillId="0" borderId="11" xfId="0" applyFont="1" applyBorder="1"/>
    <xf numFmtId="0" fontId="0" fillId="0" borderId="12" xfId="0" applyBorder="1"/>
    <xf numFmtId="0" fontId="0" fillId="0" borderId="13" xfId="0" applyBorder="1"/>
    <xf numFmtId="0" fontId="5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WT</c:v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Sholl!$M$5:$M$11</c:f>
                <c:numCache>
                  <c:formatCode>General</c:formatCode>
                  <c:ptCount val="7"/>
                  <c:pt idx="0">
                    <c:v>0.26899701937655468</c:v>
                  </c:pt>
                  <c:pt idx="1">
                    <c:v>0.6211299937499416</c:v>
                  </c:pt>
                  <c:pt idx="2">
                    <c:v>0.66434781906118878</c:v>
                  </c:pt>
                  <c:pt idx="3">
                    <c:v>0.93201700238234209</c:v>
                  </c:pt>
                  <c:pt idx="4">
                    <c:v>0.66537941567487713</c:v>
                  </c:pt>
                  <c:pt idx="5">
                    <c:v>0.32605216410479643</c:v>
                  </c:pt>
                  <c:pt idx="6">
                    <c:v>8.0720350806308766E-2</c:v>
                  </c:pt>
                </c:numCache>
              </c:numRef>
            </c:plus>
            <c:minus>
              <c:numRef>
                <c:f>Sholl!$M$5:$M$11</c:f>
                <c:numCache>
                  <c:formatCode>General</c:formatCode>
                  <c:ptCount val="7"/>
                  <c:pt idx="0">
                    <c:v>0.26899701937655468</c:v>
                  </c:pt>
                  <c:pt idx="1">
                    <c:v>0.6211299937499416</c:v>
                  </c:pt>
                  <c:pt idx="2">
                    <c:v>0.66434781906118878</c:v>
                  </c:pt>
                  <c:pt idx="3">
                    <c:v>0.93201700238234209</c:v>
                  </c:pt>
                  <c:pt idx="4">
                    <c:v>0.66537941567487713</c:v>
                  </c:pt>
                  <c:pt idx="5">
                    <c:v>0.32605216410479643</c:v>
                  </c:pt>
                  <c:pt idx="6">
                    <c:v>8.0720350806308766E-2</c:v>
                  </c:pt>
                </c:numCache>
              </c:numRef>
            </c:minus>
          </c:errBars>
          <c:cat>
            <c:numRef>
              <c:f>Sholl!$A$5:$A$11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cat>
          <c:val>
            <c:numRef>
              <c:f>Sholl!$K$5:$K$11</c:f>
              <c:numCache>
                <c:formatCode>General</c:formatCode>
                <c:ptCount val="7"/>
                <c:pt idx="0">
                  <c:v>7.1111111111111107</c:v>
                </c:pt>
                <c:pt idx="1">
                  <c:v>11.666666666666666</c:v>
                </c:pt>
                <c:pt idx="2">
                  <c:v>14</c:v>
                </c:pt>
                <c:pt idx="3">
                  <c:v>11.888888888888889</c:v>
                </c:pt>
                <c:pt idx="4">
                  <c:v>7.1111111111111107</c:v>
                </c:pt>
                <c:pt idx="5">
                  <c:v>3.1111111111111112</c:v>
                </c:pt>
                <c:pt idx="6">
                  <c:v>0.55555555555555558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48B-274E-860F-443773005826}"/>
            </c:ext>
          </c:extLst>
        </c:ser>
        <c:ser>
          <c:idx val="1"/>
          <c:order val="1"/>
          <c:tx>
            <c:v>SmoCKO</c:v>
          </c:tx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Sholl!$AA$5:$AA$12</c:f>
                <c:numCache>
                  <c:formatCode>General</c:formatCode>
                  <c:ptCount val="8"/>
                  <c:pt idx="0">
                    <c:v>0.24216105241892633</c:v>
                  </c:pt>
                  <c:pt idx="1">
                    <c:v>0.5746711351549223</c:v>
                  </c:pt>
                  <c:pt idx="2">
                    <c:v>1.0408329997330663</c:v>
                  </c:pt>
                  <c:pt idx="3">
                    <c:v>1.3414107186277375</c:v>
                  </c:pt>
                  <c:pt idx="4">
                    <c:v>0.80784052263656436</c:v>
                  </c:pt>
                  <c:pt idx="5">
                    <c:v>0.60717023373166668</c:v>
                  </c:pt>
                  <c:pt idx="6">
                    <c:v>0.32867109906108977</c:v>
                  </c:pt>
                  <c:pt idx="7">
                    <c:v>3.7037037037037035E-2</c:v>
                  </c:pt>
                </c:numCache>
              </c:numRef>
            </c:plus>
            <c:minus>
              <c:numRef>
                <c:f>Sholl!$AA$5:$AA$12</c:f>
                <c:numCache>
                  <c:formatCode>General</c:formatCode>
                  <c:ptCount val="8"/>
                  <c:pt idx="0">
                    <c:v>0.24216105241892633</c:v>
                  </c:pt>
                  <c:pt idx="1">
                    <c:v>0.5746711351549223</c:v>
                  </c:pt>
                  <c:pt idx="2">
                    <c:v>1.0408329997330663</c:v>
                  </c:pt>
                  <c:pt idx="3">
                    <c:v>1.3414107186277375</c:v>
                  </c:pt>
                  <c:pt idx="4">
                    <c:v>0.80784052263656436</c:v>
                  </c:pt>
                  <c:pt idx="5">
                    <c:v>0.60717023373166668</c:v>
                  </c:pt>
                  <c:pt idx="6">
                    <c:v>0.32867109906108977</c:v>
                  </c:pt>
                  <c:pt idx="7">
                    <c:v>3.7037037037037035E-2</c:v>
                  </c:pt>
                </c:numCache>
              </c:numRef>
            </c:minus>
          </c:errBars>
          <c:cat>
            <c:numRef>
              <c:f>Sholl!$A$5:$A$11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cat>
          <c:val>
            <c:numRef>
              <c:f>Sholl!$Y$5:$Y$11</c:f>
              <c:numCache>
                <c:formatCode>General</c:formatCode>
                <c:ptCount val="7"/>
                <c:pt idx="0">
                  <c:v>7</c:v>
                </c:pt>
                <c:pt idx="1">
                  <c:v>17</c:v>
                </c:pt>
                <c:pt idx="2">
                  <c:v>26.333333333333332</c:v>
                </c:pt>
                <c:pt idx="3">
                  <c:v>23.666666666666668</c:v>
                </c:pt>
                <c:pt idx="4">
                  <c:v>11.111111111111111</c:v>
                </c:pt>
                <c:pt idx="5">
                  <c:v>4.8888888888888893</c:v>
                </c:pt>
                <c:pt idx="6">
                  <c:v>1.3333333333333333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48B-274E-860F-443773005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417328960"/>
        <c:axId val="-417196912"/>
      </c:lineChart>
      <c:catAx>
        <c:axId val="-417328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Radius</a:t>
                </a:r>
                <a:r>
                  <a:rPr lang="en-US" baseline="0"/>
                  <a:t> (µm)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417196912"/>
        <c:crosses val="autoZero"/>
        <c:auto val="1"/>
        <c:lblAlgn val="ctr"/>
        <c:lblOffset val="100"/>
        <c:noMultiLvlLbl val="0"/>
      </c:catAx>
      <c:valAx>
        <c:axId val="-4171969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Intersections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4173289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WT</c:v>
          </c:tx>
          <c:invertIfNegative val="0"/>
          <c:errBars>
            <c:errBarType val="both"/>
            <c:errValType val="cust"/>
            <c:noEndCap val="0"/>
            <c:plus>
              <c:numRef>
                <c:f>Sholl!$M$5:$M$11</c:f>
                <c:numCache>
                  <c:formatCode>General</c:formatCode>
                  <c:ptCount val="7"/>
                  <c:pt idx="0">
                    <c:v>0.26899701937655468</c:v>
                  </c:pt>
                  <c:pt idx="1">
                    <c:v>0.6211299937499416</c:v>
                  </c:pt>
                  <c:pt idx="2">
                    <c:v>0.66434781906118878</c:v>
                  </c:pt>
                  <c:pt idx="3">
                    <c:v>0.93201700238234209</c:v>
                  </c:pt>
                  <c:pt idx="4">
                    <c:v>0.66537941567487713</c:v>
                  </c:pt>
                  <c:pt idx="5">
                    <c:v>0.32605216410479643</c:v>
                  </c:pt>
                  <c:pt idx="6">
                    <c:v>8.0720350806308766E-2</c:v>
                  </c:pt>
                </c:numCache>
              </c:numRef>
            </c:plus>
            <c:minus>
              <c:numRef>
                <c:f>Sholl!$M$5:$M$11</c:f>
                <c:numCache>
                  <c:formatCode>General</c:formatCode>
                  <c:ptCount val="7"/>
                  <c:pt idx="0">
                    <c:v>0.26899701937655468</c:v>
                  </c:pt>
                  <c:pt idx="1">
                    <c:v>0.6211299937499416</c:v>
                  </c:pt>
                  <c:pt idx="2">
                    <c:v>0.66434781906118878</c:v>
                  </c:pt>
                  <c:pt idx="3">
                    <c:v>0.93201700238234209</c:v>
                  </c:pt>
                  <c:pt idx="4">
                    <c:v>0.66537941567487713</c:v>
                  </c:pt>
                  <c:pt idx="5">
                    <c:v>0.32605216410479643</c:v>
                  </c:pt>
                  <c:pt idx="6">
                    <c:v>8.0720350806308766E-2</c:v>
                  </c:pt>
                </c:numCache>
              </c:numRef>
            </c:minus>
          </c:errBars>
          <c:cat>
            <c:numRef>
              <c:f>Sholl!$A$5:$A$11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cat>
          <c:val>
            <c:numRef>
              <c:f>Sholl!$K$5:$K$11</c:f>
              <c:numCache>
                <c:formatCode>General</c:formatCode>
                <c:ptCount val="7"/>
                <c:pt idx="0">
                  <c:v>7.1111111111111107</c:v>
                </c:pt>
                <c:pt idx="1">
                  <c:v>11.666666666666666</c:v>
                </c:pt>
                <c:pt idx="2">
                  <c:v>14</c:v>
                </c:pt>
                <c:pt idx="3">
                  <c:v>11.888888888888889</c:v>
                </c:pt>
                <c:pt idx="4">
                  <c:v>7.1111111111111107</c:v>
                </c:pt>
                <c:pt idx="5">
                  <c:v>3.1111111111111112</c:v>
                </c:pt>
                <c:pt idx="6">
                  <c:v>0.55555555555555558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C-BB48-AF05-1B2ADE7809E7}"/>
            </c:ext>
          </c:extLst>
        </c:ser>
        <c:ser>
          <c:idx val="1"/>
          <c:order val="1"/>
          <c:tx>
            <c:v>SmoCKO</c:v>
          </c:tx>
          <c:invertIfNegative val="0"/>
          <c:errBars>
            <c:errBarType val="both"/>
            <c:errValType val="cust"/>
            <c:noEndCap val="0"/>
            <c:plus>
              <c:numRef>
                <c:f>Sholl!$AA$5:$AA$12</c:f>
                <c:numCache>
                  <c:formatCode>General</c:formatCode>
                  <c:ptCount val="8"/>
                  <c:pt idx="0">
                    <c:v>0.24216105241892633</c:v>
                  </c:pt>
                  <c:pt idx="1">
                    <c:v>0.5746711351549223</c:v>
                  </c:pt>
                  <c:pt idx="2">
                    <c:v>1.0408329997330663</c:v>
                  </c:pt>
                  <c:pt idx="3">
                    <c:v>1.3414107186277375</c:v>
                  </c:pt>
                  <c:pt idx="4">
                    <c:v>0.80784052263656436</c:v>
                  </c:pt>
                  <c:pt idx="5">
                    <c:v>0.60717023373166668</c:v>
                  </c:pt>
                  <c:pt idx="6">
                    <c:v>0.32867109906108977</c:v>
                  </c:pt>
                  <c:pt idx="7">
                    <c:v>3.7037037037037035E-2</c:v>
                  </c:pt>
                </c:numCache>
              </c:numRef>
            </c:plus>
            <c:minus>
              <c:numRef>
                <c:f>Sholl!$AA$5:$AA$12</c:f>
                <c:numCache>
                  <c:formatCode>General</c:formatCode>
                  <c:ptCount val="8"/>
                  <c:pt idx="0">
                    <c:v>0.24216105241892633</c:v>
                  </c:pt>
                  <c:pt idx="1">
                    <c:v>0.5746711351549223</c:v>
                  </c:pt>
                  <c:pt idx="2">
                    <c:v>1.0408329997330663</c:v>
                  </c:pt>
                  <c:pt idx="3">
                    <c:v>1.3414107186277375</c:v>
                  </c:pt>
                  <c:pt idx="4">
                    <c:v>0.80784052263656436</c:v>
                  </c:pt>
                  <c:pt idx="5">
                    <c:v>0.60717023373166668</c:v>
                  </c:pt>
                  <c:pt idx="6">
                    <c:v>0.32867109906108977</c:v>
                  </c:pt>
                  <c:pt idx="7">
                    <c:v>3.7037037037037035E-2</c:v>
                  </c:pt>
                </c:numCache>
              </c:numRef>
            </c:minus>
          </c:errBars>
          <c:cat>
            <c:numRef>
              <c:f>Sholl!$A$5:$A$11</c:f>
              <c:numCache>
                <c:formatCode>General</c:formatCode>
                <c:ptCount val="7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</c:numCache>
            </c:numRef>
          </c:cat>
          <c:val>
            <c:numRef>
              <c:f>Sholl!$Y$5:$Y$11</c:f>
              <c:numCache>
                <c:formatCode>General</c:formatCode>
                <c:ptCount val="7"/>
                <c:pt idx="0">
                  <c:v>7</c:v>
                </c:pt>
                <c:pt idx="1">
                  <c:v>17</c:v>
                </c:pt>
                <c:pt idx="2">
                  <c:v>26.333333333333332</c:v>
                </c:pt>
                <c:pt idx="3">
                  <c:v>23.666666666666668</c:v>
                </c:pt>
                <c:pt idx="4">
                  <c:v>11.111111111111111</c:v>
                </c:pt>
                <c:pt idx="5">
                  <c:v>4.8888888888888893</c:v>
                </c:pt>
                <c:pt idx="6">
                  <c:v>1.3333333333333333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7C-BB48-AF05-1B2ADE7809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567606864"/>
        <c:axId val="-406455312"/>
      </c:barChart>
      <c:catAx>
        <c:axId val="-56760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Radius</a:t>
                </a:r>
                <a:r>
                  <a:rPr lang="en-US" baseline="0"/>
                  <a:t> (µm)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406455312"/>
        <c:crosses val="autoZero"/>
        <c:auto val="1"/>
        <c:lblAlgn val="ctr"/>
        <c:lblOffset val="100"/>
        <c:noMultiLvlLbl val="0"/>
      </c:catAx>
      <c:valAx>
        <c:axId val="-406455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Intersections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5676068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246061</xdr:colOff>
      <xdr:row>12</xdr:row>
      <xdr:rowOff>84136</xdr:rowOff>
    </xdr:from>
    <xdr:to>
      <xdr:col>9</xdr:col>
      <xdr:colOff>63500</xdr:colOff>
      <xdr:row>32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88900</xdr:colOff>
      <xdr:row>12</xdr:row>
      <xdr:rowOff>63500</xdr:rowOff>
    </xdr:from>
    <xdr:to>
      <xdr:col>14</xdr:col>
      <xdr:colOff>901700</xdr:colOff>
      <xdr:row>25</xdr:row>
      <xdr:rowOff>163513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5CDF6B2-7A14-4C43-B66E-080C3EF524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15"/>
  <sheetViews>
    <sheetView topLeftCell="A30" workbookViewId="0">
      <selection activeCell="V22" sqref="V22"/>
    </sheetView>
  </sheetViews>
  <sheetFormatPr baseColWidth="10" defaultColWidth="8.83203125" defaultRowHeight="15"/>
  <cols>
    <col min="1" max="1" width="18.6640625" bestFit="1" customWidth="1"/>
    <col min="2" max="2" width="12.5" bestFit="1" customWidth="1"/>
    <col min="3" max="3" width="11.5" bestFit="1" customWidth="1"/>
    <col min="4" max="4" width="10.1640625" bestFit="1" customWidth="1"/>
    <col min="6" max="6" width="18.83203125" bestFit="1" customWidth="1"/>
    <col min="7" max="7" width="12.5" bestFit="1" customWidth="1"/>
    <col min="8" max="8" width="11.33203125" bestFit="1" customWidth="1"/>
    <col min="9" max="9" width="10.83203125" bestFit="1" customWidth="1"/>
    <col min="14" max="14" width="10.1640625" bestFit="1" customWidth="1"/>
    <col min="15" max="16" width="12.1640625" bestFit="1" customWidth="1"/>
    <col min="17" max="17" width="12.5" bestFit="1" customWidth="1"/>
    <col min="18" max="18" width="12.1640625" bestFit="1" customWidth="1"/>
    <col min="19" max="19" width="12.5" bestFit="1" customWidth="1"/>
    <col min="20" max="20" width="11.1640625" bestFit="1" customWidth="1"/>
    <col min="21" max="21" width="12.5" bestFit="1" customWidth="1"/>
    <col min="22" max="22" width="11.33203125" bestFit="1" customWidth="1"/>
  </cols>
  <sheetData>
    <row r="1" spans="1:27">
      <c r="A1" s="1" t="s">
        <v>42</v>
      </c>
    </row>
    <row r="3" spans="1:27">
      <c r="A3" s="10" t="s">
        <v>2</v>
      </c>
      <c r="O3" s="10" t="s">
        <v>2</v>
      </c>
    </row>
    <row r="4" spans="1:27">
      <c r="A4" s="21" t="s">
        <v>7</v>
      </c>
      <c r="B4" s="15" t="s">
        <v>0</v>
      </c>
      <c r="C4" s="15" t="s">
        <v>4</v>
      </c>
      <c r="D4" s="15" t="s">
        <v>5</v>
      </c>
      <c r="E4" s="15" t="s">
        <v>15</v>
      </c>
      <c r="F4" s="40" t="s">
        <v>16</v>
      </c>
      <c r="G4" s="40" t="s">
        <v>17</v>
      </c>
      <c r="H4" s="40" t="s">
        <v>18</v>
      </c>
      <c r="I4" s="40" t="s">
        <v>19</v>
      </c>
      <c r="J4" s="40" t="s">
        <v>20</v>
      </c>
      <c r="K4" s="59" t="s">
        <v>11</v>
      </c>
      <c r="L4" s="60" t="s">
        <v>37</v>
      </c>
      <c r="M4" s="61" t="s">
        <v>38</v>
      </c>
      <c r="O4" s="52" t="s">
        <v>8</v>
      </c>
      <c r="P4" s="40" t="s">
        <v>6</v>
      </c>
      <c r="Q4" s="40" t="s">
        <v>9</v>
      </c>
      <c r="R4" s="40" t="s">
        <v>10</v>
      </c>
      <c r="S4" s="40" t="s">
        <v>12</v>
      </c>
      <c r="T4" s="40" t="s">
        <v>13</v>
      </c>
      <c r="U4" s="40" t="s">
        <v>14</v>
      </c>
      <c r="V4" s="40" t="s">
        <v>21</v>
      </c>
      <c r="W4" s="40" t="s">
        <v>22</v>
      </c>
      <c r="X4" s="40" t="s">
        <v>23</v>
      </c>
      <c r="Y4" s="53" t="s">
        <v>11</v>
      </c>
      <c r="Z4" s="60" t="s">
        <v>37</v>
      </c>
      <c r="AA4" s="61" t="s">
        <v>38</v>
      </c>
    </row>
    <row r="5" spans="1:27">
      <c r="A5" s="31">
        <v>5</v>
      </c>
      <c r="B5" s="16">
        <v>9</v>
      </c>
      <c r="C5" s="16">
        <v>8</v>
      </c>
      <c r="D5" s="16">
        <v>7</v>
      </c>
      <c r="E5" s="16">
        <v>6</v>
      </c>
      <c r="F5" s="18">
        <v>2</v>
      </c>
      <c r="G5" s="18">
        <v>5</v>
      </c>
      <c r="H5" s="18">
        <v>9</v>
      </c>
      <c r="I5" s="18">
        <v>9</v>
      </c>
      <c r="J5" s="18">
        <v>9</v>
      </c>
      <c r="K5" s="17">
        <f>AVERAGE(B5:J5)</f>
        <v>7.1111111111111107</v>
      </c>
      <c r="L5" s="18">
        <f>STDEV(B5:J5)</f>
        <v>2.4209731743889922</v>
      </c>
      <c r="M5" s="19">
        <f>L5/9</f>
        <v>0.26899701937655468</v>
      </c>
      <c r="O5" s="17">
        <v>5</v>
      </c>
      <c r="P5" s="18">
        <v>6</v>
      </c>
      <c r="Q5" s="18">
        <v>6</v>
      </c>
      <c r="R5" s="18">
        <v>8</v>
      </c>
      <c r="S5" s="18">
        <v>8</v>
      </c>
      <c r="T5" s="18">
        <v>7</v>
      </c>
      <c r="U5" s="18">
        <v>2</v>
      </c>
      <c r="V5" s="18">
        <v>9</v>
      </c>
      <c r="W5" s="18">
        <v>8</v>
      </c>
      <c r="X5" s="18">
        <v>9</v>
      </c>
      <c r="Y5" s="19">
        <f>AVERAGE(P5:X5)</f>
        <v>7</v>
      </c>
      <c r="Z5" s="18">
        <f>STDEV(P5:X5)</f>
        <v>2.179449471770337</v>
      </c>
      <c r="AA5" s="19">
        <f>Z5/9</f>
        <v>0.24216105241892633</v>
      </c>
    </row>
    <row r="6" spans="1:27">
      <c r="A6" s="17">
        <v>10</v>
      </c>
      <c r="B6" s="18">
        <v>10</v>
      </c>
      <c r="C6" s="18">
        <v>9</v>
      </c>
      <c r="D6" s="18">
        <v>6</v>
      </c>
      <c r="E6" s="18">
        <v>12</v>
      </c>
      <c r="F6" s="18">
        <v>7</v>
      </c>
      <c r="G6" s="18">
        <v>10</v>
      </c>
      <c r="H6" s="18">
        <v>20</v>
      </c>
      <c r="I6" s="18">
        <v>22</v>
      </c>
      <c r="J6" s="18">
        <v>9</v>
      </c>
      <c r="K6" s="17">
        <f t="shared" ref="K6:K10" si="0">AVERAGE(B6:J6)</f>
        <v>11.666666666666666</v>
      </c>
      <c r="L6" s="18">
        <f t="shared" ref="L6:L11" si="1">STDEV(B6:J6)</f>
        <v>5.5901699437494745</v>
      </c>
      <c r="M6" s="19">
        <f t="shared" ref="M6:M11" si="2">L6/9</f>
        <v>0.6211299937499416</v>
      </c>
      <c r="O6" s="17">
        <v>10</v>
      </c>
      <c r="P6" s="18">
        <v>13</v>
      </c>
      <c r="Q6" s="18">
        <v>11</v>
      </c>
      <c r="R6" s="18">
        <v>15</v>
      </c>
      <c r="S6" s="18">
        <v>21</v>
      </c>
      <c r="T6" s="18">
        <v>21</v>
      </c>
      <c r="U6" s="18">
        <v>9</v>
      </c>
      <c r="V6" s="18">
        <v>19</v>
      </c>
      <c r="W6" s="18">
        <v>24</v>
      </c>
      <c r="X6" s="18">
        <v>20</v>
      </c>
      <c r="Y6" s="19">
        <f t="shared" ref="Y6:Y10" si="3">AVERAGE(P6:X6)</f>
        <v>17</v>
      </c>
      <c r="Z6" s="18">
        <f t="shared" ref="Z6:Z10" si="4">STDEV(P6:X6)</f>
        <v>5.1720402163943007</v>
      </c>
      <c r="AA6" s="19">
        <f t="shared" ref="AA6:AA10" si="5">Z6/9</f>
        <v>0.5746711351549223</v>
      </c>
    </row>
    <row r="7" spans="1:27">
      <c r="A7" s="17">
        <v>15</v>
      </c>
      <c r="B7" s="18">
        <v>13</v>
      </c>
      <c r="C7" s="18">
        <v>3</v>
      </c>
      <c r="D7" s="18">
        <v>12</v>
      </c>
      <c r="E7" s="18">
        <v>18</v>
      </c>
      <c r="F7" s="18">
        <v>11</v>
      </c>
      <c r="G7" s="18">
        <v>13</v>
      </c>
      <c r="H7" s="18">
        <v>23</v>
      </c>
      <c r="I7" s="18">
        <v>21</v>
      </c>
      <c r="J7" s="18">
        <v>12</v>
      </c>
      <c r="K7" s="17">
        <f t="shared" si="0"/>
        <v>14</v>
      </c>
      <c r="L7" s="18">
        <f t="shared" si="1"/>
        <v>5.9791303715506992</v>
      </c>
      <c r="M7" s="19">
        <f t="shared" si="2"/>
        <v>0.66434781906118878</v>
      </c>
      <c r="O7" s="17">
        <v>15</v>
      </c>
      <c r="P7" s="18">
        <v>25</v>
      </c>
      <c r="Q7" s="18">
        <v>11</v>
      </c>
      <c r="R7" s="18">
        <v>25</v>
      </c>
      <c r="S7" s="18">
        <v>17</v>
      </c>
      <c r="T7" s="18">
        <v>30</v>
      </c>
      <c r="U7" s="18">
        <v>22</v>
      </c>
      <c r="V7" s="18">
        <v>33</v>
      </c>
      <c r="W7" s="18">
        <v>31</v>
      </c>
      <c r="X7" s="18">
        <v>43</v>
      </c>
      <c r="Y7" s="19">
        <f t="shared" si="3"/>
        <v>26.333333333333332</v>
      </c>
      <c r="Z7" s="18">
        <f t="shared" si="4"/>
        <v>9.3674969975975966</v>
      </c>
      <c r="AA7" s="19">
        <f t="shared" si="5"/>
        <v>1.0408329997330663</v>
      </c>
    </row>
    <row r="8" spans="1:27">
      <c r="A8" s="17">
        <v>20</v>
      </c>
      <c r="B8" s="18">
        <v>11</v>
      </c>
      <c r="C8" s="18">
        <v>2</v>
      </c>
      <c r="D8" s="18">
        <v>4</v>
      </c>
      <c r="E8" s="18">
        <v>14</v>
      </c>
      <c r="F8" s="18">
        <v>2</v>
      </c>
      <c r="G8" s="18">
        <v>11</v>
      </c>
      <c r="H8" s="18">
        <v>26</v>
      </c>
      <c r="I8" s="18">
        <v>16</v>
      </c>
      <c r="J8" s="18">
        <v>21</v>
      </c>
      <c r="K8" s="17">
        <f t="shared" si="0"/>
        <v>11.888888888888889</v>
      </c>
      <c r="L8" s="18">
        <f t="shared" si="1"/>
        <v>8.3881530214410791</v>
      </c>
      <c r="M8" s="19">
        <f t="shared" si="2"/>
        <v>0.93201700238234209</v>
      </c>
      <c r="O8" s="17">
        <v>20</v>
      </c>
      <c r="P8" s="18">
        <v>20</v>
      </c>
      <c r="Q8" s="18">
        <v>7</v>
      </c>
      <c r="R8" s="18">
        <v>25</v>
      </c>
      <c r="S8" s="18">
        <v>4</v>
      </c>
      <c r="T8" s="18">
        <v>29</v>
      </c>
      <c r="U8" s="18">
        <v>25</v>
      </c>
      <c r="V8" s="18">
        <v>31</v>
      </c>
      <c r="W8" s="18">
        <v>29</v>
      </c>
      <c r="X8" s="18">
        <v>43</v>
      </c>
      <c r="Y8" s="19">
        <f t="shared" si="3"/>
        <v>23.666666666666668</v>
      </c>
      <c r="Z8" s="18">
        <f t="shared" si="4"/>
        <v>12.072696467649637</v>
      </c>
      <c r="AA8" s="19">
        <f t="shared" si="5"/>
        <v>1.3414107186277375</v>
      </c>
    </row>
    <row r="9" spans="1:27">
      <c r="A9" s="17">
        <v>25</v>
      </c>
      <c r="B9" s="18">
        <v>5</v>
      </c>
      <c r="C9" s="39">
        <v>0</v>
      </c>
      <c r="D9" s="18">
        <v>1</v>
      </c>
      <c r="E9" s="18">
        <v>7</v>
      </c>
      <c r="F9" s="18">
        <v>2</v>
      </c>
      <c r="G9" s="18">
        <v>11</v>
      </c>
      <c r="H9" s="18">
        <v>13</v>
      </c>
      <c r="I9" s="18">
        <v>7</v>
      </c>
      <c r="J9" s="18">
        <v>18</v>
      </c>
      <c r="K9" s="17">
        <f t="shared" si="0"/>
        <v>7.1111111111111107</v>
      </c>
      <c r="L9" s="18">
        <f t="shared" si="1"/>
        <v>5.9884147410738944</v>
      </c>
      <c r="M9" s="19">
        <f t="shared" si="2"/>
        <v>0.66537941567487713</v>
      </c>
      <c r="O9" s="17">
        <v>25</v>
      </c>
      <c r="P9" s="18">
        <v>14</v>
      </c>
      <c r="Q9" s="18">
        <v>4</v>
      </c>
      <c r="R9" s="18">
        <v>5</v>
      </c>
      <c r="S9" s="18">
        <v>1</v>
      </c>
      <c r="T9" s="18">
        <v>8</v>
      </c>
      <c r="U9" s="18">
        <v>10</v>
      </c>
      <c r="V9" s="18">
        <v>22</v>
      </c>
      <c r="W9" s="18">
        <v>18</v>
      </c>
      <c r="X9" s="18">
        <v>18</v>
      </c>
      <c r="Y9" s="19">
        <f t="shared" si="3"/>
        <v>11.111111111111111</v>
      </c>
      <c r="Z9" s="18">
        <f t="shared" si="4"/>
        <v>7.2705647037290797</v>
      </c>
      <c r="AA9" s="19">
        <f t="shared" si="5"/>
        <v>0.80784052263656436</v>
      </c>
    </row>
    <row r="10" spans="1:27">
      <c r="A10" s="17">
        <v>30</v>
      </c>
      <c r="B10" s="39">
        <v>0</v>
      </c>
      <c r="C10" s="39">
        <v>0</v>
      </c>
      <c r="D10" s="18">
        <v>1</v>
      </c>
      <c r="E10" s="18">
        <v>2</v>
      </c>
      <c r="F10" s="18">
        <v>2</v>
      </c>
      <c r="G10" s="18">
        <v>5</v>
      </c>
      <c r="H10" s="18">
        <v>5</v>
      </c>
      <c r="I10" s="18">
        <v>4</v>
      </c>
      <c r="J10" s="18">
        <v>9</v>
      </c>
      <c r="K10" s="17">
        <f t="shared" si="0"/>
        <v>3.1111111111111112</v>
      </c>
      <c r="L10" s="18">
        <f t="shared" si="1"/>
        <v>2.9344694769431681</v>
      </c>
      <c r="M10" s="19">
        <f t="shared" si="2"/>
        <v>0.32605216410479643</v>
      </c>
      <c r="O10" s="17">
        <v>30</v>
      </c>
      <c r="P10" s="18">
        <v>5</v>
      </c>
      <c r="Q10" s="18">
        <v>2</v>
      </c>
      <c r="R10" s="18">
        <v>1</v>
      </c>
      <c r="S10" s="39">
        <v>0</v>
      </c>
      <c r="T10" s="18">
        <v>2</v>
      </c>
      <c r="U10" s="18">
        <v>2</v>
      </c>
      <c r="V10" s="18">
        <v>12</v>
      </c>
      <c r="W10" s="18">
        <v>16</v>
      </c>
      <c r="X10" s="18">
        <v>4</v>
      </c>
      <c r="Y10" s="19">
        <f t="shared" si="3"/>
        <v>4.8888888888888893</v>
      </c>
      <c r="Z10" s="18">
        <f t="shared" si="4"/>
        <v>5.4645321035850003</v>
      </c>
      <c r="AA10" s="19">
        <f t="shared" si="5"/>
        <v>0.60717023373166668</v>
      </c>
    </row>
    <row r="11" spans="1:27">
      <c r="A11" s="51">
        <v>35</v>
      </c>
      <c r="B11" s="55">
        <v>0</v>
      </c>
      <c r="C11" s="55">
        <v>0</v>
      </c>
      <c r="D11" s="36">
        <v>0</v>
      </c>
      <c r="E11" s="36">
        <v>1</v>
      </c>
      <c r="F11" s="36">
        <v>0</v>
      </c>
      <c r="G11" s="36">
        <v>0</v>
      </c>
      <c r="H11" s="36">
        <v>1</v>
      </c>
      <c r="I11" s="36">
        <v>1</v>
      </c>
      <c r="J11" s="36">
        <v>2</v>
      </c>
      <c r="K11" s="51">
        <f>AVERAGE(B11:J11)</f>
        <v>0.55555555555555558</v>
      </c>
      <c r="L11" s="36">
        <f t="shared" si="1"/>
        <v>0.72648315725677892</v>
      </c>
      <c r="M11" s="20">
        <f t="shared" si="2"/>
        <v>8.0720350806308766E-2</v>
      </c>
      <c r="O11" s="17">
        <v>35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39">
        <v>0</v>
      </c>
      <c r="V11" s="18">
        <v>1</v>
      </c>
      <c r="W11" s="18">
        <v>9</v>
      </c>
      <c r="X11" s="18">
        <v>2</v>
      </c>
      <c r="Y11" s="18">
        <f>AVERAGE(P11:X11)</f>
        <v>1.3333333333333333</v>
      </c>
      <c r="Z11" s="17">
        <f>STDEV(P11:X11)</f>
        <v>2.9580398915498081</v>
      </c>
      <c r="AA11" s="19">
        <f>Z11/9</f>
        <v>0.32867109906108977</v>
      </c>
    </row>
    <row r="12" spans="1:27">
      <c r="O12" s="30">
        <v>40</v>
      </c>
      <c r="P12" s="55">
        <v>0</v>
      </c>
      <c r="Q12" s="55">
        <v>0</v>
      </c>
      <c r="R12" s="55">
        <v>0</v>
      </c>
      <c r="S12" s="55">
        <v>0</v>
      </c>
      <c r="T12" s="55">
        <v>0</v>
      </c>
      <c r="U12" s="55">
        <v>0</v>
      </c>
      <c r="V12" s="36">
        <v>0</v>
      </c>
      <c r="W12" s="36">
        <v>0</v>
      </c>
      <c r="X12" s="36">
        <v>1</v>
      </c>
      <c r="Y12" s="36">
        <f>AVERAGE(P12:X12)</f>
        <v>0.1111111111111111</v>
      </c>
      <c r="Z12" s="51">
        <f>STDEV(P12:X12)</f>
        <v>0.33333333333333331</v>
      </c>
      <c r="AA12" s="20">
        <f>Z12/9</f>
        <v>3.7037037037037035E-2</v>
      </c>
    </row>
    <row r="15" spans="1:27">
      <c r="A15" s="1" t="s">
        <v>0</v>
      </c>
      <c r="P15" s="10" t="s">
        <v>6</v>
      </c>
    </row>
    <row r="16" spans="1:27">
      <c r="A16" s="3" t="s">
        <v>1</v>
      </c>
      <c r="B16" s="3" t="s">
        <v>2</v>
      </c>
      <c r="C16" s="3" t="s">
        <v>3</v>
      </c>
      <c r="P16" s="9" t="s">
        <v>1</v>
      </c>
      <c r="Q16" s="9" t="s">
        <v>2</v>
      </c>
      <c r="R16" s="9" t="s">
        <v>3</v>
      </c>
    </row>
    <row r="17" spans="1:18">
      <c r="A17" s="3">
        <v>5</v>
      </c>
      <c r="B17" s="3">
        <v>9</v>
      </c>
      <c r="C17" s="3">
        <v>28.1</v>
      </c>
      <c r="P17" s="9">
        <v>5</v>
      </c>
      <c r="Q17" s="9">
        <v>6</v>
      </c>
      <c r="R17" s="9">
        <v>12.7</v>
      </c>
    </row>
    <row r="18" spans="1:18">
      <c r="A18" s="3">
        <v>10</v>
      </c>
      <c r="B18" s="3">
        <v>10</v>
      </c>
      <c r="C18" s="3">
        <v>68.3</v>
      </c>
      <c r="P18" s="9">
        <v>10</v>
      </c>
      <c r="Q18" s="9">
        <v>13</v>
      </c>
      <c r="R18" s="9">
        <v>75.8</v>
      </c>
    </row>
    <row r="19" spans="1:18">
      <c r="A19" s="3">
        <v>15</v>
      </c>
      <c r="B19" s="3">
        <v>13</v>
      </c>
      <c r="C19" s="3">
        <v>89.8</v>
      </c>
      <c r="P19" s="9">
        <v>15</v>
      </c>
      <c r="Q19" s="9">
        <v>25</v>
      </c>
      <c r="R19" s="9">
        <v>152</v>
      </c>
    </row>
    <row r="20" spans="1:18">
      <c r="A20" s="3">
        <v>20</v>
      </c>
      <c r="B20" s="3">
        <v>11</v>
      </c>
      <c r="C20" s="3">
        <v>90.5</v>
      </c>
      <c r="P20" s="9">
        <v>20</v>
      </c>
      <c r="Q20" s="9">
        <v>20</v>
      </c>
      <c r="R20" s="9">
        <v>162.69999999999999</v>
      </c>
    </row>
    <row r="21" spans="1:18">
      <c r="A21" s="3">
        <v>25</v>
      </c>
      <c r="B21" s="3">
        <v>5</v>
      </c>
      <c r="C21" s="3">
        <v>48.4</v>
      </c>
      <c r="P21" s="9">
        <v>25</v>
      </c>
      <c r="Q21" s="9">
        <v>14</v>
      </c>
      <c r="R21" s="9">
        <v>126.3</v>
      </c>
    </row>
    <row r="22" spans="1:18">
      <c r="A22" s="2">
        <v>30</v>
      </c>
      <c r="B22" s="2">
        <v>0</v>
      </c>
      <c r="C22" s="2">
        <v>16.5</v>
      </c>
      <c r="P22" s="9">
        <v>30</v>
      </c>
      <c r="Q22" s="9">
        <v>5</v>
      </c>
      <c r="R22" s="9">
        <v>73.7</v>
      </c>
    </row>
    <row r="23" spans="1:18">
      <c r="A23" s="3"/>
      <c r="B23" s="4">
        <v>48</v>
      </c>
      <c r="C23" s="4">
        <v>341.59999999999997</v>
      </c>
      <c r="P23" s="2">
        <v>35</v>
      </c>
      <c r="Q23" s="2">
        <v>0</v>
      </c>
      <c r="R23" s="2">
        <v>15.7</v>
      </c>
    </row>
    <row r="24" spans="1:18">
      <c r="P24" s="9"/>
      <c r="Q24" s="10">
        <v>83</v>
      </c>
      <c r="R24" s="10">
        <v>618.90000000000009</v>
      </c>
    </row>
    <row r="25" spans="1:18">
      <c r="A25" s="6" t="s">
        <v>4</v>
      </c>
    </row>
    <row r="26" spans="1:18">
      <c r="A26" s="5" t="s">
        <v>1</v>
      </c>
      <c r="B26" s="5" t="s">
        <v>2</v>
      </c>
      <c r="C26" s="5" t="s">
        <v>3</v>
      </c>
      <c r="P26" s="12" t="s">
        <v>9</v>
      </c>
    </row>
    <row r="27" spans="1:18">
      <c r="A27" s="5">
        <v>5</v>
      </c>
      <c r="B27" s="5">
        <v>8</v>
      </c>
      <c r="C27" s="5">
        <v>22.9</v>
      </c>
      <c r="P27" s="11" t="s">
        <v>1</v>
      </c>
      <c r="Q27" s="11" t="s">
        <v>2</v>
      </c>
      <c r="R27" s="11" t="s">
        <v>3</v>
      </c>
    </row>
    <row r="28" spans="1:18">
      <c r="A28" s="5">
        <v>10</v>
      </c>
      <c r="B28" s="5">
        <v>9</v>
      </c>
      <c r="C28" s="5">
        <v>68.400000000000006</v>
      </c>
      <c r="P28" s="11">
        <v>5</v>
      </c>
      <c r="Q28" s="11">
        <v>6</v>
      </c>
      <c r="R28" s="11">
        <v>13.8</v>
      </c>
    </row>
    <row r="29" spans="1:18">
      <c r="A29" s="5">
        <v>15</v>
      </c>
      <c r="B29" s="5">
        <v>3</v>
      </c>
      <c r="C29" s="5">
        <v>46.4</v>
      </c>
      <c r="P29" s="11">
        <v>10</v>
      </c>
      <c r="Q29" s="11">
        <v>11</v>
      </c>
      <c r="R29" s="11">
        <v>56</v>
      </c>
    </row>
    <row r="30" spans="1:18">
      <c r="A30" s="5">
        <v>20</v>
      </c>
      <c r="B30" s="5">
        <v>2</v>
      </c>
      <c r="C30" s="5">
        <v>14.8</v>
      </c>
      <c r="P30" s="11">
        <v>15</v>
      </c>
      <c r="Q30" s="11">
        <v>11</v>
      </c>
      <c r="R30" s="11">
        <v>84.3</v>
      </c>
    </row>
    <row r="31" spans="1:18">
      <c r="A31" s="2">
        <v>25</v>
      </c>
      <c r="B31" s="2">
        <v>0</v>
      </c>
      <c r="C31" s="2">
        <v>3.1</v>
      </c>
      <c r="P31" s="11">
        <v>20</v>
      </c>
      <c r="Q31" s="11">
        <v>7</v>
      </c>
      <c r="R31" s="11">
        <v>89.2</v>
      </c>
    </row>
    <row r="32" spans="1:18">
      <c r="A32" s="5"/>
      <c r="B32" s="6">
        <v>22</v>
      </c>
      <c r="C32" s="6">
        <v>155.60000000000002</v>
      </c>
      <c r="D32" s="11"/>
      <c r="P32" s="11">
        <v>25</v>
      </c>
      <c r="Q32" s="11">
        <v>4</v>
      </c>
      <c r="R32" s="11">
        <v>56.2</v>
      </c>
    </row>
    <row r="33" spans="1:23">
      <c r="P33" s="11">
        <v>30</v>
      </c>
      <c r="Q33" s="11">
        <v>2</v>
      </c>
      <c r="R33" s="11">
        <v>19.2</v>
      </c>
    </row>
    <row r="34" spans="1:23">
      <c r="A34" s="8" t="s">
        <v>5</v>
      </c>
      <c r="P34" s="2">
        <v>35</v>
      </c>
      <c r="Q34" s="2">
        <v>0</v>
      </c>
      <c r="R34" s="2">
        <v>0.8</v>
      </c>
    </row>
    <row r="35" spans="1:23">
      <c r="A35" s="7" t="s">
        <v>1</v>
      </c>
      <c r="B35" s="7" t="s">
        <v>2</v>
      </c>
      <c r="C35" s="7" t="s">
        <v>3</v>
      </c>
      <c r="P35" s="11"/>
      <c r="Q35" s="12">
        <v>41</v>
      </c>
      <c r="R35" s="12">
        <v>319.5</v>
      </c>
      <c r="W35" s="11"/>
    </row>
    <row r="36" spans="1:23">
      <c r="A36" s="7">
        <v>5</v>
      </c>
      <c r="B36" s="7">
        <v>7</v>
      </c>
      <c r="C36" s="7">
        <v>20.6</v>
      </c>
      <c r="G36" s="54" t="s">
        <v>7</v>
      </c>
      <c r="H36" s="50" t="s">
        <v>25</v>
      </c>
    </row>
    <row r="37" spans="1:23">
      <c r="A37" s="7">
        <v>10</v>
      </c>
      <c r="B37" s="7">
        <v>6</v>
      </c>
      <c r="C37" s="7">
        <v>31.2</v>
      </c>
      <c r="F37" s="50" t="s">
        <v>24</v>
      </c>
      <c r="G37">
        <f>B23</f>
        <v>48</v>
      </c>
      <c r="H37">
        <f>Q24</f>
        <v>83</v>
      </c>
      <c r="P37" s="14" t="s">
        <v>10</v>
      </c>
    </row>
    <row r="38" spans="1:23">
      <c r="A38" s="7">
        <v>15</v>
      </c>
      <c r="B38" s="7">
        <v>12</v>
      </c>
      <c r="C38" s="7">
        <v>81.8</v>
      </c>
      <c r="G38">
        <f>B32</f>
        <v>22</v>
      </c>
      <c r="H38">
        <f>Q35</f>
        <v>41</v>
      </c>
      <c r="P38" s="13" t="s">
        <v>1</v>
      </c>
      <c r="Q38" s="13" t="s">
        <v>2</v>
      </c>
      <c r="R38" s="13" t="s">
        <v>3</v>
      </c>
    </row>
    <row r="39" spans="1:23">
      <c r="A39" s="7">
        <v>20</v>
      </c>
      <c r="B39" s="7">
        <v>4</v>
      </c>
      <c r="C39" s="7">
        <v>45.8</v>
      </c>
      <c r="G39">
        <f>B43</f>
        <v>31</v>
      </c>
      <c r="H39">
        <f>Q46</f>
        <v>79</v>
      </c>
      <c r="P39" s="13">
        <v>5</v>
      </c>
      <c r="Q39" s="13">
        <v>8</v>
      </c>
      <c r="R39" s="13">
        <v>10.8</v>
      </c>
    </row>
    <row r="40" spans="1:23">
      <c r="A40" s="7">
        <v>25</v>
      </c>
      <c r="B40" s="7">
        <v>1</v>
      </c>
      <c r="C40" s="7">
        <v>12</v>
      </c>
      <c r="G40">
        <f>B55</f>
        <v>60</v>
      </c>
      <c r="H40">
        <f>Q56</f>
        <v>51</v>
      </c>
      <c r="P40" s="13">
        <v>10</v>
      </c>
      <c r="Q40" s="13">
        <v>15</v>
      </c>
      <c r="R40" s="13">
        <v>87.8</v>
      </c>
    </row>
    <row r="41" spans="1:23">
      <c r="A41" s="7">
        <v>30</v>
      </c>
      <c r="B41" s="7">
        <v>1</v>
      </c>
      <c r="C41" s="7">
        <v>5.7</v>
      </c>
      <c r="G41">
        <f>B65</f>
        <v>26</v>
      </c>
      <c r="H41">
        <f>Q67</f>
        <v>97</v>
      </c>
      <c r="P41" s="13">
        <v>15</v>
      </c>
      <c r="Q41" s="13">
        <v>25</v>
      </c>
      <c r="R41" s="13">
        <v>155.30000000000001</v>
      </c>
    </row>
    <row r="42" spans="1:23">
      <c r="A42" s="2">
        <v>35</v>
      </c>
      <c r="B42" s="2">
        <v>0</v>
      </c>
      <c r="C42" s="2">
        <v>2.1</v>
      </c>
      <c r="G42">
        <f>B76</f>
        <v>55</v>
      </c>
      <c r="H42">
        <f>Q78</f>
        <v>70</v>
      </c>
      <c r="P42" s="13">
        <v>20</v>
      </c>
      <c r="Q42" s="13">
        <v>25</v>
      </c>
      <c r="R42" s="13">
        <v>183.5</v>
      </c>
    </row>
    <row r="43" spans="1:23">
      <c r="A43" s="7"/>
      <c r="B43" s="8">
        <v>31</v>
      </c>
      <c r="C43" s="8">
        <v>199.19999999999996</v>
      </c>
      <c r="D43" s="11"/>
      <c r="G43">
        <f>B88</f>
        <v>97</v>
      </c>
      <c r="H43">
        <f>Q90</f>
        <v>127</v>
      </c>
      <c r="P43" s="13">
        <v>25</v>
      </c>
      <c r="Q43" s="13">
        <v>5</v>
      </c>
      <c r="R43" s="13">
        <v>73.900000000000006</v>
      </c>
    </row>
    <row r="44" spans="1:23">
      <c r="G44">
        <f>B100</f>
        <v>80</v>
      </c>
      <c r="H44">
        <f>Q102</f>
        <v>135</v>
      </c>
      <c r="P44" s="13">
        <v>30</v>
      </c>
      <c r="Q44" s="13">
        <v>1</v>
      </c>
      <c r="R44" s="13">
        <v>17.600000000000001</v>
      </c>
    </row>
    <row r="45" spans="1:23">
      <c r="A45" s="29" t="s">
        <v>15</v>
      </c>
      <c r="G45" s="36">
        <f>B112</f>
        <v>80</v>
      </c>
      <c r="H45" s="36">
        <f>Q115</f>
        <v>140</v>
      </c>
      <c r="P45" s="2">
        <v>35</v>
      </c>
      <c r="Q45" s="2">
        <v>0</v>
      </c>
      <c r="R45" s="2">
        <v>0.3</v>
      </c>
    </row>
    <row r="46" spans="1:23">
      <c r="A46" s="28" t="s">
        <v>1</v>
      </c>
      <c r="B46" s="28" t="s">
        <v>2</v>
      </c>
      <c r="C46" s="28" t="s">
        <v>3</v>
      </c>
      <c r="F46" s="50" t="s">
        <v>11</v>
      </c>
      <c r="G46">
        <f>AVERAGE(G37:G45)</f>
        <v>55.444444444444443</v>
      </c>
      <c r="H46">
        <f>AVERAGE(H37:H45)</f>
        <v>91.444444444444443</v>
      </c>
      <c r="P46" s="13"/>
      <c r="Q46" s="14">
        <v>79</v>
      </c>
      <c r="R46" s="14">
        <v>529.19999999999993</v>
      </c>
    </row>
    <row r="47" spans="1:23">
      <c r="A47" s="28">
        <v>5</v>
      </c>
      <c r="B47" s="28">
        <v>6</v>
      </c>
      <c r="C47" s="28">
        <v>8.5</v>
      </c>
      <c r="F47" s="50" t="s">
        <v>26</v>
      </c>
      <c r="G47" s="49">
        <f>STDEV(G37:G45)</f>
        <v>26.439133453609593</v>
      </c>
      <c r="H47" s="49">
        <f>STDEV(H37:H45)</f>
        <v>36.083622015781309</v>
      </c>
    </row>
    <row r="48" spans="1:23">
      <c r="A48" s="28">
        <v>10</v>
      </c>
      <c r="B48" s="28">
        <v>12</v>
      </c>
      <c r="C48" s="28">
        <v>67.2</v>
      </c>
      <c r="F48" s="50" t="s">
        <v>28</v>
      </c>
      <c r="G48">
        <f>G47/3</f>
        <v>8.8130444845365314</v>
      </c>
      <c r="H48" s="49">
        <f>H47/3</f>
        <v>12.027874005260436</v>
      </c>
      <c r="P48" s="23" t="s">
        <v>12</v>
      </c>
    </row>
    <row r="49" spans="1:18">
      <c r="A49" s="28">
        <v>15</v>
      </c>
      <c r="B49" s="28">
        <v>18</v>
      </c>
      <c r="C49" s="28">
        <v>129.19999999999999</v>
      </c>
      <c r="F49" s="50" t="s">
        <v>29</v>
      </c>
      <c r="G49">
        <f>TTEST(G37:G45,H37:H45,2,2)</f>
        <v>2.8106290189965581E-2</v>
      </c>
      <c r="H49" s="49"/>
      <c r="P49" s="22" t="s">
        <v>1</v>
      </c>
      <c r="Q49" s="22" t="s">
        <v>2</v>
      </c>
      <c r="R49" s="22" t="s">
        <v>3</v>
      </c>
    </row>
    <row r="50" spans="1:18">
      <c r="A50" s="28">
        <v>20</v>
      </c>
      <c r="B50" s="28">
        <v>14</v>
      </c>
      <c r="C50" s="28">
        <v>121.4</v>
      </c>
      <c r="H50" s="49"/>
      <c r="I50" s="49"/>
      <c r="P50" s="22">
        <v>5</v>
      </c>
      <c r="Q50" s="22">
        <v>8</v>
      </c>
      <c r="R50" s="22">
        <v>17.899999999999999</v>
      </c>
    </row>
    <row r="51" spans="1:18">
      <c r="A51" s="28">
        <v>25</v>
      </c>
      <c r="B51" s="28">
        <v>7</v>
      </c>
      <c r="C51" s="28">
        <v>77.099999999999994</v>
      </c>
      <c r="G51" s="50" t="s">
        <v>7</v>
      </c>
      <c r="H51" s="50" t="s">
        <v>25</v>
      </c>
      <c r="P51" s="22">
        <v>10</v>
      </c>
      <c r="Q51" s="22">
        <v>21</v>
      </c>
      <c r="R51" s="22">
        <v>127.2</v>
      </c>
    </row>
    <row r="52" spans="1:18">
      <c r="A52" s="28">
        <v>30</v>
      </c>
      <c r="B52" s="28">
        <v>2</v>
      </c>
      <c r="C52" s="28">
        <v>32.5</v>
      </c>
      <c r="F52" s="50" t="s">
        <v>27</v>
      </c>
      <c r="G52">
        <f>C23</f>
        <v>341.59999999999997</v>
      </c>
      <c r="H52">
        <f>R24</f>
        <v>618.90000000000009</v>
      </c>
      <c r="P52" s="22">
        <v>15</v>
      </c>
      <c r="Q52" s="22">
        <v>17</v>
      </c>
      <c r="R52" s="22">
        <v>139.1</v>
      </c>
    </row>
    <row r="53" spans="1:18">
      <c r="A53" s="28">
        <v>35</v>
      </c>
      <c r="B53" s="28">
        <v>1</v>
      </c>
      <c r="C53" s="28">
        <v>5.5</v>
      </c>
      <c r="F53" s="50"/>
      <c r="G53">
        <f>C32</f>
        <v>155.60000000000002</v>
      </c>
      <c r="H53">
        <f>R35</f>
        <v>319.5</v>
      </c>
      <c r="P53" s="22">
        <v>20</v>
      </c>
      <c r="Q53" s="22">
        <v>4</v>
      </c>
      <c r="R53" s="22">
        <v>67.3</v>
      </c>
    </row>
    <row r="54" spans="1:18">
      <c r="A54" s="2">
        <v>40</v>
      </c>
      <c r="B54" s="2">
        <v>0</v>
      </c>
      <c r="C54" s="2">
        <v>0.7</v>
      </c>
      <c r="F54" s="50"/>
      <c r="G54">
        <f>C43</f>
        <v>199.19999999999996</v>
      </c>
      <c r="H54">
        <f>R46</f>
        <v>529.19999999999993</v>
      </c>
      <c r="P54" s="22">
        <v>25</v>
      </c>
      <c r="Q54" s="22">
        <v>1</v>
      </c>
      <c r="R54" s="22">
        <v>18.2</v>
      </c>
    </row>
    <row r="55" spans="1:18">
      <c r="A55" s="28"/>
      <c r="B55" s="29">
        <v>60</v>
      </c>
      <c r="C55" s="29">
        <v>442.09999999999997</v>
      </c>
      <c r="G55">
        <f>C55</f>
        <v>442.09999999999997</v>
      </c>
      <c r="H55">
        <f>R56</f>
        <v>370</v>
      </c>
      <c r="P55" s="2">
        <v>30</v>
      </c>
      <c r="Q55" s="2">
        <v>0</v>
      </c>
      <c r="R55" s="2">
        <v>0.3</v>
      </c>
    </row>
    <row r="56" spans="1:18">
      <c r="A56" s="35" t="s">
        <v>16</v>
      </c>
      <c r="G56">
        <f>C65</f>
        <v>211.20000000000002</v>
      </c>
      <c r="H56">
        <f>R67</f>
        <v>693.40000000000009</v>
      </c>
      <c r="P56" s="22"/>
      <c r="Q56" s="23">
        <v>51</v>
      </c>
      <c r="R56" s="23">
        <v>370</v>
      </c>
    </row>
    <row r="57" spans="1:18">
      <c r="A57" s="32" t="s">
        <v>1</v>
      </c>
      <c r="B57" s="32" t="s">
        <v>2</v>
      </c>
      <c r="C57" s="32" t="s">
        <v>3</v>
      </c>
      <c r="G57">
        <f>C76</f>
        <v>392.40000000000003</v>
      </c>
      <c r="H57">
        <f>R78</f>
        <v>533.6</v>
      </c>
    </row>
    <row r="58" spans="1:18">
      <c r="A58" s="32">
        <v>5</v>
      </c>
      <c r="B58" s="32">
        <v>2</v>
      </c>
      <c r="C58" s="32">
        <v>5.6</v>
      </c>
      <c r="G58">
        <f>C88</f>
        <v>765.6</v>
      </c>
      <c r="H58">
        <f>R90</f>
        <v>947.50000000000011</v>
      </c>
      <c r="P58" s="25" t="s">
        <v>13</v>
      </c>
    </row>
    <row r="59" spans="1:18">
      <c r="A59" s="32">
        <v>10</v>
      </c>
      <c r="B59" s="32">
        <v>7</v>
      </c>
      <c r="C59" s="32">
        <v>41.9</v>
      </c>
      <c r="G59">
        <f>C100</f>
        <v>550.19999999999993</v>
      </c>
      <c r="H59">
        <f>R102</f>
        <v>970.9</v>
      </c>
      <c r="P59" s="24" t="s">
        <v>1</v>
      </c>
      <c r="Q59" s="24" t="s">
        <v>2</v>
      </c>
      <c r="R59" s="24" t="s">
        <v>3</v>
      </c>
    </row>
    <row r="60" spans="1:18">
      <c r="A60" s="32">
        <v>15</v>
      </c>
      <c r="B60" s="32">
        <v>11</v>
      </c>
      <c r="C60" s="32">
        <v>78.5</v>
      </c>
      <c r="F60" s="36"/>
      <c r="G60" s="36">
        <f>C112</f>
        <v>514.9</v>
      </c>
      <c r="H60" s="36">
        <f>R115</f>
        <v>1080</v>
      </c>
      <c r="P60" s="24">
        <v>5</v>
      </c>
      <c r="Q60" s="24">
        <v>7</v>
      </c>
      <c r="R60" s="24">
        <v>12.3</v>
      </c>
    </row>
    <row r="61" spans="1:18">
      <c r="A61" s="32">
        <v>20</v>
      </c>
      <c r="B61" s="32">
        <v>2</v>
      </c>
      <c r="C61" s="32">
        <v>50.9</v>
      </c>
      <c r="F61" s="50" t="s">
        <v>11</v>
      </c>
      <c r="G61">
        <f>AVERAGE(G52:G60)</f>
        <v>396.97777777777782</v>
      </c>
      <c r="H61" s="49">
        <f>AVERAGE(H52:H60)</f>
        <v>673.66666666666663</v>
      </c>
      <c r="P61" s="24">
        <v>10</v>
      </c>
      <c r="Q61" s="24">
        <v>21</v>
      </c>
      <c r="R61" s="24">
        <v>92.6</v>
      </c>
    </row>
    <row r="62" spans="1:18">
      <c r="A62" s="32">
        <v>25</v>
      </c>
      <c r="B62" s="32">
        <v>2</v>
      </c>
      <c r="C62" s="32">
        <v>16.3</v>
      </c>
      <c r="F62" s="50" t="s">
        <v>26</v>
      </c>
      <c r="G62" s="49">
        <f>STDEV(G52:G60)</f>
        <v>196.93951341578051</v>
      </c>
      <c r="H62" s="49">
        <f>STDEV(H52:H60)</f>
        <v>271.56138348447109</v>
      </c>
      <c r="P62" s="24">
        <v>15</v>
      </c>
      <c r="Q62" s="24">
        <v>30</v>
      </c>
      <c r="R62" s="24">
        <v>197</v>
      </c>
    </row>
    <row r="63" spans="1:18">
      <c r="A63" s="32">
        <v>30</v>
      </c>
      <c r="B63" s="32">
        <v>2</v>
      </c>
      <c r="C63" s="32">
        <v>11.4</v>
      </c>
      <c r="F63" s="50" t="s">
        <v>28</v>
      </c>
      <c r="G63" s="49">
        <f>G62/3</f>
        <v>65.646504471926832</v>
      </c>
      <c r="H63" s="49">
        <f>H62/3</f>
        <v>90.52046116149036</v>
      </c>
      <c r="P63" s="24">
        <v>20</v>
      </c>
      <c r="Q63" s="24">
        <v>29</v>
      </c>
      <c r="R63" s="24">
        <v>226.1</v>
      </c>
    </row>
    <row r="64" spans="1:18">
      <c r="A64" s="2">
        <v>35</v>
      </c>
      <c r="B64" s="2">
        <v>0</v>
      </c>
      <c r="C64" s="2">
        <v>6.6</v>
      </c>
      <c r="F64" s="50" t="s">
        <v>29</v>
      </c>
      <c r="G64" s="49">
        <f>TTEST(G52:G60,H52:H60,2,2)</f>
        <v>2.4921668005134366E-2</v>
      </c>
      <c r="P64" s="24">
        <v>25</v>
      </c>
      <c r="Q64" s="24">
        <v>8</v>
      </c>
      <c r="R64" s="24">
        <v>133.19999999999999</v>
      </c>
    </row>
    <row r="65" spans="1:18">
      <c r="A65" s="32"/>
      <c r="B65" s="33">
        <v>26</v>
      </c>
      <c r="C65" s="33">
        <v>211.20000000000002</v>
      </c>
      <c r="P65" s="24">
        <v>30</v>
      </c>
      <c r="Q65" s="24">
        <v>2</v>
      </c>
      <c r="R65" s="24">
        <v>24</v>
      </c>
    </row>
    <row r="66" spans="1:18">
      <c r="P66" s="2">
        <v>35</v>
      </c>
      <c r="Q66" s="2">
        <v>0</v>
      </c>
      <c r="R66" s="2">
        <v>8.1999999999999993</v>
      </c>
    </row>
    <row r="67" spans="1:18">
      <c r="A67" s="35" t="s">
        <v>17</v>
      </c>
      <c r="P67" s="24"/>
      <c r="Q67" s="25">
        <v>97</v>
      </c>
      <c r="R67" s="25">
        <v>693.40000000000009</v>
      </c>
    </row>
    <row r="68" spans="1:18">
      <c r="A68" s="34" t="s">
        <v>1</v>
      </c>
      <c r="B68" s="34" t="s">
        <v>2</v>
      </c>
      <c r="C68" s="34" t="s">
        <v>3</v>
      </c>
    </row>
    <row r="69" spans="1:18">
      <c r="A69" s="34">
        <v>5</v>
      </c>
      <c r="B69" s="34">
        <v>5</v>
      </c>
      <c r="C69" s="34">
        <v>8.9</v>
      </c>
      <c r="P69" s="27" t="s">
        <v>14</v>
      </c>
    </row>
    <row r="70" spans="1:18">
      <c r="A70" s="34">
        <v>10</v>
      </c>
      <c r="B70" s="34">
        <v>10</v>
      </c>
      <c r="C70" s="34">
        <v>46.3</v>
      </c>
      <c r="P70" s="26" t="s">
        <v>1</v>
      </c>
      <c r="Q70" s="26" t="s">
        <v>2</v>
      </c>
      <c r="R70" s="26" t="s">
        <v>3</v>
      </c>
    </row>
    <row r="71" spans="1:18">
      <c r="A71" s="34">
        <v>15</v>
      </c>
      <c r="B71" s="34">
        <v>13</v>
      </c>
      <c r="C71" s="34">
        <v>96</v>
      </c>
      <c r="P71" s="26">
        <v>5</v>
      </c>
      <c r="Q71" s="26">
        <v>2</v>
      </c>
      <c r="R71" s="26">
        <v>2.2000000000000002</v>
      </c>
    </row>
    <row r="72" spans="1:18">
      <c r="A72" s="34">
        <v>20</v>
      </c>
      <c r="B72" s="34">
        <v>11</v>
      </c>
      <c r="C72" s="34">
        <v>78</v>
      </c>
      <c r="P72" s="26">
        <v>10</v>
      </c>
      <c r="Q72" s="26">
        <v>9</v>
      </c>
      <c r="R72" s="26">
        <v>38.4</v>
      </c>
    </row>
    <row r="73" spans="1:18">
      <c r="A73" s="34">
        <v>25</v>
      </c>
      <c r="B73" s="34">
        <v>11</v>
      </c>
      <c r="C73" s="34">
        <v>94.4</v>
      </c>
      <c r="P73" s="26">
        <v>15</v>
      </c>
      <c r="Q73" s="26">
        <v>22</v>
      </c>
      <c r="R73" s="26">
        <v>131.9</v>
      </c>
    </row>
    <row r="74" spans="1:18">
      <c r="A74" s="34">
        <v>30</v>
      </c>
      <c r="B74" s="34">
        <v>5</v>
      </c>
      <c r="C74" s="34">
        <v>58.7</v>
      </c>
      <c r="P74" s="26">
        <v>20</v>
      </c>
      <c r="Q74" s="26">
        <v>25</v>
      </c>
      <c r="R74" s="26">
        <v>191.5</v>
      </c>
    </row>
    <row r="75" spans="1:18">
      <c r="A75" s="36">
        <v>35</v>
      </c>
      <c r="B75" s="36">
        <v>0</v>
      </c>
      <c r="C75" s="36">
        <v>10.1</v>
      </c>
      <c r="P75" s="26">
        <v>25</v>
      </c>
      <c r="Q75" s="26">
        <v>10</v>
      </c>
      <c r="R75" s="26">
        <v>135</v>
      </c>
    </row>
    <row r="76" spans="1:18">
      <c r="A76" s="34"/>
      <c r="B76" s="35">
        <v>55</v>
      </c>
      <c r="C76" s="35">
        <v>392.40000000000003</v>
      </c>
      <c r="P76" s="26">
        <v>30</v>
      </c>
      <c r="Q76" s="26">
        <v>2</v>
      </c>
      <c r="R76" s="26">
        <v>31.7</v>
      </c>
    </row>
    <row r="77" spans="1:18">
      <c r="P77" s="26">
        <v>35</v>
      </c>
      <c r="Q77" s="26">
        <v>0</v>
      </c>
      <c r="R77" s="26">
        <v>2.9</v>
      </c>
    </row>
    <row r="78" spans="1:18">
      <c r="A78" s="35" t="s">
        <v>18</v>
      </c>
      <c r="P78" s="26"/>
      <c r="Q78" s="27">
        <v>70</v>
      </c>
      <c r="R78" s="27">
        <v>533.6</v>
      </c>
    </row>
    <row r="79" spans="1:18">
      <c r="A79" s="37" t="s">
        <v>1</v>
      </c>
      <c r="B79" s="37" t="s">
        <v>2</v>
      </c>
      <c r="C79" s="37" t="s">
        <v>3</v>
      </c>
    </row>
    <row r="80" spans="1:18">
      <c r="A80" s="37">
        <v>5</v>
      </c>
      <c r="B80" s="37">
        <v>9</v>
      </c>
      <c r="C80" s="37">
        <v>11.5</v>
      </c>
      <c r="P80" s="44" t="s">
        <v>21</v>
      </c>
    </row>
    <row r="81" spans="1:18">
      <c r="A81" s="37">
        <v>10</v>
      </c>
      <c r="B81" s="37">
        <v>20</v>
      </c>
      <c r="C81" s="37">
        <v>129</v>
      </c>
      <c r="P81" s="45" t="s">
        <v>1</v>
      </c>
      <c r="Q81" s="45" t="s">
        <v>2</v>
      </c>
      <c r="R81" s="45" t="s">
        <v>3</v>
      </c>
    </row>
    <row r="82" spans="1:18">
      <c r="A82" s="37">
        <v>15</v>
      </c>
      <c r="B82" s="37">
        <v>23</v>
      </c>
      <c r="C82" s="37">
        <v>163.6</v>
      </c>
      <c r="P82" s="45">
        <v>5</v>
      </c>
      <c r="Q82" s="45">
        <v>9</v>
      </c>
      <c r="R82" s="45">
        <v>21.9</v>
      </c>
    </row>
    <row r="83" spans="1:18">
      <c r="A83" s="37">
        <v>20</v>
      </c>
      <c r="B83" s="37">
        <v>26</v>
      </c>
      <c r="C83" s="37">
        <v>230</v>
      </c>
      <c r="P83" s="45">
        <v>10</v>
      </c>
      <c r="Q83" s="45">
        <v>19</v>
      </c>
      <c r="R83" s="45">
        <v>119.8</v>
      </c>
    </row>
    <row r="84" spans="1:18">
      <c r="A84" s="37">
        <v>25</v>
      </c>
      <c r="B84" s="37">
        <v>13</v>
      </c>
      <c r="C84" s="37">
        <v>141.4</v>
      </c>
      <c r="P84" s="45">
        <v>15</v>
      </c>
      <c r="Q84" s="45">
        <v>33</v>
      </c>
      <c r="R84" s="45">
        <v>188.8</v>
      </c>
    </row>
    <row r="85" spans="1:18">
      <c r="A85" s="37">
        <v>30</v>
      </c>
      <c r="B85" s="37">
        <v>5</v>
      </c>
      <c r="C85" s="37">
        <v>62.6</v>
      </c>
      <c r="P85" s="45">
        <v>20</v>
      </c>
      <c r="Q85" s="45">
        <v>31</v>
      </c>
      <c r="R85" s="45">
        <v>260.60000000000002</v>
      </c>
    </row>
    <row r="86" spans="1:18">
      <c r="A86" s="37">
        <v>35</v>
      </c>
      <c r="B86" s="37">
        <v>1</v>
      </c>
      <c r="C86" s="37">
        <v>22.7</v>
      </c>
      <c r="P86" s="45">
        <v>25</v>
      </c>
      <c r="Q86" s="45">
        <v>22</v>
      </c>
      <c r="R86" s="45">
        <v>210.8</v>
      </c>
    </row>
    <row r="87" spans="1:18">
      <c r="A87" s="36">
        <v>40</v>
      </c>
      <c r="B87" s="36">
        <v>0</v>
      </c>
      <c r="C87" s="36">
        <v>4.8</v>
      </c>
      <c r="P87" s="45">
        <v>30</v>
      </c>
      <c r="Q87" s="45">
        <v>12</v>
      </c>
      <c r="R87" s="45">
        <v>114.5</v>
      </c>
    </row>
    <row r="88" spans="1:18">
      <c r="A88" s="37"/>
      <c r="B88" s="38">
        <v>97</v>
      </c>
      <c r="C88" s="38">
        <v>765.6</v>
      </c>
      <c r="P88" s="45">
        <v>35</v>
      </c>
      <c r="Q88" s="45">
        <v>1</v>
      </c>
      <c r="R88" s="45">
        <v>29</v>
      </c>
    </row>
    <row r="89" spans="1:18">
      <c r="P89" s="36">
        <v>40</v>
      </c>
      <c r="Q89" s="36">
        <v>0</v>
      </c>
      <c r="R89" s="36">
        <v>2.1</v>
      </c>
    </row>
    <row r="90" spans="1:18">
      <c r="A90" s="38" t="s">
        <v>19</v>
      </c>
      <c r="P90" s="45"/>
      <c r="Q90" s="46">
        <v>127</v>
      </c>
      <c r="R90" s="46">
        <v>947.50000000000011</v>
      </c>
    </row>
    <row r="91" spans="1:18">
      <c r="A91" s="41" t="s">
        <v>1</v>
      </c>
      <c r="B91" s="41" t="s">
        <v>2</v>
      </c>
      <c r="C91" s="41" t="s">
        <v>3</v>
      </c>
    </row>
    <row r="92" spans="1:18">
      <c r="A92" s="41">
        <v>5</v>
      </c>
      <c r="B92" s="41">
        <v>9</v>
      </c>
      <c r="C92" s="41">
        <v>19.5</v>
      </c>
      <c r="P92" s="48" t="s">
        <v>22</v>
      </c>
    </row>
    <row r="93" spans="1:18">
      <c r="A93" s="41">
        <v>10</v>
      </c>
      <c r="B93" s="41">
        <v>22</v>
      </c>
      <c r="C93" s="41">
        <v>108.2</v>
      </c>
      <c r="P93" s="47" t="s">
        <v>1</v>
      </c>
      <c r="Q93" s="47" t="s">
        <v>2</v>
      </c>
      <c r="R93" s="47" t="s">
        <v>3</v>
      </c>
    </row>
    <row r="94" spans="1:18">
      <c r="A94" s="41">
        <v>15</v>
      </c>
      <c r="B94" s="41">
        <v>21</v>
      </c>
      <c r="C94" s="41">
        <v>179.3</v>
      </c>
      <c r="P94" s="47">
        <v>5</v>
      </c>
      <c r="Q94" s="47">
        <v>8</v>
      </c>
      <c r="R94" s="47">
        <v>11</v>
      </c>
    </row>
    <row r="95" spans="1:18">
      <c r="A95" s="41">
        <v>20</v>
      </c>
      <c r="B95" s="41">
        <v>16</v>
      </c>
      <c r="C95" s="41">
        <v>129</v>
      </c>
      <c r="P95" s="47">
        <v>10</v>
      </c>
      <c r="Q95" s="47">
        <v>24</v>
      </c>
      <c r="R95" s="47">
        <v>107</v>
      </c>
    </row>
    <row r="96" spans="1:18">
      <c r="A96" s="41">
        <v>25</v>
      </c>
      <c r="B96" s="41">
        <v>7</v>
      </c>
      <c r="C96" s="41">
        <v>71.900000000000006</v>
      </c>
      <c r="P96" s="47">
        <v>15</v>
      </c>
      <c r="Q96" s="47">
        <v>31</v>
      </c>
      <c r="R96" s="47">
        <v>237</v>
      </c>
    </row>
    <row r="97" spans="1:18">
      <c r="A97" s="41">
        <v>30</v>
      </c>
      <c r="B97" s="41">
        <v>4</v>
      </c>
      <c r="C97" s="41">
        <v>32.200000000000003</v>
      </c>
      <c r="P97" s="47">
        <v>20</v>
      </c>
      <c r="Q97" s="47">
        <v>29</v>
      </c>
      <c r="R97" s="47">
        <v>240.5</v>
      </c>
    </row>
    <row r="98" spans="1:18">
      <c r="A98" s="41">
        <v>35</v>
      </c>
      <c r="B98" s="41">
        <v>1</v>
      </c>
      <c r="C98" s="41">
        <v>9.8000000000000007</v>
      </c>
      <c r="P98" s="47">
        <v>25</v>
      </c>
      <c r="Q98" s="47">
        <v>18</v>
      </c>
      <c r="R98" s="47">
        <v>168.2</v>
      </c>
    </row>
    <row r="99" spans="1:18">
      <c r="A99" s="36">
        <v>40</v>
      </c>
      <c r="B99" s="36">
        <v>0</v>
      </c>
      <c r="C99" s="36">
        <v>0.3</v>
      </c>
      <c r="P99" s="47">
        <v>30</v>
      </c>
      <c r="Q99" s="47">
        <v>16</v>
      </c>
      <c r="R99" s="47">
        <v>105.4</v>
      </c>
    </row>
    <row r="100" spans="1:18">
      <c r="A100" s="41"/>
      <c r="B100" s="42">
        <v>80</v>
      </c>
      <c r="C100" s="42">
        <v>550.19999999999993</v>
      </c>
      <c r="P100" s="47">
        <v>35</v>
      </c>
      <c r="Q100" s="47">
        <v>9</v>
      </c>
      <c r="R100" s="47">
        <v>91.9</v>
      </c>
    </row>
    <row r="101" spans="1:18">
      <c r="P101" s="36">
        <v>40</v>
      </c>
      <c r="Q101" s="36">
        <v>0</v>
      </c>
      <c r="R101" s="36">
        <v>9.9</v>
      </c>
    </row>
    <row r="102" spans="1:18">
      <c r="A102" s="44" t="s">
        <v>20</v>
      </c>
      <c r="P102" s="47"/>
      <c r="Q102" s="48">
        <v>135</v>
      </c>
      <c r="R102" s="48">
        <v>970.9</v>
      </c>
    </row>
    <row r="103" spans="1:18">
      <c r="A103" s="43" t="s">
        <v>1</v>
      </c>
      <c r="B103" s="43" t="s">
        <v>2</v>
      </c>
      <c r="C103" s="43" t="s">
        <v>3</v>
      </c>
    </row>
    <row r="104" spans="1:18">
      <c r="A104" s="43">
        <v>5</v>
      </c>
      <c r="B104" s="43">
        <v>9</v>
      </c>
      <c r="C104" s="43">
        <v>17.600000000000001</v>
      </c>
      <c r="P104" s="50" t="s">
        <v>23</v>
      </c>
    </row>
    <row r="105" spans="1:18">
      <c r="A105" s="43">
        <v>10</v>
      </c>
      <c r="B105" s="43">
        <v>9</v>
      </c>
      <c r="C105" s="43">
        <v>66.400000000000006</v>
      </c>
      <c r="P105" s="49" t="s">
        <v>1</v>
      </c>
      <c r="Q105" s="49" t="s">
        <v>2</v>
      </c>
      <c r="R105" s="49" t="s">
        <v>3</v>
      </c>
    </row>
    <row r="106" spans="1:18">
      <c r="A106" s="43">
        <v>15</v>
      </c>
      <c r="B106" s="43">
        <v>12</v>
      </c>
      <c r="C106" s="43">
        <v>67.099999999999994</v>
      </c>
      <c r="P106" s="49">
        <v>5</v>
      </c>
      <c r="Q106" s="49">
        <v>9</v>
      </c>
      <c r="R106" s="49">
        <v>13.3</v>
      </c>
    </row>
    <row r="107" spans="1:18">
      <c r="A107" s="43">
        <v>20</v>
      </c>
      <c r="B107" s="43">
        <v>21</v>
      </c>
      <c r="C107" s="43">
        <v>99.5</v>
      </c>
      <c r="P107" s="49">
        <v>10</v>
      </c>
      <c r="Q107" s="49">
        <v>20</v>
      </c>
      <c r="R107" s="49">
        <v>109.3</v>
      </c>
    </row>
    <row r="108" spans="1:18">
      <c r="A108" s="43">
        <v>25</v>
      </c>
      <c r="B108" s="43">
        <v>18</v>
      </c>
      <c r="C108" s="43">
        <v>128.69999999999999</v>
      </c>
      <c r="P108" s="49">
        <v>15</v>
      </c>
      <c r="Q108" s="49">
        <v>43</v>
      </c>
      <c r="R108" s="49">
        <v>282.3</v>
      </c>
    </row>
    <row r="109" spans="1:18">
      <c r="A109" s="43">
        <v>30</v>
      </c>
      <c r="B109" s="43">
        <v>9</v>
      </c>
      <c r="C109" s="43">
        <v>102</v>
      </c>
      <c r="P109" s="49">
        <v>20</v>
      </c>
      <c r="Q109" s="49">
        <v>43</v>
      </c>
      <c r="R109" s="49">
        <v>362.2</v>
      </c>
    </row>
    <row r="110" spans="1:18">
      <c r="A110" s="43">
        <v>35</v>
      </c>
      <c r="B110" s="43">
        <v>2</v>
      </c>
      <c r="C110" s="43">
        <v>31</v>
      </c>
      <c r="P110" s="49">
        <v>25</v>
      </c>
      <c r="Q110" s="49">
        <v>18</v>
      </c>
      <c r="R110" s="49">
        <v>207.9</v>
      </c>
    </row>
    <row r="111" spans="1:18">
      <c r="A111" s="36">
        <v>40</v>
      </c>
      <c r="B111" s="36">
        <v>0</v>
      </c>
      <c r="C111" s="36">
        <v>2.6</v>
      </c>
      <c r="P111" s="49">
        <v>30</v>
      </c>
      <c r="Q111" s="49">
        <v>4</v>
      </c>
      <c r="R111" s="49">
        <v>65.900000000000006</v>
      </c>
    </row>
    <row r="112" spans="1:18">
      <c r="A112" s="43"/>
      <c r="B112" s="44">
        <v>80</v>
      </c>
      <c r="C112" s="44">
        <v>514.9</v>
      </c>
      <c r="P112" s="49">
        <v>35</v>
      </c>
      <c r="Q112" s="49">
        <v>2</v>
      </c>
      <c r="R112" s="49">
        <v>30.7</v>
      </c>
    </row>
    <row r="113" spans="16:18">
      <c r="P113" s="49">
        <v>40</v>
      </c>
      <c r="Q113" s="49">
        <v>1</v>
      </c>
      <c r="R113" s="49">
        <v>7.2</v>
      </c>
    </row>
    <row r="114" spans="16:18">
      <c r="P114" s="36">
        <v>45</v>
      </c>
      <c r="Q114" s="36">
        <v>0</v>
      </c>
      <c r="R114" s="36">
        <v>1.2</v>
      </c>
    </row>
    <row r="115" spans="16:18">
      <c r="P115" s="49"/>
      <c r="Q115" s="50">
        <v>140</v>
      </c>
      <c r="R115" s="50">
        <v>1080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W98"/>
  <sheetViews>
    <sheetView tabSelected="1" topLeftCell="D1" workbookViewId="0">
      <selection activeCell="Q35" sqref="Q35"/>
    </sheetView>
  </sheetViews>
  <sheetFormatPr baseColWidth="10" defaultColWidth="8.83203125" defaultRowHeight="15"/>
  <cols>
    <col min="1" max="1" width="11.1640625" bestFit="1" customWidth="1"/>
    <col min="2" max="2" width="11.33203125" bestFit="1" customWidth="1"/>
    <col min="4" max="5" width="13.6640625" bestFit="1" customWidth="1"/>
    <col min="6" max="6" width="8.83203125" style="49"/>
    <col min="8" max="8" width="11.5" bestFit="1" customWidth="1"/>
    <col min="10" max="10" width="13.6640625" bestFit="1" customWidth="1"/>
    <col min="13" max="13" width="11.33203125" bestFit="1" customWidth="1"/>
    <col min="14" max="14" width="11.1640625" bestFit="1" customWidth="1"/>
    <col min="15" max="15" width="9.6640625" bestFit="1" customWidth="1"/>
    <col min="16" max="16" width="9.5" bestFit="1" customWidth="1"/>
    <col min="17" max="17" width="11.5" bestFit="1" customWidth="1"/>
    <col min="19" max="19" width="8.5" bestFit="1" customWidth="1"/>
    <col min="20" max="20" width="10.33203125" bestFit="1" customWidth="1"/>
    <col min="21" max="21" width="9.6640625" bestFit="1" customWidth="1"/>
    <col min="22" max="22" width="11.5" bestFit="1" customWidth="1"/>
    <col min="23" max="23" width="11.33203125" bestFit="1" customWidth="1"/>
  </cols>
  <sheetData>
    <row r="4" spans="1:23" ht="24">
      <c r="B4" s="64" t="s">
        <v>7</v>
      </c>
      <c r="C4" s="64"/>
      <c r="D4" s="64"/>
      <c r="E4" s="65"/>
      <c r="G4" s="63" t="s">
        <v>43</v>
      </c>
      <c r="H4" s="63"/>
      <c r="I4" s="63"/>
      <c r="M4" s="62" t="s">
        <v>7</v>
      </c>
      <c r="N4" s="50"/>
    </row>
    <row r="5" spans="1:23">
      <c r="A5" s="50" t="s">
        <v>32</v>
      </c>
      <c r="B5" s="50" t="s">
        <v>15</v>
      </c>
      <c r="H5" s="50" t="s">
        <v>6</v>
      </c>
      <c r="M5" s="59" t="s">
        <v>32</v>
      </c>
      <c r="N5" s="40" t="s">
        <v>15</v>
      </c>
      <c r="O5" s="40" t="s">
        <v>17</v>
      </c>
      <c r="P5" s="40" t="s">
        <v>17</v>
      </c>
      <c r="Q5" s="40" t="s">
        <v>20</v>
      </c>
      <c r="R5" s="40" t="s">
        <v>18</v>
      </c>
      <c r="S5" s="40" t="s">
        <v>19</v>
      </c>
      <c r="T5" s="40" t="s">
        <v>5</v>
      </c>
      <c r="U5" s="40" t="s">
        <v>0</v>
      </c>
      <c r="V5" s="53" t="s">
        <v>35</v>
      </c>
      <c r="W5" s="66" t="s">
        <v>36</v>
      </c>
    </row>
    <row r="6" spans="1:23">
      <c r="B6" s="49" t="s">
        <v>30</v>
      </c>
      <c r="C6" s="49" t="s">
        <v>31</v>
      </c>
      <c r="D6" s="49" t="s">
        <v>33</v>
      </c>
      <c r="E6" s="49"/>
      <c r="F6"/>
      <c r="G6" s="49" t="s">
        <v>30</v>
      </c>
      <c r="H6" s="49" t="s">
        <v>31</v>
      </c>
      <c r="I6" s="49" t="s">
        <v>33</v>
      </c>
      <c r="M6" s="56">
        <v>1</v>
      </c>
      <c r="N6" s="18">
        <v>8</v>
      </c>
      <c r="O6" s="18">
        <v>5</v>
      </c>
      <c r="P6" s="18">
        <v>6</v>
      </c>
      <c r="Q6" s="18">
        <v>5</v>
      </c>
      <c r="R6" s="18">
        <v>13</v>
      </c>
      <c r="S6" s="18">
        <v>9</v>
      </c>
      <c r="T6" s="18">
        <v>5</v>
      </c>
      <c r="U6" s="18">
        <v>6</v>
      </c>
      <c r="V6" s="19">
        <v>8</v>
      </c>
      <c r="W6" s="67">
        <f>AVERAGE(N6:V6)</f>
        <v>7.2222222222222223</v>
      </c>
    </row>
    <row r="7" spans="1:23">
      <c r="B7" s="49">
        <v>1</v>
      </c>
      <c r="C7" s="49">
        <v>8</v>
      </c>
      <c r="D7" s="49">
        <v>86.1</v>
      </c>
      <c r="E7" s="49"/>
      <c r="F7"/>
      <c r="G7" s="49">
        <v>1</v>
      </c>
      <c r="H7" s="49">
        <v>6</v>
      </c>
      <c r="I7" s="49">
        <v>30.2</v>
      </c>
      <c r="M7" s="56">
        <v>2</v>
      </c>
      <c r="N7" s="18">
        <v>12</v>
      </c>
      <c r="O7" s="18">
        <v>10</v>
      </c>
      <c r="P7" s="18">
        <v>10</v>
      </c>
      <c r="Q7" s="18">
        <v>8</v>
      </c>
      <c r="R7" s="18">
        <v>20</v>
      </c>
      <c r="S7" s="18">
        <v>14</v>
      </c>
      <c r="T7" s="18">
        <v>6</v>
      </c>
      <c r="U7" s="18">
        <v>10</v>
      </c>
      <c r="V7" s="19">
        <v>8</v>
      </c>
      <c r="W7" s="67">
        <f t="shared" ref="W7:W13" si="0">AVERAGE(N7:V7)</f>
        <v>10.888888888888889</v>
      </c>
    </row>
    <row r="8" spans="1:23">
      <c r="B8" s="49">
        <v>2</v>
      </c>
      <c r="C8" s="49">
        <v>12</v>
      </c>
      <c r="D8" s="49">
        <v>40.299999999999997</v>
      </c>
      <c r="E8" s="49"/>
      <c r="F8"/>
      <c r="G8" s="49">
        <v>2</v>
      </c>
      <c r="H8" s="49">
        <v>13</v>
      </c>
      <c r="I8" s="49">
        <v>116.3</v>
      </c>
      <c r="M8" s="56">
        <v>3</v>
      </c>
      <c r="N8" s="18">
        <v>14</v>
      </c>
      <c r="O8" s="18">
        <v>14</v>
      </c>
      <c r="P8" s="18">
        <v>6</v>
      </c>
      <c r="Q8" s="18">
        <v>14</v>
      </c>
      <c r="R8" s="18">
        <v>28</v>
      </c>
      <c r="S8" s="18">
        <v>18</v>
      </c>
      <c r="T8" s="18">
        <v>7</v>
      </c>
      <c r="U8" s="18">
        <v>14</v>
      </c>
      <c r="V8" s="19">
        <v>2</v>
      </c>
      <c r="W8" s="67">
        <f t="shared" si="0"/>
        <v>13</v>
      </c>
    </row>
    <row r="9" spans="1:23">
      <c r="B9" s="49">
        <v>3</v>
      </c>
      <c r="C9" s="49">
        <v>14</v>
      </c>
      <c r="D9" s="49">
        <v>30.7</v>
      </c>
      <c r="E9" s="49"/>
      <c r="F9"/>
      <c r="G9" s="49">
        <v>3</v>
      </c>
      <c r="H9" s="49">
        <v>17</v>
      </c>
      <c r="I9" s="49">
        <v>138.6</v>
      </c>
      <c r="M9" s="56">
        <v>4</v>
      </c>
      <c r="N9" s="18">
        <v>11</v>
      </c>
      <c r="O9" s="18">
        <v>11</v>
      </c>
      <c r="P9" s="18">
        <v>4</v>
      </c>
      <c r="Q9" s="18">
        <v>21</v>
      </c>
      <c r="R9" s="18">
        <v>25</v>
      </c>
      <c r="S9" s="18">
        <v>17</v>
      </c>
      <c r="T9" s="18">
        <v>10</v>
      </c>
      <c r="U9" s="18">
        <v>11</v>
      </c>
      <c r="V9" s="19">
        <v>2</v>
      </c>
      <c r="W9" s="67">
        <f t="shared" si="0"/>
        <v>12.444444444444445</v>
      </c>
    </row>
    <row r="10" spans="1:23">
      <c r="B10" s="49">
        <v>4</v>
      </c>
      <c r="C10" s="49">
        <v>11</v>
      </c>
      <c r="D10" s="49">
        <v>188.4</v>
      </c>
      <c r="E10" s="49"/>
      <c r="F10"/>
      <c r="G10" s="49">
        <v>4</v>
      </c>
      <c r="H10" s="49">
        <v>16</v>
      </c>
      <c r="I10" s="49">
        <v>143.4</v>
      </c>
      <c r="M10" s="56">
        <v>5</v>
      </c>
      <c r="N10" s="18">
        <v>12</v>
      </c>
      <c r="O10" s="18">
        <v>14</v>
      </c>
      <c r="P10" s="18">
        <v>4</v>
      </c>
      <c r="Q10" s="18">
        <v>12</v>
      </c>
      <c r="R10" s="18">
        <v>22</v>
      </c>
      <c r="S10" s="18">
        <v>14</v>
      </c>
      <c r="T10" s="18">
        <v>6</v>
      </c>
      <c r="U10" s="18">
        <v>6</v>
      </c>
      <c r="V10" s="19">
        <v>0</v>
      </c>
      <c r="W10" s="67">
        <f t="shared" si="0"/>
        <v>10</v>
      </c>
    </row>
    <row r="11" spans="1:23">
      <c r="B11" s="49">
        <v>5</v>
      </c>
      <c r="C11" s="49">
        <v>12</v>
      </c>
      <c r="D11" s="49">
        <v>44.3</v>
      </c>
      <c r="E11" s="49"/>
      <c r="F11"/>
      <c r="G11" s="49">
        <v>5</v>
      </c>
      <c r="H11" s="49">
        <v>16</v>
      </c>
      <c r="I11" s="49">
        <v>94.9</v>
      </c>
      <c r="M11" s="56">
        <v>6</v>
      </c>
      <c r="N11" s="18">
        <v>7</v>
      </c>
      <c r="O11" s="18">
        <v>7</v>
      </c>
      <c r="P11" s="18"/>
      <c r="Q11" s="18">
        <v>4</v>
      </c>
      <c r="R11" s="18">
        <v>10</v>
      </c>
      <c r="S11" s="18">
        <v>2</v>
      </c>
      <c r="T11" s="18">
        <v>4</v>
      </c>
      <c r="U11" s="18">
        <v>2</v>
      </c>
      <c r="V11" s="19">
        <v>0</v>
      </c>
      <c r="W11" s="67">
        <f t="shared" si="0"/>
        <v>4.5</v>
      </c>
    </row>
    <row r="12" spans="1:23">
      <c r="B12" s="49">
        <v>6</v>
      </c>
      <c r="C12" s="49">
        <v>7</v>
      </c>
      <c r="D12" s="49">
        <v>30.5</v>
      </c>
      <c r="E12" s="49"/>
      <c r="F12"/>
      <c r="G12" s="49">
        <v>6</v>
      </c>
      <c r="H12" s="49">
        <v>12</v>
      </c>
      <c r="I12" s="49">
        <v>52.2</v>
      </c>
      <c r="M12" s="56">
        <v>7</v>
      </c>
      <c r="N12" s="18">
        <v>2</v>
      </c>
      <c r="O12" s="18">
        <v>6</v>
      </c>
      <c r="P12" s="18"/>
      <c r="Q12" s="18"/>
      <c r="R12" s="18">
        <v>6</v>
      </c>
      <c r="S12" s="18"/>
      <c r="T12" s="18"/>
      <c r="U12" s="18"/>
      <c r="V12" s="19">
        <v>0</v>
      </c>
      <c r="W12" s="67">
        <f t="shared" si="0"/>
        <v>3.5</v>
      </c>
    </row>
    <row r="13" spans="1:23">
      <c r="B13" s="49">
        <v>7</v>
      </c>
      <c r="C13" s="49">
        <v>2</v>
      </c>
      <c r="D13" s="49">
        <v>10.5</v>
      </c>
      <c r="E13" s="49"/>
      <c r="F13"/>
      <c r="G13" s="49">
        <v>7</v>
      </c>
      <c r="H13" s="49">
        <v>4</v>
      </c>
      <c r="I13" s="49">
        <v>24.4</v>
      </c>
      <c r="M13" s="57">
        <v>8</v>
      </c>
      <c r="N13" s="36"/>
      <c r="O13" s="36">
        <v>2</v>
      </c>
      <c r="P13" s="36"/>
      <c r="Q13" s="36"/>
      <c r="R13" s="36">
        <v>2</v>
      </c>
      <c r="S13" s="36"/>
      <c r="T13" s="36"/>
      <c r="U13" s="36"/>
      <c r="V13" s="20">
        <v>0</v>
      </c>
      <c r="W13" s="68">
        <f t="shared" si="0"/>
        <v>1.3333333333333333</v>
      </c>
    </row>
    <row r="14" spans="1:23">
      <c r="D14" s="49">
        <v>11.4</v>
      </c>
      <c r="E14" s="49"/>
      <c r="F14"/>
      <c r="G14" s="49">
        <v>8</v>
      </c>
      <c r="H14" s="49">
        <v>2</v>
      </c>
      <c r="I14" s="49">
        <v>18.899999999999999</v>
      </c>
    </row>
    <row r="15" spans="1:23" ht="24">
      <c r="B15" s="50" t="s">
        <v>17</v>
      </c>
      <c r="E15" s="49"/>
      <c r="F15"/>
      <c r="M15" s="69" t="s">
        <v>43</v>
      </c>
    </row>
    <row r="16" spans="1:23">
      <c r="B16" s="49" t="s">
        <v>30</v>
      </c>
      <c r="C16" s="49" t="s">
        <v>31</v>
      </c>
      <c r="D16" s="49" t="s">
        <v>33</v>
      </c>
      <c r="E16" s="49"/>
      <c r="F16"/>
      <c r="G16" s="50" t="s">
        <v>10</v>
      </c>
      <c r="M16" s="59" t="s">
        <v>32</v>
      </c>
      <c r="N16" s="40" t="s">
        <v>6</v>
      </c>
      <c r="O16" s="40" t="s">
        <v>10</v>
      </c>
      <c r="P16" s="40" t="s">
        <v>9</v>
      </c>
      <c r="Q16" s="40" t="s">
        <v>23</v>
      </c>
      <c r="R16" s="40" t="s">
        <v>21</v>
      </c>
      <c r="S16" s="40" t="s">
        <v>22</v>
      </c>
      <c r="T16" s="40" t="s">
        <v>12</v>
      </c>
      <c r="U16" s="40" t="s">
        <v>13</v>
      </c>
      <c r="V16" s="40" t="s">
        <v>14</v>
      </c>
      <c r="W16" s="66" t="s">
        <v>36</v>
      </c>
    </row>
    <row r="17" spans="2:23">
      <c r="B17" s="49">
        <v>1</v>
      </c>
      <c r="C17" s="49">
        <v>5</v>
      </c>
      <c r="D17" s="49">
        <v>36.700000000000003</v>
      </c>
      <c r="E17" s="49"/>
      <c r="F17"/>
      <c r="G17" s="49" t="s">
        <v>30</v>
      </c>
      <c r="H17" s="49" t="s">
        <v>31</v>
      </c>
      <c r="I17" s="49" t="s">
        <v>33</v>
      </c>
      <c r="M17" s="56">
        <v>1</v>
      </c>
      <c r="N17" s="18">
        <v>6</v>
      </c>
      <c r="O17" s="18">
        <v>8</v>
      </c>
      <c r="P17" s="18">
        <v>4</v>
      </c>
      <c r="Q17" s="18">
        <v>8</v>
      </c>
      <c r="R17" s="18">
        <v>11</v>
      </c>
      <c r="S17" s="18">
        <v>7</v>
      </c>
      <c r="T17" s="18">
        <v>4</v>
      </c>
      <c r="U17" s="18">
        <v>8</v>
      </c>
      <c r="V17" s="18">
        <v>12</v>
      </c>
      <c r="W17" s="67">
        <f>AVERAGE(N17:V17)</f>
        <v>7.5555555555555554</v>
      </c>
    </row>
    <row r="18" spans="2:23">
      <c r="B18" s="49">
        <v>2</v>
      </c>
      <c r="C18" s="49">
        <v>10</v>
      </c>
      <c r="D18" s="49">
        <v>91.3</v>
      </c>
      <c r="E18" s="49"/>
      <c r="F18"/>
      <c r="G18" s="49">
        <v>1</v>
      </c>
      <c r="H18" s="49">
        <v>8</v>
      </c>
      <c r="I18" s="49">
        <v>40.799999999999997</v>
      </c>
      <c r="M18" s="56">
        <v>2</v>
      </c>
      <c r="N18" s="18">
        <v>13</v>
      </c>
      <c r="O18" s="18">
        <v>16</v>
      </c>
      <c r="P18" s="18">
        <v>8</v>
      </c>
      <c r="Q18" s="18">
        <v>16</v>
      </c>
      <c r="R18" s="18">
        <v>25</v>
      </c>
      <c r="S18" s="18">
        <v>13</v>
      </c>
      <c r="T18" s="18">
        <v>8</v>
      </c>
      <c r="U18" s="18">
        <v>16</v>
      </c>
      <c r="V18" s="18">
        <v>15</v>
      </c>
      <c r="W18" s="67">
        <f t="shared" ref="W18:W25" si="1">AVERAGE(N18:V18)</f>
        <v>14.444444444444445</v>
      </c>
    </row>
    <row r="19" spans="2:23">
      <c r="B19" s="49">
        <v>3</v>
      </c>
      <c r="C19" s="49">
        <v>14</v>
      </c>
      <c r="D19" s="49">
        <v>131.4</v>
      </c>
      <c r="E19" s="49"/>
      <c r="F19"/>
      <c r="G19" s="49">
        <v>2</v>
      </c>
      <c r="H19" s="49">
        <v>16</v>
      </c>
      <c r="I19" s="49">
        <v>114.6</v>
      </c>
      <c r="M19" s="56">
        <v>3</v>
      </c>
      <c r="N19" s="18">
        <v>17</v>
      </c>
      <c r="O19" s="18">
        <v>20</v>
      </c>
      <c r="P19" s="18">
        <v>12</v>
      </c>
      <c r="Q19" s="18">
        <v>26</v>
      </c>
      <c r="R19" s="18">
        <v>28</v>
      </c>
      <c r="S19" s="18">
        <v>17</v>
      </c>
      <c r="T19" s="18">
        <v>12</v>
      </c>
      <c r="U19" s="18">
        <v>23</v>
      </c>
      <c r="V19" s="18">
        <v>20</v>
      </c>
      <c r="W19" s="67">
        <f t="shared" si="1"/>
        <v>19.444444444444443</v>
      </c>
    </row>
    <row r="20" spans="2:23">
      <c r="B20" s="49">
        <v>4</v>
      </c>
      <c r="C20" s="49">
        <v>11</v>
      </c>
      <c r="D20" s="49">
        <v>37.200000000000003</v>
      </c>
      <c r="E20" s="49"/>
      <c r="F20"/>
      <c r="G20" s="49">
        <v>3</v>
      </c>
      <c r="H20" s="49">
        <v>20</v>
      </c>
      <c r="I20" s="49">
        <v>122.2</v>
      </c>
      <c r="M20" s="56">
        <v>4</v>
      </c>
      <c r="N20" s="18">
        <v>16</v>
      </c>
      <c r="O20" s="18">
        <v>22</v>
      </c>
      <c r="P20" s="18">
        <v>11</v>
      </c>
      <c r="Q20" s="18">
        <v>42</v>
      </c>
      <c r="R20" s="18">
        <v>26</v>
      </c>
      <c r="S20" s="18">
        <v>23</v>
      </c>
      <c r="T20" s="18">
        <v>14</v>
      </c>
      <c r="U20" s="18">
        <v>20</v>
      </c>
      <c r="V20" s="18">
        <v>16</v>
      </c>
      <c r="W20" s="67">
        <f t="shared" si="1"/>
        <v>21.111111111111111</v>
      </c>
    </row>
    <row r="21" spans="2:23">
      <c r="B21" s="49">
        <v>5</v>
      </c>
      <c r="C21" s="49">
        <v>14</v>
      </c>
      <c r="D21" s="49">
        <v>95.8</v>
      </c>
      <c r="E21" s="49"/>
      <c r="F21"/>
      <c r="G21" s="49">
        <v>4</v>
      </c>
      <c r="H21" s="49">
        <v>22</v>
      </c>
      <c r="I21" s="49">
        <v>197</v>
      </c>
      <c r="M21" s="56">
        <v>5</v>
      </c>
      <c r="N21" s="18">
        <v>16</v>
      </c>
      <c r="O21" s="18">
        <v>10</v>
      </c>
      <c r="P21" s="18">
        <v>8</v>
      </c>
      <c r="Q21" s="18">
        <v>28</v>
      </c>
      <c r="R21" s="18">
        <v>26</v>
      </c>
      <c r="S21" s="18">
        <v>26</v>
      </c>
      <c r="T21" s="18">
        <v>15</v>
      </c>
      <c r="U21" s="18">
        <v>12</v>
      </c>
      <c r="V21" s="18">
        <v>12</v>
      </c>
      <c r="W21" s="67">
        <f t="shared" si="1"/>
        <v>17</v>
      </c>
    </row>
    <row r="22" spans="2:23">
      <c r="B22" s="49">
        <v>6</v>
      </c>
      <c r="C22" s="49">
        <v>7</v>
      </c>
      <c r="E22" s="49"/>
      <c r="F22"/>
      <c r="G22" s="49">
        <v>5</v>
      </c>
      <c r="H22" s="49">
        <v>10</v>
      </c>
      <c r="I22" s="49">
        <v>54.7</v>
      </c>
      <c r="M22" s="56">
        <v>6</v>
      </c>
      <c r="N22" s="18">
        <v>12</v>
      </c>
      <c r="O22" s="18"/>
      <c r="P22" s="18">
        <v>8</v>
      </c>
      <c r="Q22" s="18">
        <v>20</v>
      </c>
      <c r="R22" s="18">
        <v>16</v>
      </c>
      <c r="S22" s="18">
        <v>21</v>
      </c>
      <c r="T22" s="18">
        <v>8</v>
      </c>
      <c r="U22" s="18">
        <v>10</v>
      </c>
      <c r="V22" s="18">
        <v>4</v>
      </c>
      <c r="W22" s="67">
        <f t="shared" si="1"/>
        <v>12.375</v>
      </c>
    </row>
    <row r="23" spans="2:23">
      <c r="B23" s="49">
        <v>7</v>
      </c>
      <c r="C23" s="49">
        <v>6</v>
      </c>
      <c r="E23" s="49"/>
      <c r="F23"/>
      <c r="M23" s="56">
        <v>7</v>
      </c>
      <c r="N23" s="18">
        <v>4</v>
      </c>
      <c r="O23" s="18"/>
      <c r="P23" s="18"/>
      <c r="Q23" s="18">
        <v>12</v>
      </c>
      <c r="R23" s="18">
        <v>16</v>
      </c>
      <c r="S23" s="18">
        <v>15</v>
      </c>
      <c r="T23" s="18">
        <v>7</v>
      </c>
      <c r="U23" s="18">
        <v>11</v>
      </c>
      <c r="V23" s="18"/>
      <c r="W23" s="67">
        <f t="shared" si="1"/>
        <v>10.833333333333334</v>
      </c>
    </row>
    <row r="24" spans="2:23">
      <c r="B24" s="49">
        <v>8</v>
      </c>
      <c r="C24" s="49">
        <v>2</v>
      </c>
      <c r="E24" s="49"/>
      <c r="F24"/>
      <c r="G24" s="50" t="s">
        <v>9</v>
      </c>
      <c r="M24" s="56">
        <v>8</v>
      </c>
      <c r="N24" s="18">
        <v>2</v>
      </c>
      <c r="O24" s="18"/>
      <c r="P24" s="18"/>
      <c r="Q24" s="18">
        <v>8</v>
      </c>
      <c r="R24" s="18">
        <v>2</v>
      </c>
      <c r="S24" s="18">
        <v>2</v>
      </c>
      <c r="T24" s="18">
        <v>2</v>
      </c>
      <c r="U24" s="18">
        <v>4</v>
      </c>
      <c r="V24" s="18"/>
      <c r="W24" s="67">
        <f t="shared" si="1"/>
        <v>3.3333333333333335</v>
      </c>
    </row>
    <row r="25" spans="2:23">
      <c r="E25" s="49"/>
      <c r="F25"/>
      <c r="G25" s="49" t="s">
        <v>34</v>
      </c>
      <c r="H25" s="49" t="s">
        <v>31</v>
      </c>
      <c r="I25" s="49" t="s">
        <v>33</v>
      </c>
      <c r="M25" s="58">
        <v>9</v>
      </c>
      <c r="N25" s="36"/>
      <c r="O25" s="36"/>
      <c r="P25" s="36"/>
      <c r="Q25" s="36">
        <v>6</v>
      </c>
      <c r="R25" s="36"/>
      <c r="S25" s="36"/>
      <c r="T25" s="36">
        <v>2</v>
      </c>
      <c r="U25" s="36">
        <v>2</v>
      </c>
      <c r="V25" s="36"/>
      <c r="W25" s="68">
        <f t="shared" si="1"/>
        <v>3.3333333333333335</v>
      </c>
    </row>
    <row r="26" spans="2:23">
      <c r="B26" s="50" t="s">
        <v>17</v>
      </c>
      <c r="E26" s="49"/>
      <c r="F26"/>
      <c r="G26" s="49">
        <v>1</v>
      </c>
      <c r="H26" s="49">
        <v>4</v>
      </c>
      <c r="I26" s="49">
        <v>17.7</v>
      </c>
      <c r="M26" s="39"/>
    </row>
    <row r="27" spans="2:23">
      <c r="B27" s="49" t="s">
        <v>30</v>
      </c>
      <c r="C27" s="49" t="s">
        <v>31</v>
      </c>
      <c r="D27" s="49" t="s">
        <v>33</v>
      </c>
      <c r="E27" s="49"/>
      <c r="F27"/>
      <c r="G27" s="49">
        <v>2</v>
      </c>
      <c r="H27" s="49">
        <v>8</v>
      </c>
      <c r="I27" s="49">
        <v>60.9</v>
      </c>
    </row>
    <row r="28" spans="2:23">
      <c r="B28" s="49">
        <v>1</v>
      </c>
      <c r="C28" s="49">
        <v>6</v>
      </c>
      <c r="D28" s="49">
        <v>29.4</v>
      </c>
      <c r="E28" s="49"/>
      <c r="F28"/>
      <c r="G28" s="49">
        <v>3</v>
      </c>
      <c r="H28" s="49">
        <v>12</v>
      </c>
      <c r="I28" s="49">
        <v>69.900000000000006</v>
      </c>
    </row>
    <row r="29" spans="2:23">
      <c r="B29" s="49">
        <v>2</v>
      </c>
      <c r="C29" s="49">
        <v>10</v>
      </c>
      <c r="D29" s="49">
        <v>8.1999999999999993</v>
      </c>
      <c r="E29" s="49"/>
      <c r="F29"/>
      <c r="G29" s="49">
        <v>4</v>
      </c>
      <c r="H29" s="49">
        <v>11</v>
      </c>
      <c r="I29" s="49">
        <v>75.3</v>
      </c>
    </row>
    <row r="30" spans="2:23">
      <c r="B30" s="49">
        <v>3</v>
      </c>
      <c r="C30" s="49">
        <v>6</v>
      </c>
      <c r="D30" s="49">
        <v>60.7</v>
      </c>
      <c r="E30" s="49"/>
      <c r="F30"/>
      <c r="G30" s="49">
        <v>5</v>
      </c>
      <c r="H30" s="49">
        <v>8</v>
      </c>
      <c r="I30" s="49">
        <v>47.8</v>
      </c>
    </row>
    <row r="31" spans="2:23">
      <c r="B31" s="49">
        <v>4</v>
      </c>
      <c r="C31" s="49">
        <v>4</v>
      </c>
      <c r="D31" s="49">
        <v>26.7</v>
      </c>
      <c r="E31" s="49"/>
      <c r="F31"/>
      <c r="G31" s="49">
        <v>6</v>
      </c>
      <c r="H31" s="49">
        <v>8</v>
      </c>
      <c r="I31" s="49">
        <v>48</v>
      </c>
    </row>
    <row r="32" spans="2:23">
      <c r="B32" s="49">
        <v>5</v>
      </c>
      <c r="C32" s="49">
        <v>4</v>
      </c>
      <c r="D32" s="49">
        <v>64.7</v>
      </c>
      <c r="E32" s="49"/>
      <c r="F32"/>
    </row>
    <row r="33" spans="2:10">
      <c r="D33" s="49">
        <v>21.5</v>
      </c>
      <c r="E33" s="49"/>
      <c r="F33"/>
      <c r="G33" s="50" t="s">
        <v>23</v>
      </c>
    </row>
    <row r="34" spans="2:10">
      <c r="B34" s="50" t="s">
        <v>20</v>
      </c>
      <c r="H34" s="49" t="s">
        <v>30</v>
      </c>
      <c r="I34" s="49" t="s">
        <v>31</v>
      </c>
      <c r="J34" s="49" t="s">
        <v>33</v>
      </c>
    </row>
    <row r="35" spans="2:10">
      <c r="B35" s="49" t="s">
        <v>30</v>
      </c>
      <c r="C35" s="49" t="s">
        <v>31</v>
      </c>
      <c r="D35" s="49" t="s">
        <v>33</v>
      </c>
      <c r="H35" s="49">
        <v>1</v>
      </c>
      <c r="I35" s="49">
        <v>8</v>
      </c>
      <c r="J35" s="49">
        <v>44.6</v>
      </c>
    </row>
    <row r="36" spans="2:10">
      <c r="B36" s="49">
        <v>1</v>
      </c>
      <c r="C36" s="49">
        <v>5</v>
      </c>
      <c r="D36" s="49">
        <v>31.7</v>
      </c>
      <c r="H36" s="49">
        <v>2</v>
      </c>
      <c r="I36" s="49">
        <v>16</v>
      </c>
      <c r="J36" s="49">
        <v>125.9</v>
      </c>
    </row>
    <row r="37" spans="2:10">
      <c r="B37" s="49">
        <v>2</v>
      </c>
      <c r="C37" s="49">
        <v>8</v>
      </c>
      <c r="D37" s="49">
        <v>65.099999999999994</v>
      </c>
      <c r="H37" s="49">
        <v>3</v>
      </c>
      <c r="I37" s="49">
        <v>26</v>
      </c>
      <c r="J37" s="49">
        <v>169.2</v>
      </c>
    </row>
    <row r="38" spans="2:10">
      <c r="B38" s="49">
        <v>3</v>
      </c>
      <c r="C38" s="49">
        <v>14</v>
      </c>
      <c r="D38" s="49">
        <v>82.2</v>
      </c>
      <c r="H38" s="49">
        <v>4</v>
      </c>
      <c r="I38" s="49">
        <v>42</v>
      </c>
      <c r="J38" s="49">
        <v>263.8</v>
      </c>
    </row>
    <row r="39" spans="2:10">
      <c r="B39" s="49">
        <v>4</v>
      </c>
      <c r="C39" s="49">
        <v>21</v>
      </c>
      <c r="D39" s="49">
        <v>181</v>
      </c>
      <c r="H39" s="49">
        <v>5</v>
      </c>
      <c r="I39" s="49">
        <v>28</v>
      </c>
      <c r="J39" s="49">
        <v>180</v>
      </c>
    </row>
    <row r="40" spans="2:10">
      <c r="B40" s="49">
        <v>5</v>
      </c>
      <c r="C40" s="49">
        <v>12</v>
      </c>
      <c r="D40" s="49">
        <v>122.8</v>
      </c>
      <c r="H40" s="49">
        <v>6</v>
      </c>
      <c r="I40" s="49">
        <v>20</v>
      </c>
      <c r="J40" s="49">
        <v>138.4</v>
      </c>
    </row>
    <row r="41" spans="2:10">
      <c r="B41" s="49">
        <v>6</v>
      </c>
      <c r="C41" s="49">
        <v>4</v>
      </c>
      <c r="D41" s="49">
        <v>32</v>
      </c>
      <c r="H41" s="49">
        <v>7</v>
      </c>
      <c r="I41" s="49">
        <v>12</v>
      </c>
      <c r="J41" s="49">
        <v>68.5</v>
      </c>
    </row>
    <row r="42" spans="2:10">
      <c r="H42" s="49">
        <v>8</v>
      </c>
      <c r="I42" s="49">
        <v>8</v>
      </c>
      <c r="J42" s="49">
        <v>61.8</v>
      </c>
    </row>
    <row r="43" spans="2:10">
      <c r="B43" s="50" t="s">
        <v>18</v>
      </c>
      <c r="H43" s="49">
        <v>9</v>
      </c>
      <c r="I43" s="49">
        <v>6</v>
      </c>
      <c r="J43" s="49">
        <v>28</v>
      </c>
    </row>
    <row r="44" spans="2:10">
      <c r="B44" s="49" t="s">
        <v>30</v>
      </c>
      <c r="C44" s="49" t="s">
        <v>31</v>
      </c>
      <c r="D44" s="49" t="s">
        <v>33</v>
      </c>
    </row>
    <row r="45" spans="2:10">
      <c r="B45" s="49">
        <v>1</v>
      </c>
      <c r="C45" s="49">
        <v>13</v>
      </c>
      <c r="D45" s="49">
        <v>94.3</v>
      </c>
      <c r="H45" s="50" t="s">
        <v>21</v>
      </c>
    </row>
    <row r="46" spans="2:10">
      <c r="B46" s="49">
        <v>2</v>
      </c>
      <c r="C46" s="49">
        <v>20</v>
      </c>
      <c r="D46" s="49">
        <v>126.7</v>
      </c>
      <c r="H46" s="49" t="s">
        <v>30</v>
      </c>
      <c r="I46" s="49" t="s">
        <v>31</v>
      </c>
      <c r="J46" s="49" t="s">
        <v>33</v>
      </c>
    </row>
    <row r="47" spans="2:10">
      <c r="B47" s="49">
        <v>3</v>
      </c>
      <c r="C47" s="49">
        <v>28</v>
      </c>
      <c r="D47" s="49">
        <v>177.6</v>
      </c>
      <c r="H47" s="49">
        <v>1</v>
      </c>
      <c r="I47" s="49">
        <v>11</v>
      </c>
      <c r="J47" s="49">
        <v>71.099999999999994</v>
      </c>
    </row>
    <row r="48" spans="2:10">
      <c r="B48" s="49">
        <v>4</v>
      </c>
      <c r="C48" s="49">
        <v>25</v>
      </c>
      <c r="D48" s="49">
        <v>132.19999999999999</v>
      </c>
      <c r="H48" s="49">
        <v>2</v>
      </c>
      <c r="I48" s="49">
        <v>25</v>
      </c>
      <c r="J48" s="49">
        <v>227.6</v>
      </c>
    </row>
    <row r="49" spans="2:10">
      <c r="B49" s="49">
        <v>5</v>
      </c>
      <c r="C49" s="49">
        <v>22</v>
      </c>
      <c r="D49" s="49">
        <v>137.1</v>
      </c>
      <c r="H49" s="49">
        <v>3</v>
      </c>
      <c r="I49" s="49">
        <v>28</v>
      </c>
      <c r="J49" s="49">
        <v>154.19999999999999</v>
      </c>
    </row>
    <row r="50" spans="2:10">
      <c r="B50" s="49">
        <v>6</v>
      </c>
      <c r="C50" s="49">
        <v>10</v>
      </c>
      <c r="D50" s="49">
        <v>58.1</v>
      </c>
      <c r="H50" s="49">
        <v>4</v>
      </c>
      <c r="I50" s="49">
        <v>26</v>
      </c>
      <c r="J50" s="49">
        <v>160.80000000000001</v>
      </c>
    </row>
    <row r="51" spans="2:10">
      <c r="B51" s="49">
        <v>7</v>
      </c>
      <c r="C51" s="49">
        <v>6</v>
      </c>
      <c r="D51" s="49">
        <v>33.6</v>
      </c>
      <c r="H51" s="49">
        <v>5</v>
      </c>
      <c r="I51" s="49">
        <v>26</v>
      </c>
      <c r="J51" s="49">
        <v>146.19999999999999</v>
      </c>
    </row>
    <row r="52" spans="2:10">
      <c r="B52" s="49">
        <v>8</v>
      </c>
      <c r="C52" s="49">
        <v>2</v>
      </c>
      <c r="D52" s="49">
        <v>6.1</v>
      </c>
      <c r="H52" s="49">
        <v>6</v>
      </c>
      <c r="I52" s="49">
        <v>16</v>
      </c>
      <c r="J52" s="49">
        <v>79.900000000000006</v>
      </c>
    </row>
    <row r="53" spans="2:10">
      <c r="H53" s="49">
        <v>7</v>
      </c>
      <c r="I53" s="49">
        <v>16</v>
      </c>
      <c r="J53" s="49">
        <v>102.7</v>
      </c>
    </row>
    <row r="54" spans="2:10">
      <c r="B54" s="50" t="s">
        <v>19</v>
      </c>
      <c r="H54" s="49">
        <v>8</v>
      </c>
      <c r="I54" s="49">
        <v>2</v>
      </c>
      <c r="J54" s="49">
        <v>4.9000000000000004</v>
      </c>
    </row>
    <row r="55" spans="2:10">
      <c r="B55" s="49" t="s">
        <v>30</v>
      </c>
      <c r="C55" s="49" t="s">
        <v>31</v>
      </c>
      <c r="D55" s="49" t="s">
        <v>33</v>
      </c>
    </row>
    <row r="56" spans="2:10">
      <c r="B56" s="49">
        <v>1</v>
      </c>
      <c r="C56" s="49">
        <v>9</v>
      </c>
      <c r="D56" s="49">
        <v>66.2</v>
      </c>
      <c r="H56" s="50" t="s">
        <v>22</v>
      </c>
    </row>
    <row r="57" spans="2:10">
      <c r="B57" s="49">
        <v>2</v>
      </c>
      <c r="C57" s="49">
        <v>14</v>
      </c>
      <c r="D57" s="49">
        <v>106.8</v>
      </c>
      <c r="H57" s="49" t="s">
        <v>30</v>
      </c>
      <c r="I57" s="49" t="s">
        <v>31</v>
      </c>
      <c r="J57" s="49" t="s">
        <v>33</v>
      </c>
    </row>
    <row r="58" spans="2:10">
      <c r="B58" s="49">
        <v>3</v>
      </c>
      <c r="C58" s="49">
        <v>18</v>
      </c>
      <c r="D58" s="49">
        <v>129.19999999999999</v>
      </c>
      <c r="H58" s="49">
        <v>1</v>
      </c>
      <c r="I58" s="49">
        <v>7</v>
      </c>
      <c r="J58" s="49">
        <v>41.5</v>
      </c>
    </row>
    <row r="59" spans="2:10">
      <c r="B59" s="49">
        <v>4</v>
      </c>
      <c r="C59" s="49">
        <v>17</v>
      </c>
      <c r="D59" s="49">
        <v>132.6</v>
      </c>
      <c r="H59" s="49">
        <v>2</v>
      </c>
      <c r="I59" s="49">
        <v>13</v>
      </c>
      <c r="J59" s="49">
        <v>104.4</v>
      </c>
    </row>
    <row r="60" spans="2:10">
      <c r="B60" s="49">
        <v>5</v>
      </c>
      <c r="C60" s="49">
        <v>14</v>
      </c>
      <c r="D60" s="49">
        <v>100.2</v>
      </c>
      <c r="H60" s="49">
        <v>3</v>
      </c>
      <c r="I60" s="49">
        <v>17</v>
      </c>
      <c r="J60" s="49">
        <v>112.4</v>
      </c>
    </row>
    <row r="61" spans="2:10">
      <c r="B61" s="49">
        <v>6</v>
      </c>
      <c r="C61" s="49">
        <v>2</v>
      </c>
      <c r="D61" s="49">
        <v>15.2</v>
      </c>
      <c r="H61" s="49">
        <v>4</v>
      </c>
      <c r="I61" s="49">
        <v>23</v>
      </c>
      <c r="J61" s="49">
        <v>206.8</v>
      </c>
    </row>
    <row r="62" spans="2:10">
      <c r="H62" s="49">
        <v>5</v>
      </c>
      <c r="I62" s="49">
        <v>26</v>
      </c>
      <c r="J62" s="49">
        <v>229.6</v>
      </c>
    </row>
    <row r="63" spans="2:10">
      <c r="B63" s="50" t="s">
        <v>5</v>
      </c>
      <c r="H63" s="49">
        <v>6</v>
      </c>
      <c r="I63" s="49">
        <v>21</v>
      </c>
      <c r="J63" s="49">
        <v>171</v>
      </c>
    </row>
    <row r="64" spans="2:10">
      <c r="B64" s="49" t="s">
        <v>30</v>
      </c>
      <c r="C64" s="49" t="s">
        <v>31</v>
      </c>
      <c r="D64" s="49" t="s">
        <v>33</v>
      </c>
      <c r="H64" s="49">
        <v>7</v>
      </c>
      <c r="I64" s="49">
        <v>15</v>
      </c>
      <c r="J64" s="49">
        <v>99.9</v>
      </c>
    </row>
    <row r="65" spans="2:10">
      <c r="B65" s="49">
        <v>1</v>
      </c>
      <c r="C65" s="49">
        <v>5</v>
      </c>
      <c r="D65" s="49">
        <v>19.7</v>
      </c>
      <c r="H65" s="49">
        <v>8</v>
      </c>
      <c r="I65" s="49">
        <v>2</v>
      </c>
      <c r="J65" s="49">
        <v>5.5</v>
      </c>
    </row>
    <row r="66" spans="2:10">
      <c r="B66" s="49">
        <v>2</v>
      </c>
      <c r="C66" s="49">
        <v>6</v>
      </c>
      <c r="D66" s="49">
        <v>35.299999999999997</v>
      </c>
    </row>
    <row r="67" spans="2:10">
      <c r="B67" s="49">
        <v>3</v>
      </c>
      <c r="C67" s="49">
        <v>7</v>
      </c>
      <c r="D67" s="49">
        <v>40.4</v>
      </c>
      <c r="H67" s="50" t="s">
        <v>12</v>
      </c>
    </row>
    <row r="68" spans="2:10">
      <c r="B68" s="49">
        <v>4</v>
      </c>
      <c r="C68" s="49">
        <v>10</v>
      </c>
      <c r="D68" s="49">
        <v>38.5</v>
      </c>
      <c r="H68" s="49" t="s">
        <v>30</v>
      </c>
      <c r="I68" s="49" t="s">
        <v>31</v>
      </c>
      <c r="J68" s="49" t="s">
        <v>33</v>
      </c>
    </row>
    <row r="69" spans="2:10">
      <c r="B69" s="49">
        <v>5</v>
      </c>
      <c r="C69" s="49">
        <v>6</v>
      </c>
      <c r="D69" s="49">
        <v>34.1</v>
      </c>
      <c r="H69" s="49">
        <v>1</v>
      </c>
      <c r="I69" s="49">
        <v>4</v>
      </c>
      <c r="J69" s="49">
        <v>9.3000000000000007</v>
      </c>
    </row>
    <row r="70" spans="2:10">
      <c r="B70" s="49">
        <v>6</v>
      </c>
      <c r="C70" s="49">
        <v>4</v>
      </c>
      <c r="D70" s="49">
        <v>31.1</v>
      </c>
      <c r="H70" s="49">
        <v>2</v>
      </c>
      <c r="I70" s="49">
        <v>8</v>
      </c>
      <c r="J70" s="49">
        <v>40.799999999999997</v>
      </c>
    </row>
    <row r="71" spans="2:10">
      <c r="H71" s="49">
        <v>3</v>
      </c>
      <c r="I71" s="49">
        <v>12</v>
      </c>
      <c r="J71" s="49">
        <v>60.6</v>
      </c>
    </row>
    <row r="72" spans="2:10">
      <c r="B72" s="50" t="s">
        <v>0</v>
      </c>
      <c r="H72" s="49">
        <v>4</v>
      </c>
      <c r="I72" s="49">
        <v>14</v>
      </c>
      <c r="J72" s="49">
        <v>65.099999999999994</v>
      </c>
    </row>
    <row r="73" spans="2:10">
      <c r="B73" s="49" t="s">
        <v>30</v>
      </c>
      <c r="C73" s="49" t="s">
        <v>31</v>
      </c>
      <c r="D73" s="49" t="s">
        <v>33</v>
      </c>
      <c r="H73" s="49">
        <v>5</v>
      </c>
      <c r="I73" s="49">
        <v>15</v>
      </c>
      <c r="J73" s="49">
        <v>76.5</v>
      </c>
    </row>
    <row r="74" spans="2:10">
      <c r="B74" s="49">
        <v>1</v>
      </c>
      <c r="C74" s="49">
        <v>6</v>
      </c>
      <c r="D74" s="49">
        <v>27.3</v>
      </c>
      <c r="H74" s="49">
        <v>6</v>
      </c>
      <c r="I74" s="49">
        <v>8</v>
      </c>
      <c r="J74" s="49">
        <v>39</v>
      </c>
    </row>
    <row r="75" spans="2:10">
      <c r="B75" s="49">
        <v>2</v>
      </c>
      <c r="C75" s="49">
        <v>10</v>
      </c>
      <c r="D75" s="49">
        <v>79.5</v>
      </c>
      <c r="H75" s="49">
        <v>7</v>
      </c>
      <c r="I75" s="49">
        <v>7</v>
      </c>
      <c r="J75" s="49">
        <v>56.3</v>
      </c>
    </row>
    <row r="76" spans="2:10">
      <c r="B76" s="49">
        <v>3</v>
      </c>
      <c r="C76" s="49">
        <v>14</v>
      </c>
      <c r="D76" s="49">
        <v>107.7</v>
      </c>
      <c r="H76" s="49">
        <v>8</v>
      </c>
      <c r="I76" s="49">
        <v>2</v>
      </c>
      <c r="J76" s="49">
        <v>5.5</v>
      </c>
    </row>
    <row r="77" spans="2:10">
      <c r="B77" s="49">
        <v>4</v>
      </c>
      <c r="C77" s="49">
        <v>11</v>
      </c>
      <c r="D77" s="49">
        <v>79.5</v>
      </c>
      <c r="H77" s="49">
        <v>9</v>
      </c>
      <c r="I77" s="49">
        <v>2</v>
      </c>
      <c r="J77" s="49">
        <v>16.8</v>
      </c>
    </row>
    <row r="78" spans="2:10">
      <c r="B78" s="49">
        <v>5</v>
      </c>
      <c r="C78" s="49">
        <v>6</v>
      </c>
      <c r="D78" s="49">
        <v>35.799999999999997</v>
      </c>
    </row>
    <row r="79" spans="2:10">
      <c r="B79" s="49">
        <v>6</v>
      </c>
      <c r="C79" s="49">
        <v>2</v>
      </c>
      <c r="D79" s="49">
        <v>11.5</v>
      </c>
      <c r="H79" s="50" t="s">
        <v>13</v>
      </c>
    </row>
    <row r="80" spans="2:10">
      <c r="H80" s="49" t="s">
        <v>30</v>
      </c>
      <c r="I80" s="49" t="s">
        <v>31</v>
      </c>
      <c r="J80" s="49" t="s">
        <v>33</v>
      </c>
    </row>
    <row r="81" spans="2:10">
      <c r="B81" s="50" t="s">
        <v>35</v>
      </c>
      <c r="H81" s="49">
        <v>1</v>
      </c>
      <c r="I81" s="49">
        <v>8</v>
      </c>
      <c r="J81" s="49">
        <v>59.9</v>
      </c>
    </row>
    <row r="82" spans="2:10">
      <c r="B82" s="49" t="s">
        <v>30</v>
      </c>
      <c r="C82" s="49" t="s">
        <v>31</v>
      </c>
      <c r="D82" s="49" t="s">
        <v>33</v>
      </c>
      <c r="H82" s="49">
        <v>2</v>
      </c>
      <c r="I82" s="49">
        <v>16</v>
      </c>
      <c r="J82" s="49">
        <v>94.9</v>
      </c>
    </row>
    <row r="83" spans="2:10">
      <c r="B83" s="49">
        <v>1</v>
      </c>
      <c r="C83" s="49">
        <v>8</v>
      </c>
      <c r="D83" s="49">
        <v>43.5</v>
      </c>
      <c r="H83" s="49">
        <v>3</v>
      </c>
      <c r="I83" s="49">
        <v>23</v>
      </c>
      <c r="J83" s="49">
        <v>162.6</v>
      </c>
    </row>
    <row r="84" spans="2:10">
      <c r="B84" s="49">
        <v>2</v>
      </c>
      <c r="C84" s="49">
        <v>8</v>
      </c>
      <c r="D84" s="49">
        <v>70.3</v>
      </c>
      <c r="H84" s="49">
        <v>4</v>
      </c>
      <c r="I84" s="49">
        <v>20</v>
      </c>
      <c r="J84" s="49">
        <v>157.19999999999999</v>
      </c>
    </row>
    <row r="85" spans="2:10">
      <c r="B85" s="49">
        <v>3</v>
      </c>
      <c r="C85" s="49">
        <v>2</v>
      </c>
      <c r="D85" s="49">
        <v>10.5</v>
      </c>
      <c r="H85" s="49">
        <v>5</v>
      </c>
      <c r="I85" s="49">
        <v>12</v>
      </c>
      <c r="J85" s="49">
        <v>50.7</v>
      </c>
    </row>
    <row r="86" spans="2:10">
      <c r="B86" s="49">
        <v>4</v>
      </c>
      <c r="C86" s="49">
        <v>2</v>
      </c>
      <c r="D86" s="49">
        <v>31.2</v>
      </c>
      <c r="H86" s="49">
        <v>6</v>
      </c>
      <c r="I86" s="49">
        <v>10</v>
      </c>
      <c r="J86" s="49">
        <v>73.7</v>
      </c>
    </row>
    <row r="87" spans="2:10">
      <c r="H87" s="49">
        <v>7</v>
      </c>
      <c r="I87" s="49">
        <v>11</v>
      </c>
      <c r="J87" s="49">
        <v>59.2</v>
      </c>
    </row>
    <row r="88" spans="2:10">
      <c r="H88" s="49">
        <v>8</v>
      </c>
      <c r="I88" s="49">
        <v>4</v>
      </c>
      <c r="J88" s="49">
        <v>23</v>
      </c>
    </row>
    <row r="89" spans="2:10">
      <c r="H89" s="49">
        <v>9</v>
      </c>
      <c r="I89" s="49">
        <v>2</v>
      </c>
      <c r="J89" s="49">
        <v>12.3</v>
      </c>
    </row>
    <row r="91" spans="2:10">
      <c r="H91" s="50" t="s">
        <v>14</v>
      </c>
    </row>
    <row r="92" spans="2:10">
      <c r="H92" s="49" t="s">
        <v>30</v>
      </c>
      <c r="I92" s="49" t="s">
        <v>31</v>
      </c>
      <c r="J92" s="49" t="s">
        <v>33</v>
      </c>
    </row>
    <row r="93" spans="2:10">
      <c r="H93" s="49">
        <v>1</v>
      </c>
      <c r="I93" s="49">
        <v>12</v>
      </c>
      <c r="J93" s="49">
        <v>99.7</v>
      </c>
    </row>
    <row r="94" spans="2:10">
      <c r="H94" s="49">
        <v>2</v>
      </c>
      <c r="I94" s="49">
        <v>15</v>
      </c>
      <c r="J94" s="49">
        <v>95.8</v>
      </c>
    </row>
    <row r="95" spans="2:10">
      <c r="H95" s="49">
        <v>3</v>
      </c>
      <c r="I95" s="49">
        <v>20</v>
      </c>
      <c r="J95" s="49">
        <v>161.6</v>
      </c>
    </row>
    <row r="96" spans="2:10">
      <c r="H96" s="49">
        <v>4</v>
      </c>
      <c r="I96" s="49">
        <v>16</v>
      </c>
      <c r="J96" s="49">
        <v>88.7</v>
      </c>
    </row>
    <row r="97" spans="8:10">
      <c r="H97" s="49">
        <v>5</v>
      </c>
      <c r="I97" s="49">
        <v>12</v>
      </c>
      <c r="J97" s="49">
        <v>67.2</v>
      </c>
    </row>
    <row r="98" spans="8:10">
      <c r="H98" s="49">
        <v>6</v>
      </c>
      <c r="I98" s="49">
        <v>4</v>
      </c>
      <c r="J98" s="49">
        <v>20.6</v>
      </c>
    </row>
  </sheetData>
  <mergeCells count="2">
    <mergeCell ref="B4:D4"/>
    <mergeCell ref="G4:I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96"/>
  <sheetViews>
    <sheetView workbookViewId="0">
      <selection activeCell="N11" sqref="N11"/>
    </sheetView>
  </sheetViews>
  <sheetFormatPr baseColWidth="10" defaultColWidth="8.83203125" defaultRowHeight="15"/>
  <cols>
    <col min="1" max="1" width="11.33203125" bestFit="1" customWidth="1"/>
    <col min="2" max="3" width="13.6640625" bestFit="1" customWidth="1"/>
    <col min="4" max="4" width="14.83203125" customWidth="1"/>
    <col min="5" max="5" width="13.6640625" bestFit="1" customWidth="1"/>
    <col min="8" max="8" width="10.83203125" bestFit="1" customWidth="1"/>
  </cols>
  <sheetData>
    <row r="2" spans="1:9" ht="24">
      <c r="A2" s="63" t="s">
        <v>7</v>
      </c>
      <c r="B2" s="63"/>
      <c r="D2" s="63" t="s">
        <v>43</v>
      </c>
      <c r="E2" s="63"/>
      <c r="H2" s="50" t="s">
        <v>40</v>
      </c>
    </row>
    <row r="3" spans="1:9">
      <c r="A3" s="50" t="s">
        <v>15</v>
      </c>
      <c r="D3" s="50" t="s">
        <v>23</v>
      </c>
      <c r="H3" s="50" t="s">
        <v>7</v>
      </c>
      <c r="I3" s="50" t="s">
        <v>25</v>
      </c>
    </row>
    <row r="4" spans="1:9">
      <c r="A4" s="49" t="s">
        <v>39</v>
      </c>
      <c r="B4" s="49" t="s">
        <v>33</v>
      </c>
      <c r="D4" s="49" t="s">
        <v>39</v>
      </c>
      <c r="E4" s="49" t="s">
        <v>33</v>
      </c>
      <c r="H4" s="49">
        <v>188.4</v>
      </c>
      <c r="I4" s="49">
        <v>346.9</v>
      </c>
    </row>
    <row r="5" spans="1:9">
      <c r="A5" s="49">
        <v>1</v>
      </c>
      <c r="B5" s="49">
        <v>86.1</v>
      </c>
      <c r="D5" s="49">
        <v>1</v>
      </c>
      <c r="E5" s="49">
        <v>346.9</v>
      </c>
      <c r="H5" s="49">
        <v>131.4</v>
      </c>
      <c r="I5" s="49">
        <v>189.2</v>
      </c>
    </row>
    <row r="6" spans="1:9">
      <c r="A6" s="49">
        <v>2</v>
      </c>
      <c r="B6" s="49">
        <v>40.299999999999997</v>
      </c>
      <c r="D6" s="49">
        <v>2</v>
      </c>
      <c r="E6" s="49">
        <v>5.8</v>
      </c>
      <c r="H6" s="49">
        <v>64.7</v>
      </c>
      <c r="I6" s="49">
        <v>354</v>
      </c>
    </row>
    <row r="7" spans="1:9">
      <c r="A7" s="49">
        <v>3</v>
      </c>
      <c r="B7" s="49">
        <v>30.7</v>
      </c>
      <c r="D7" s="49">
        <v>3</v>
      </c>
      <c r="E7" s="49">
        <v>96</v>
      </c>
      <c r="H7" s="49">
        <v>190.8</v>
      </c>
      <c r="I7" s="49">
        <v>182.5</v>
      </c>
    </row>
    <row r="8" spans="1:9">
      <c r="A8" s="49">
        <v>4</v>
      </c>
      <c r="B8" s="49">
        <v>188.4</v>
      </c>
      <c r="D8" s="49">
        <v>4</v>
      </c>
      <c r="E8" s="49">
        <v>89.5</v>
      </c>
      <c r="H8" s="49">
        <v>197</v>
      </c>
      <c r="I8" s="49">
        <v>228.4</v>
      </c>
    </row>
    <row r="9" spans="1:9">
      <c r="A9" s="49">
        <v>5</v>
      </c>
      <c r="B9" s="49">
        <v>44.3</v>
      </c>
      <c r="D9" s="49">
        <v>5</v>
      </c>
      <c r="E9" s="49">
        <v>43.5</v>
      </c>
      <c r="H9" s="49">
        <v>144.6</v>
      </c>
      <c r="I9" s="49">
        <v>123</v>
      </c>
    </row>
    <row r="10" spans="1:9">
      <c r="A10" s="49">
        <v>6</v>
      </c>
      <c r="B10" s="49">
        <v>30.5</v>
      </c>
      <c r="D10" s="49">
        <v>6</v>
      </c>
      <c r="E10" s="49">
        <v>67.400000000000006</v>
      </c>
      <c r="H10" s="49">
        <v>136.5</v>
      </c>
      <c r="I10" s="49">
        <v>163.9</v>
      </c>
    </row>
    <row r="11" spans="1:9">
      <c r="A11" s="49">
        <v>7</v>
      </c>
      <c r="B11" s="49">
        <v>10.5</v>
      </c>
      <c r="D11" s="49">
        <v>7</v>
      </c>
      <c r="E11" s="49">
        <v>90.8</v>
      </c>
      <c r="H11" s="49">
        <v>102</v>
      </c>
      <c r="I11" s="49">
        <v>194.5</v>
      </c>
    </row>
    <row r="12" spans="1:9">
      <c r="A12" s="49">
        <v>8</v>
      </c>
      <c r="B12" s="49">
        <v>11.4</v>
      </c>
      <c r="D12" s="49">
        <v>8</v>
      </c>
      <c r="E12" s="49">
        <v>340.3</v>
      </c>
      <c r="G12" s="36"/>
      <c r="H12" s="36">
        <v>73.7</v>
      </c>
      <c r="I12" s="36">
        <v>126.4</v>
      </c>
    </row>
    <row r="13" spans="1:9">
      <c r="G13" s="50" t="s">
        <v>11</v>
      </c>
      <c r="H13">
        <f>AVERAGE(H4:H12)</f>
        <v>136.56666666666669</v>
      </c>
      <c r="I13" s="49">
        <f>AVERAGE(I4:I12)</f>
        <v>212.0888888888889</v>
      </c>
    </row>
    <row r="14" spans="1:9">
      <c r="A14" s="50" t="s">
        <v>17</v>
      </c>
      <c r="D14" s="50" t="s">
        <v>21</v>
      </c>
      <c r="G14" s="50"/>
      <c r="I14" s="49"/>
    </row>
    <row r="15" spans="1:9">
      <c r="A15" s="49" t="s">
        <v>39</v>
      </c>
      <c r="B15" s="49" t="s">
        <v>33</v>
      </c>
      <c r="D15" s="49" t="s">
        <v>39</v>
      </c>
      <c r="E15" s="49" t="s">
        <v>33</v>
      </c>
      <c r="G15" s="50"/>
      <c r="I15" s="49"/>
    </row>
    <row r="16" spans="1:9">
      <c r="A16" s="49">
        <v>1</v>
      </c>
      <c r="B16" s="49">
        <v>36.700000000000003</v>
      </c>
      <c r="D16" s="49">
        <v>1</v>
      </c>
      <c r="E16" s="49">
        <v>122.5</v>
      </c>
      <c r="G16" s="50"/>
    </row>
    <row r="17" spans="1:9">
      <c r="A17" s="49">
        <v>2</v>
      </c>
      <c r="B17" s="49">
        <v>91.3</v>
      </c>
      <c r="D17" s="49">
        <v>2</v>
      </c>
      <c r="E17" s="49">
        <v>15.4</v>
      </c>
    </row>
    <row r="18" spans="1:9">
      <c r="A18" s="49">
        <v>3</v>
      </c>
      <c r="B18" s="49">
        <v>131.4</v>
      </c>
      <c r="D18" s="49">
        <v>3</v>
      </c>
      <c r="E18" s="49">
        <v>97.2</v>
      </c>
    </row>
    <row r="19" spans="1:9">
      <c r="A19" s="49">
        <v>4</v>
      </c>
      <c r="B19" s="49">
        <v>37.200000000000003</v>
      </c>
      <c r="D19" s="49">
        <v>4</v>
      </c>
      <c r="E19" s="49">
        <v>52</v>
      </c>
      <c r="H19" s="50" t="s">
        <v>41</v>
      </c>
    </row>
    <row r="20" spans="1:9">
      <c r="A20" s="49">
        <v>5</v>
      </c>
      <c r="B20" s="49">
        <v>95.8</v>
      </c>
      <c r="D20" s="49">
        <v>5</v>
      </c>
      <c r="E20" s="49">
        <v>70.3</v>
      </c>
      <c r="H20" s="50" t="s">
        <v>7</v>
      </c>
      <c r="I20" s="50" t="s">
        <v>25</v>
      </c>
    </row>
    <row r="21" spans="1:9">
      <c r="D21" s="49">
        <v>6</v>
      </c>
      <c r="E21" s="49">
        <v>148.80000000000001</v>
      </c>
      <c r="H21">
        <v>8</v>
      </c>
      <c r="I21">
        <v>8</v>
      </c>
    </row>
    <row r="22" spans="1:9">
      <c r="A22" s="50" t="s">
        <v>16</v>
      </c>
      <c r="D22" s="49">
        <v>7</v>
      </c>
      <c r="E22" s="49">
        <v>148.80000000000001</v>
      </c>
      <c r="H22">
        <v>5</v>
      </c>
      <c r="I22">
        <v>11</v>
      </c>
    </row>
    <row r="23" spans="1:9">
      <c r="A23" s="49" t="s">
        <v>39</v>
      </c>
      <c r="B23" s="49" t="s">
        <v>33</v>
      </c>
      <c r="D23" s="49">
        <v>8</v>
      </c>
      <c r="E23" s="49">
        <v>189.2</v>
      </c>
      <c r="H23">
        <v>6</v>
      </c>
      <c r="I23">
        <v>7</v>
      </c>
    </row>
    <row r="24" spans="1:9">
      <c r="A24" s="49">
        <v>1</v>
      </c>
      <c r="B24" s="49">
        <v>29.4</v>
      </c>
      <c r="D24" s="49">
        <v>9</v>
      </c>
      <c r="E24" s="49">
        <v>28.4</v>
      </c>
      <c r="H24">
        <v>5</v>
      </c>
      <c r="I24">
        <v>4</v>
      </c>
    </row>
    <row r="25" spans="1:9">
      <c r="A25" s="49">
        <v>2</v>
      </c>
      <c r="B25" s="49">
        <v>8.1999999999999993</v>
      </c>
      <c r="D25" s="49">
        <v>10</v>
      </c>
      <c r="E25" s="49">
        <v>33.700000000000003</v>
      </c>
      <c r="H25">
        <v>13</v>
      </c>
      <c r="I25">
        <v>8</v>
      </c>
    </row>
    <row r="26" spans="1:9">
      <c r="A26" s="49">
        <v>3</v>
      </c>
      <c r="B26" s="49">
        <v>60.7</v>
      </c>
      <c r="D26" s="49">
        <v>11</v>
      </c>
      <c r="E26" s="49">
        <v>41.2</v>
      </c>
      <c r="H26">
        <v>9</v>
      </c>
      <c r="I26">
        <v>12</v>
      </c>
    </row>
    <row r="27" spans="1:9">
      <c r="A27" s="49">
        <v>4</v>
      </c>
      <c r="B27" s="49">
        <v>26.7</v>
      </c>
      <c r="H27">
        <v>5</v>
      </c>
      <c r="I27">
        <v>6</v>
      </c>
    </row>
    <row r="28" spans="1:9">
      <c r="A28" s="49">
        <v>5</v>
      </c>
      <c r="B28" s="49">
        <v>64.7</v>
      </c>
      <c r="D28" s="50" t="s">
        <v>22</v>
      </c>
      <c r="H28">
        <v>6</v>
      </c>
      <c r="I28">
        <v>4</v>
      </c>
    </row>
    <row r="29" spans="1:9">
      <c r="A29" s="49">
        <v>6</v>
      </c>
      <c r="B29" s="49">
        <v>21.5</v>
      </c>
      <c r="D29" s="49" t="s">
        <v>39</v>
      </c>
      <c r="E29" s="49" t="s">
        <v>33</v>
      </c>
      <c r="G29" s="36"/>
      <c r="H29" s="36">
        <v>8</v>
      </c>
      <c r="I29" s="36">
        <v>8</v>
      </c>
    </row>
    <row r="30" spans="1:9">
      <c r="D30" s="49">
        <v>1</v>
      </c>
      <c r="E30" s="49">
        <v>354</v>
      </c>
      <c r="G30" s="50" t="s">
        <v>11</v>
      </c>
      <c r="H30">
        <f>AVERAGE(H21:H29)</f>
        <v>7.2222222222222223</v>
      </c>
      <c r="I30" s="49">
        <f>AVERAGE(I21:I29)</f>
        <v>7.5555555555555554</v>
      </c>
    </row>
    <row r="31" spans="1:9">
      <c r="A31" s="50" t="s">
        <v>20</v>
      </c>
      <c r="D31" s="49">
        <v>2</v>
      </c>
      <c r="E31" s="49">
        <v>150.80000000000001</v>
      </c>
      <c r="G31" s="50"/>
      <c r="I31" s="49"/>
    </row>
    <row r="32" spans="1:9">
      <c r="A32" s="49" t="s">
        <v>39</v>
      </c>
      <c r="B32" s="49" t="s">
        <v>33</v>
      </c>
      <c r="D32" s="49">
        <v>3</v>
      </c>
      <c r="E32" s="49">
        <v>175.1</v>
      </c>
      <c r="G32" s="50"/>
      <c r="I32" s="49"/>
    </row>
    <row r="33" spans="1:9">
      <c r="A33" s="49">
        <v>1</v>
      </c>
      <c r="B33" s="49">
        <v>58.3</v>
      </c>
      <c r="D33" s="49">
        <v>4</v>
      </c>
      <c r="E33" s="49">
        <v>61.2</v>
      </c>
      <c r="G33" s="50"/>
    </row>
    <row r="34" spans="1:9">
      <c r="A34" s="49">
        <v>2</v>
      </c>
      <c r="B34" s="49">
        <v>120.7</v>
      </c>
      <c r="D34" s="49">
        <v>5</v>
      </c>
      <c r="E34" s="49">
        <v>50.9</v>
      </c>
    </row>
    <row r="35" spans="1:9">
      <c r="A35" s="49">
        <v>3</v>
      </c>
      <c r="B35" s="49">
        <v>190.8</v>
      </c>
      <c r="D35" s="49">
        <v>6</v>
      </c>
      <c r="E35" s="49">
        <v>18.100000000000001</v>
      </c>
    </row>
    <row r="36" spans="1:9">
      <c r="A36" s="49">
        <v>4</v>
      </c>
      <c r="B36" s="49">
        <v>15.8</v>
      </c>
      <c r="D36" s="49">
        <v>7</v>
      </c>
      <c r="E36" s="49">
        <v>160.80000000000001</v>
      </c>
    </row>
    <row r="37" spans="1:9">
      <c r="A37" s="49">
        <v>5</v>
      </c>
      <c r="B37" s="49">
        <v>129.1</v>
      </c>
    </row>
    <row r="38" spans="1:9">
      <c r="D38" s="50" t="s">
        <v>12</v>
      </c>
    </row>
    <row r="39" spans="1:9">
      <c r="A39" s="50" t="s">
        <v>18</v>
      </c>
      <c r="D39" s="49" t="s">
        <v>39</v>
      </c>
      <c r="E39" s="49" t="s">
        <v>33</v>
      </c>
    </row>
    <row r="40" spans="1:9">
      <c r="A40" s="49" t="s">
        <v>39</v>
      </c>
      <c r="B40" s="49" t="s">
        <v>33</v>
      </c>
      <c r="D40" s="49">
        <v>1</v>
      </c>
      <c r="E40" s="49">
        <v>67.599999999999994</v>
      </c>
    </row>
    <row r="41" spans="1:9">
      <c r="A41" s="49">
        <v>1</v>
      </c>
      <c r="B41" s="49">
        <v>158.4</v>
      </c>
      <c r="D41" s="49">
        <v>2</v>
      </c>
      <c r="E41" s="49">
        <v>182.5</v>
      </c>
    </row>
    <row r="42" spans="1:9">
      <c r="A42" s="49">
        <v>2</v>
      </c>
      <c r="B42" s="49">
        <v>98.6</v>
      </c>
      <c r="D42" s="49">
        <v>3</v>
      </c>
      <c r="E42" s="49">
        <v>41.6</v>
      </c>
    </row>
    <row r="43" spans="1:9">
      <c r="A43" s="49">
        <v>3</v>
      </c>
      <c r="B43" s="49">
        <v>17.2</v>
      </c>
      <c r="D43" s="49">
        <v>4</v>
      </c>
      <c r="E43" s="49">
        <v>78.3</v>
      </c>
    </row>
    <row r="44" spans="1:9">
      <c r="A44" s="49">
        <v>4</v>
      </c>
      <c r="B44" s="49">
        <v>6.3</v>
      </c>
    </row>
    <row r="45" spans="1:9">
      <c r="A45" s="49">
        <v>5</v>
      </c>
      <c r="B45" s="49">
        <v>36.200000000000003</v>
      </c>
      <c r="D45" s="50" t="s">
        <v>13</v>
      </c>
    </row>
    <row r="46" spans="1:9">
      <c r="A46" s="49">
        <v>6</v>
      </c>
      <c r="B46" s="49">
        <v>26.2</v>
      </c>
      <c r="D46" s="49" t="s">
        <v>39</v>
      </c>
      <c r="E46" s="49" t="s">
        <v>33</v>
      </c>
      <c r="I46" s="49"/>
    </row>
    <row r="47" spans="1:9">
      <c r="A47" s="49">
        <v>7</v>
      </c>
      <c r="B47" s="49">
        <v>42.8</v>
      </c>
      <c r="D47" s="49">
        <v>1</v>
      </c>
      <c r="E47" s="49">
        <v>113</v>
      </c>
    </row>
    <row r="48" spans="1:9">
      <c r="A48" s="49">
        <v>8</v>
      </c>
      <c r="B48" s="49">
        <v>35.799999999999997</v>
      </c>
      <c r="D48" s="49">
        <v>2</v>
      </c>
      <c r="E48" s="49">
        <v>63.2</v>
      </c>
    </row>
    <row r="49" spans="1:5">
      <c r="A49" s="49">
        <v>9</v>
      </c>
      <c r="B49" s="49">
        <v>66.599999999999994</v>
      </c>
      <c r="D49" s="49">
        <v>3</v>
      </c>
      <c r="E49" s="49">
        <v>51.2</v>
      </c>
    </row>
    <row r="50" spans="1:5">
      <c r="A50" s="49">
        <v>10</v>
      </c>
      <c r="B50" s="49">
        <v>15.1</v>
      </c>
      <c r="D50" s="49">
        <v>4</v>
      </c>
      <c r="E50" s="49">
        <v>36.299999999999997</v>
      </c>
    </row>
    <row r="51" spans="1:5">
      <c r="A51" s="49">
        <v>11</v>
      </c>
      <c r="B51" s="49">
        <v>14.4</v>
      </c>
      <c r="D51" s="49">
        <v>5</v>
      </c>
      <c r="E51" s="49">
        <v>21</v>
      </c>
    </row>
    <row r="52" spans="1:5">
      <c r="A52" s="49">
        <v>12</v>
      </c>
      <c r="B52" s="49">
        <v>51</v>
      </c>
      <c r="D52" s="49">
        <v>6</v>
      </c>
      <c r="E52" s="49">
        <v>56.1</v>
      </c>
    </row>
    <row r="53" spans="1:5">
      <c r="A53" s="49">
        <v>13</v>
      </c>
      <c r="B53" s="49">
        <v>197</v>
      </c>
      <c r="D53" s="49">
        <v>7</v>
      </c>
      <c r="E53" s="49">
        <v>124.1</v>
      </c>
    </row>
    <row r="54" spans="1:5">
      <c r="D54" s="49">
        <v>8</v>
      </c>
      <c r="E54" s="49">
        <v>228.4</v>
      </c>
    </row>
    <row r="55" spans="1:5">
      <c r="A55" s="50" t="s">
        <v>19</v>
      </c>
    </row>
    <row r="56" spans="1:5">
      <c r="A56" s="49" t="s">
        <v>39</v>
      </c>
      <c r="B56" s="49" t="s">
        <v>33</v>
      </c>
      <c r="D56" s="50" t="s">
        <v>14</v>
      </c>
    </row>
    <row r="57" spans="1:5">
      <c r="A57" s="49">
        <v>1</v>
      </c>
      <c r="B57" s="49">
        <v>89.1</v>
      </c>
      <c r="D57" s="49" t="s">
        <v>39</v>
      </c>
      <c r="E57" s="49" t="s">
        <v>33</v>
      </c>
    </row>
    <row r="58" spans="1:5">
      <c r="A58" s="49">
        <v>2</v>
      </c>
      <c r="B58" s="49">
        <v>144.6</v>
      </c>
      <c r="D58" s="49">
        <v>1</v>
      </c>
      <c r="E58" s="49">
        <v>9.4</v>
      </c>
    </row>
    <row r="59" spans="1:5">
      <c r="A59" s="49">
        <v>3</v>
      </c>
      <c r="B59" s="49">
        <v>59.5</v>
      </c>
      <c r="D59" s="49">
        <v>2</v>
      </c>
      <c r="E59" s="49">
        <v>123</v>
      </c>
    </row>
    <row r="60" spans="1:5">
      <c r="A60" s="49">
        <v>4</v>
      </c>
      <c r="B60" s="49">
        <v>16.600000000000001</v>
      </c>
      <c r="D60" s="49">
        <v>3</v>
      </c>
      <c r="E60" s="49">
        <v>6.3</v>
      </c>
    </row>
    <row r="61" spans="1:5">
      <c r="A61" s="49">
        <v>5</v>
      </c>
      <c r="B61" s="49">
        <v>57.2</v>
      </c>
      <c r="D61" s="49">
        <v>4</v>
      </c>
      <c r="E61" s="49">
        <v>22.7</v>
      </c>
    </row>
    <row r="62" spans="1:5">
      <c r="A62" s="49">
        <v>6</v>
      </c>
      <c r="B62" s="49">
        <v>43.8</v>
      </c>
      <c r="D62" s="49">
        <v>5</v>
      </c>
      <c r="E62" s="49">
        <v>111.7</v>
      </c>
    </row>
    <row r="63" spans="1:5">
      <c r="A63" s="49">
        <v>7</v>
      </c>
      <c r="B63" s="49">
        <v>24.2</v>
      </c>
      <c r="D63" s="49">
        <v>6</v>
      </c>
      <c r="E63" s="49">
        <v>22.3</v>
      </c>
    </row>
    <row r="64" spans="1:5">
      <c r="A64" s="49">
        <v>8</v>
      </c>
      <c r="B64" s="49">
        <v>105.2</v>
      </c>
      <c r="D64" s="49">
        <v>7</v>
      </c>
      <c r="E64" s="49">
        <v>110.6</v>
      </c>
    </row>
    <row r="65" spans="1:5">
      <c r="A65" s="49">
        <v>9</v>
      </c>
      <c r="B65" s="49">
        <v>10</v>
      </c>
      <c r="D65" s="49">
        <v>8</v>
      </c>
      <c r="E65" s="49">
        <v>18.7</v>
      </c>
    </row>
    <row r="66" spans="1:5">
      <c r="D66" s="49">
        <v>9</v>
      </c>
      <c r="E66" s="49">
        <v>40.6</v>
      </c>
    </row>
    <row r="67" spans="1:5">
      <c r="A67" s="50" t="s">
        <v>5</v>
      </c>
      <c r="D67" s="49">
        <v>10</v>
      </c>
      <c r="E67" s="49">
        <v>43.8</v>
      </c>
    </row>
    <row r="68" spans="1:5">
      <c r="A68" s="49" t="s">
        <v>39</v>
      </c>
      <c r="B68" s="49" t="s">
        <v>33</v>
      </c>
      <c r="D68" s="49">
        <v>11</v>
      </c>
      <c r="E68" s="49">
        <v>15.3</v>
      </c>
    </row>
    <row r="69" spans="1:5">
      <c r="A69" s="49">
        <v>1</v>
      </c>
      <c r="B69" s="49">
        <v>14.8</v>
      </c>
      <c r="D69" s="49">
        <v>12</v>
      </c>
      <c r="E69" s="49">
        <v>9.1</v>
      </c>
    </row>
    <row r="70" spans="1:5">
      <c r="A70" s="49">
        <v>2</v>
      </c>
      <c r="B70" s="49">
        <v>39.1</v>
      </c>
    </row>
    <row r="71" spans="1:5">
      <c r="A71" s="49">
        <v>3</v>
      </c>
      <c r="B71" s="49">
        <v>5.4</v>
      </c>
      <c r="D71" s="50" t="s">
        <v>6</v>
      </c>
    </row>
    <row r="72" spans="1:5">
      <c r="A72" s="49">
        <v>4</v>
      </c>
      <c r="B72" s="49">
        <v>136.5</v>
      </c>
      <c r="D72" s="49" t="s">
        <v>39</v>
      </c>
      <c r="E72" s="49" t="s">
        <v>33</v>
      </c>
    </row>
    <row r="73" spans="1:5">
      <c r="A73" s="49">
        <v>5</v>
      </c>
      <c r="B73" s="49">
        <v>3.3</v>
      </c>
      <c r="D73" s="49">
        <v>1</v>
      </c>
      <c r="E73" s="49">
        <v>163.9</v>
      </c>
    </row>
    <row r="74" spans="1:5">
      <c r="D74" s="49">
        <v>2</v>
      </c>
      <c r="E74" s="49">
        <v>26.1</v>
      </c>
    </row>
    <row r="75" spans="1:5">
      <c r="A75" s="50" t="s">
        <v>0</v>
      </c>
      <c r="D75" s="49">
        <v>3</v>
      </c>
      <c r="E75" s="49">
        <v>205</v>
      </c>
    </row>
    <row r="76" spans="1:5">
      <c r="A76" s="49" t="s">
        <v>39</v>
      </c>
      <c r="B76" s="49" t="s">
        <v>33</v>
      </c>
      <c r="D76" s="49">
        <v>4</v>
      </c>
      <c r="E76" s="49">
        <v>41.2</v>
      </c>
    </row>
    <row r="77" spans="1:5">
      <c r="A77" s="49">
        <v>1</v>
      </c>
      <c r="B77" s="49">
        <v>43.6</v>
      </c>
      <c r="D77" s="49">
        <v>5</v>
      </c>
      <c r="E77" s="49">
        <v>138.80000000000001</v>
      </c>
    </row>
    <row r="78" spans="1:5">
      <c r="A78" s="49">
        <v>2</v>
      </c>
      <c r="B78" s="49">
        <v>78.599999999999994</v>
      </c>
      <c r="D78" s="49">
        <v>6</v>
      </c>
      <c r="E78" s="49">
        <v>43.9</v>
      </c>
    </row>
    <row r="79" spans="1:5">
      <c r="A79" s="49">
        <v>3</v>
      </c>
      <c r="B79" s="49">
        <v>61</v>
      </c>
    </row>
    <row r="80" spans="1:5">
      <c r="A80" s="49">
        <v>4</v>
      </c>
      <c r="B80" s="49">
        <v>53.4</v>
      </c>
      <c r="D80" s="50" t="s">
        <v>9</v>
      </c>
    </row>
    <row r="81" spans="1:5">
      <c r="A81" s="49">
        <v>5</v>
      </c>
      <c r="B81" s="49">
        <v>102</v>
      </c>
      <c r="D81" s="49" t="s">
        <v>39</v>
      </c>
      <c r="E81" s="49" t="s">
        <v>33</v>
      </c>
    </row>
    <row r="82" spans="1:5">
      <c r="A82" s="49">
        <v>6</v>
      </c>
      <c r="B82" s="49">
        <v>2.8</v>
      </c>
      <c r="D82" s="49">
        <v>1</v>
      </c>
      <c r="E82" s="49">
        <v>52.8</v>
      </c>
    </row>
    <row r="83" spans="1:5">
      <c r="D83" s="49">
        <v>2</v>
      </c>
      <c r="E83" s="49">
        <v>43.7</v>
      </c>
    </row>
    <row r="84" spans="1:5">
      <c r="A84" s="50" t="s">
        <v>35</v>
      </c>
      <c r="D84" s="49">
        <v>3</v>
      </c>
      <c r="E84" s="49">
        <v>28.5</v>
      </c>
    </row>
    <row r="85" spans="1:5">
      <c r="A85" s="49" t="s">
        <v>39</v>
      </c>
      <c r="B85" s="49" t="s">
        <v>33</v>
      </c>
      <c r="D85" s="49">
        <v>4</v>
      </c>
      <c r="E85" s="49">
        <v>194.5</v>
      </c>
    </row>
    <row r="86" spans="1:5">
      <c r="A86" s="49">
        <v>1</v>
      </c>
      <c r="B86" s="49">
        <v>73.7</v>
      </c>
    </row>
    <row r="87" spans="1:5">
      <c r="A87" s="49">
        <v>2</v>
      </c>
      <c r="B87" s="49">
        <v>1.8</v>
      </c>
      <c r="D87" s="50" t="s">
        <v>10</v>
      </c>
    </row>
    <row r="88" spans="1:5">
      <c r="A88" s="49">
        <v>3</v>
      </c>
      <c r="B88" s="49">
        <v>7.6</v>
      </c>
      <c r="D88" s="49" t="s">
        <v>39</v>
      </c>
      <c r="E88" s="49" t="s">
        <v>33</v>
      </c>
    </row>
    <row r="89" spans="1:5">
      <c r="A89" s="49">
        <v>4</v>
      </c>
      <c r="B89" s="49">
        <v>9.1</v>
      </c>
      <c r="D89" s="49">
        <v>1</v>
      </c>
      <c r="E89" s="49">
        <v>46.4</v>
      </c>
    </row>
    <row r="90" spans="1:5">
      <c r="A90" s="49">
        <v>5</v>
      </c>
      <c r="B90" s="49">
        <v>21.2</v>
      </c>
      <c r="D90" s="49">
        <v>2</v>
      </c>
      <c r="E90" s="49">
        <v>126.4</v>
      </c>
    </row>
    <row r="91" spans="1:5">
      <c r="A91" s="49">
        <v>6</v>
      </c>
      <c r="B91" s="49">
        <v>21.4</v>
      </c>
      <c r="D91" s="49">
        <v>3</v>
      </c>
      <c r="E91" s="49">
        <v>106.4</v>
      </c>
    </row>
    <row r="92" spans="1:5">
      <c r="A92" s="49">
        <v>7</v>
      </c>
      <c r="B92" s="49">
        <v>14.8</v>
      </c>
      <c r="D92" s="49">
        <v>4</v>
      </c>
      <c r="E92" s="49">
        <v>42.3</v>
      </c>
    </row>
    <row r="93" spans="1:5">
      <c r="A93" s="49">
        <v>8</v>
      </c>
      <c r="B93" s="49">
        <v>5.9</v>
      </c>
      <c r="D93" s="49">
        <v>5</v>
      </c>
      <c r="E93" s="49">
        <v>82.4</v>
      </c>
    </row>
    <row r="94" spans="1:5">
      <c r="D94" s="49">
        <v>6</v>
      </c>
      <c r="E94" s="49">
        <v>3.4</v>
      </c>
    </row>
    <row r="95" spans="1:5">
      <c r="D95" s="49">
        <v>7</v>
      </c>
      <c r="E95" s="49">
        <v>34.1</v>
      </c>
    </row>
    <row r="96" spans="1:5">
      <c r="D96" s="49">
        <v>8</v>
      </c>
      <c r="E96" s="49">
        <v>87.8</v>
      </c>
    </row>
  </sheetData>
  <mergeCells count="2">
    <mergeCell ref="D2:E2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Sholl</vt:lpstr>
      <vt:lpstr>Branching</vt:lpstr>
      <vt:lpstr>Tree Length</vt:lpstr>
    </vt:vector>
  </TitlesOfParts>
  <Company>Drexel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Harina Raja</dc:creator>
  <cp:lastModifiedBy>Steve Hill</cp:lastModifiedBy>
  <dcterms:created xsi:type="dcterms:W3CDTF">2018-02-20T02:56:41Z</dcterms:created>
  <dcterms:modified xsi:type="dcterms:W3CDTF">2019-01-29T19:39:49Z</dcterms:modified>
</cp:coreProperties>
</file>