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ani\Mining\gil lab\Box Sync\Savani&amp;Gil's Share\Article_Anbalagan_Blechman\Files for submission\Source data_version 2\"/>
    </mc:Choice>
  </mc:AlternateContent>
  <xr:revisionPtr revIDLastSave="0" documentId="13_ncr:1_{9381E3D0-E277-440E-81C3-A7F23A1636DA}" xr6:coauthVersionLast="43" xr6:coauthVersionMax="43" xr10:uidLastSave="{00000000-0000-0000-0000-000000000000}"/>
  <bookViews>
    <workbookView xWindow="2550" yWindow="2550" windowWidth="15300" windowHeight="7875" activeTab="3" xr2:uid="{DFDA8D76-3E1F-4AC3-97A7-AB7B07A35ABA}"/>
  </bookViews>
  <sheets>
    <sheet name="3E" sheetId="2" r:id="rId1"/>
    <sheet name="3F" sheetId="1" r:id="rId2"/>
    <sheet name="3G" sheetId="3" r:id="rId3"/>
    <sheet name="3H" sheetId="4" r:id="rId4"/>
    <sheet name="3J" sheetId="5" r:id="rId5"/>
    <sheet name="3K" sheetId="6" r:id="rId6"/>
    <sheet name="3M" sheetId="7" r:id="rId7"/>
    <sheet name="3N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4" l="1"/>
  <c r="A26" i="4"/>
  <c r="B29" i="4" s="1"/>
  <c r="F29" i="4" s="1"/>
  <c r="B25" i="4"/>
  <c r="A25" i="4"/>
  <c r="B26" i="3"/>
  <c r="A26" i="3"/>
  <c r="B30" i="3" s="1"/>
  <c r="B25" i="3"/>
  <c r="A25" i="3"/>
  <c r="B26" i="1"/>
  <c r="A26" i="1"/>
  <c r="B29" i="1" s="1"/>
  <c r="B25" i="1"/>
  <c r="A25" i="1"/>
  <c r="B30" i="2"/>
  <c r="B26" i="2"/>
  <c r="B25" i="2"/>
  <c r="A26" i="2"/>
  <c r="A25" i="2"/>
  <c r="B30" i="6"/>
  <c r="F30" i="6" s="1"/>
  <c r="B29" i="6"/>
  <c r="F29" i="6" s="1"/>
  <c r="B28" i="6"/>
  <c r="F28" i="6" s="1"/>
  <c r="B30" i="5"/>
  <c r="B26" i="5"/>
  <c r="A26" i="5"/>
  <c r="B29" i="5" s="1"/>
  <c r="B25" i="5"/>
  <c r="A25" i="5"/>
  <c r="B26" i="6"/>
  <c r="A26" i="6"/>
  <c r="B25" i="6"/>
  <c r="A25" i="6"/>
  <c r="B26" i="7"/>
  <c r="A26" i="7"/>
  <c r="B29" i="7" s="1"/>
  <c r="B25" i="7"/>
  <c r="A25" i="7"/>
  <c r="F30" i="8"/>
  <c r="F29" i="8"/>
  <c r="F28" i="8"/>
  <c r="B30" i="8"/>
  <c r="B29" i="8"/>
  <c r="B28" i="8"/>
  <c r="B26" i="8"/>
  <c r="B25" i="8"/>
  <c r="A26" i="8"/>
  <c r="A25" i="8"/>
  <c r="B28" i="4" l="1"/>
  <c r="B30" i="4"/>
  <c r="F30" i="4" s="1"/>
  <c r="F28" i="4"/>
  <c r="F30" i="3"/>
  <c r="B29" i="3"/>
  <c r="F29" i="3" s="1"/>
  <c r="B28" i="3"/>
  <c r="F28" i="3" s="1"/>
  <c r="F29" i="1"/>
  <c r="B28" i="1"/>
  <c r="F28" i="1" s="1"/>
  <c r="B30" i="1"/>
  <c r="F30" i="1" s="1"/>
  <c r="B29" i="2"/>
  <c r="F29" i="2" s="1"/>
  <c r="F30" i="2"/>
  <c r="B28" i="2"/>
  <c r="F28" i="2" s="1"/>
  <c r="F29" i="5"/>
  <c r="B28" i="5"/>
  <c r="F28" i="5" s="1"/>
  <c r="F30" i="5"/>
  <c r="F29" i="7"/>
  <c r="B28" i="7"/>
  <c r="F28" i="7" s="1"/>
  <c r="B30" i="7"/>
  <c r="F30" i="7" s="1"/>
</calcChain>
</file>

<file path=xl/sharedStrings.xml><?xml version="1.0" encoding="utf-8"?>
<sst xmlns="http://schemas.openxmlformats.org/spreadsheetml/2006/main" count="72" uniqueCount="18">
  <si>
    <t>DMSO</t>
  </si>
  <si>
    <t>Cyto-D</t>
  </si>
  <si>
    <t>Neurohypophyseal synapses count</t>
  </si>
  <si>
    <t>Neurohypophyseal synapses positive OXT puncta count</t>
  </si>
  <si>
    <r>
      <t>Neurohypophyseal synapses positive OXT puncta volume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m3)</t>
    </r>
  </si>
  <si>
    <r>
      <t>Neurohypophyseal synapses volume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m3)</t>
    </r>
  </si>
  <si>
    <t>Neurohypophyseal  OXT puncta count</t>
  </si>
  <si>
    <t>EGFP-</t>
  </si>
  <si>
    <t>EGFP+</t>
  </si>
  <si>
    <r>
      <t>Neurohypophyseal OXT puncta volume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m3)</t>
    </r>
  </si>
  <si>
    <t>Cofilin-EGFP -</t>
  </si>
  <si>
    <t>Cofilin-EGFP +</t>
  </si>
  <si>
    <t>S pooled 1</t>
  </si>
  <si>
    <t>S pooled 2</t>
  </si>
  <si>
    <t>S pooled 3</t>
  </si>
  <si>
    <t>Cohen's D1:</t>
  </si>
  <si>
    <t>Cohen's D2:</t>
  </si>
  <si>
    <t>Cohen's D3: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</si>
</sst>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C0B2-6371-45F7-A6D1-A0D2433A71AF}">
  <dimension ref="A1:F32"/>
  <sheetViews>
    <sheetView topLeftCell="A13" workbookViewId="0">
      <selection activeCell="F30" sqref="F30"/>
    </sheetView>
  </sheetViews>
  <sheetFormatPr defaultRowHeight="15" x14ac:dyDescent="0.25"/>
  <sheetData>
    <row r="1" spans="1:4" x14ac:dyDescent="0.25">
      <c r="A1" t="s">
        <v>2</v>
      </c>
    </row>
    <row r="2" spans="1:4" x14ac:dyDescent="0.25">
      <c r="A2" s="2" t="s">
        <v>0</v>
      </c>
      <c r="B2" s="2" t="s">
        <v>1</v>
      </c>
      <c r="C2" s="2"/>
      <c r="D2" s="2"/>
    </row>
    <row r="3" spans="1:4" x14ac:dyDescent="0.25">
      <c r="A3" s="1">
        <v>417</v>
      </c>
      <c r="B3" s="1">
        <v>396</v>
      </c>
      <c r="C3" s="1"/>
      <c r="D3" s="1"/>
    </row>
    <row r="4" spans="1:4" x14ac:dyDescent="0.25">
      <c r="A4" s="1">
        <v>488</v>
      </c>
      <c r="B4" s="1">
        <v>402</v>
      </c>
      <c r="C4" s="1"/>
      <c r="D4" s="1"/>
    </row>
    <row r="5" spans="1:4" x14ac:dyDescent="0.25">
      <c r="A5" s="1">
        <v>461</v>
      </c>
      <c r="B5" s="1">
        <v>416</v>
      </c>
      <c r="C5" s="1"/>
      <c r="D5" s="1"/>
    </row>
    <row r="6" spans="1:4" x14ac:dyDescent="0.25">
      <c r="A6" s="1">
        <v>553</v>
      </c>
      <c r="B6" s="1">
        <v>456</v>
      </c>
      <c r="C6" s="1"/>
      <c r="D6" s="1"/>
    </row>
    <row r="7" spans="1:4" x14ac:dyDescent="0.25">
      <c r="A7" s="1">
        <v>504</v>
      </c>
      <c r="B7" s="1">
        <v>327</v>
      </c>
      <c r="C7" s="1"/>
      <c r="D7" s="1"/>
    </row>
    <row r="8" spans="1:4" x14ac:dyDescent="0.25">
      <c r="A8" s="1">
        <v>465</v>
      </c>
      <c r="B8" s="1">
        <v>560</v>
      </c>
      <c r="C8" s="1"/>
      <c r="D8" s="1"/>
    </row>
    <row r="9" spans="1:4" x14ac:dyDescent="0.25">
      <c r="A9" s="1">
        <v>549</v>
      </c>
      <c r="B9" s="1">
        <v>201</v>
      </c>
      <c r="C9" s="1"/>
      <c r="D9" s="1"/>
    </row>
    <row r="10" spans="1:4" x14ac:dyDescent="0.25">
      <c r="A10" s="1">
        <v>676</v>
      </c>
      <c r="B10" s="1">
        <v>352</v>
      </c>
      <c r="C10" s="1"/>
      <c r="D10" s="1"/>
    </row>
    <row r="11" spans="1:4" x14ac:dyDescent="0.25">
      <c r="A11" s="1"/>
      <c r="B11" s="1">
        <v>435</v>
      </c>
      <c r="C11" s="1"/>
      <c r="D11" s="1"/>
    </row>
    <row r="12" spans="1:4" x14ac:dyDescent="0.25">
      <c r="A12" s="1"/>
      <c r="B12" s="1">
        <v>383</v>
      </c>
      <c r="C12" s="1"/>
      <c r="D12" s="1"/>
    </row>
    <row r="13" spans="1:4" x14ac:dyDescent="0.25">
      <c r="A13" s="1"/>
      <c r="B13" s="1">
        <v>361</v>
      </c>
      <c r="C13" s="1"/>
      <c r="D13" s="1"/>
    </row>
    <row r="14" spans="1:4" x14ac:dyDescent="0.25">
      <c r="A14" s="1"/>
      <c r="B14" s="1">
        <v>433</v>
      </c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6" x14ac:dyDescent="0.25">
      <c r="A17" s="1"/>
      <c r="B17" s="1"/>
      <c r="C17" s="1"/>
      <c r="D17" s="1"/>
    </row>
    <row r="18" spans="1:6" x14ac:dyDescent="0.25">
      <c r="A18" s="1"/>
      <c r="B18" s="1"/>
      <c r="C18" s="1"/>
      <c r="D18" s="1"/>
    </row>
    <row r="19" spans="1:6" x14ac:dyDescent="0.25">
      <c r="A19" s="1"/>
      <c r="B19" s="1"/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 s="1"/>
      <c r="B21" s="1"/>
      <c r="C21" s="1"/>
      <c r="D21" s="1"/>
    </row>
    <row r="22" spans="1:6" x14ac:dyDescent="0.25">
      <c r="A22" s="1"/>
      <c r="B22" s="1"/>
      <c r="C22" s="1"/>
      <c r="D22" s="1"/>
    </row>
    <row r="23" spans="1:6" x14ac:dyDescent="0.25">
      <c r="A23" s="1"/>
      <c r="B23" s="1"/>
      <c r="C23" s="1"/>
      <c r="D23" s="1"/>
    </row>
    <row r="24" spans="1:6" x14ac:dyDescent="0.25">
      <c r="A24" s="1"/>
      <c r="B24" s="1"/>
      <c r="C24" s="1"/>
      <c r="D24" s="1"/>
    </row>
    <row r="25" spans="1:6" x14ac:dyDescent="0.25">
      <c r="A25">
        <f>AVERAGE(A3:A10)</f>
        <v>514.125</v>
      </c>
      <c r="B25">
        <f>AVERAGE(B3:B14)</f>
        <v>393.5</v>
      </c>
      <c r="C25" s="1"/>
      <c r="D25" s="1"/>
    </row>
    <row r="26" spans="1:6" x14ac:dyDescent="0.25">
      <c r="A26">
        <f>_xlfn.STDEV.P(A3:A10)</f>
        <v>74.485632003762987</v>
      </c>
      <c r="B26">
        <f>_xlfn.STDEV.P(B3:B14)</f>
        <v>81.57971561607701</v>
      </c>
      <c r="C26" s="1"/>
      <c r="D26" s="1"/>
    </row>
    <row r="27" spans="1:6" x14ac:dyDescent="0.25">
      <c r="A27" s="1"/>
      <c r="B27" s="1"/>
      <c r="C27" s="1"/>
      <c r="D27" s="1"/>
    </row>
    <row r="28" spans="1:6" x14ac:dyDescent="0.25">
      <c r="A28" s="1" t="s">
        <v>12</v>
      </c>
      <c r="B28">
        <f>AVERAGE(A26:B26)</f>
        <v>78.032673809919999</v>
      </c>
      <c r="C28" s="1"/>
      <c r="D28" s="1"/>
      <c r="E28" t="s">
        <v>15</v>
      </c>
      <c r="F28">
        <f>ABS(A25-B25)/B28</f>
        <v>1.5458268198502434</v>
      </c>
    </row>
    <row r="29" spans="1:6" x14ac:dyDescent="0.25">
      <c r="A29" s="1" t="s">
        <v>13</v>
      </c>
      <c r="B29" s="1">
        <f>SQRT((A26^2+B26^2)/2)</f>
        <v>78.113249116267085</v>
      </c>
      <c r="C29" s="1"/>
      <c r="D29" s="1"/>
      <c r="E29" t="s">
        <v>16</v>
      </c>
      <c r="F29">
        <f>ABS(A25-B25)/B29</f>
        <v>1.5442322700014259</v>
      </c>
    </row>
    <row r="30" spans="1:6" x14ac:dyDescent="0.25">
      <c r="A30" s="1" t="s">
        <v>14</v>
      </c>
      <c r="B30" s="1">
        <f>SQRT((COUNT(A3:A10)-1)*A26^2+(COUNT(B3:B14)-1)*B26^2)/SQRT(COUNT(A3:A10)+ COUNT(B3:B14)-2)</f>
        <v>78.896738288094014</v>
      </c>
      <c r="C30" s="1"/>
      <c r="D30" s="1"/>
      <c r="E30" t="s">
        <v>17</v>
      </c>
      <c r="F30">
        <f>ABS(A25-B25)/B30</f>
        <v>1.5288971713828508</v>
      </c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D7B1-62E5-4AA7-8CA0-65E084F1D267}">
  <dimension ref="A1:F32"/>
  <sheetViews>
    <sheetView topLeftCell="A10" workbookViewId="0">
      <selection activeCell="A25" sqref="A25:F30"/>
    </sheetView>
  </sheetViews>
  <sheetFormatPr defaultRowHeight="15" x14ac:dyDescent="0.25"/>
  <cols>
    <col min="2" max="2" width="10.28515625" bestFit="1" customWidth="1"/>
  </cols>
  <sheetData>
    <row r="1" spans="1:4" x14ac:dyDescent="0.25">
      <c r="A1" t="s">
        <v>5</v>
      </c>
    </row>
    <row r="2" spans="1:4" x14ac:dyDescent="0.25">
      <c r="A2" s="2" t="s">
        <v>0</v>
      </c>
      <c r="B2" s="2" t="s">
        <v>1</v>
      </c>
      <c r="C2" s="2"/>
      <c r="D2" s="2"/>
    </row>
    <row r="3" spans="1:4" x14ac:dyDescent="0.25">
      <c r="A3" s="1">
        <v>1.0356829999999999</v>
      </c>
      <c r="B3" s="1">
        <v>0.87983999999999996</v>
      </c>
      <c r="C3" s="1"/>
      <c r="D3" s="1"/>
    </row>
    <row r="4" spans="1:4" x14ac:dyDescent="0.25">
      <c r="A4" s="1">
        <v>0.91018600000000005</v>
      </c>
      <c r="B4" s="1">
        <v>0.99431999999999998</v>
      </c>
      <c r="C4" s="1"/>
      <c r="D4" s="1"/>
    </row>
    <row r="5" spans="1:4" x14ac:dyDescent="0.25">
      <c r="A5" s="1">
        <v>0.88572600000000001</v>
      </c>
      <c r="B5" s="1">
        <v>0.969939</v>
      </c>
      <c r="C5" s="1"/>
      <c r="D5" s="1"/>
    </row>
    <row r="6" spans="1:4" x14ac:dyDescent="0.25">
      <c r="A6" s="1">
        <v>0.94742499999999996</v>
      </c>
      <c r="B6" s="1">
        <v>0.81076700000000002</v>
      </c>
      <c r="C6" s="1"/>
      <c r="D6" s="1"/>
    </row>
    <row r="7" spans="1:4" x14ac:dyDescent="0.25">
      <c r="A7" s="1">
        <v>1.1198429999999999</v>
      </c>
      <c r="B7" s="1">
        <v>0.89292700000000003</v>
      </c>
      <c r="C7" s="1"/>
      <c r="D7" s="1"/>
    </row>
    <row r="8" spans="1:4" x14ac:dyDescent="0.25">
      <c r="A8" s="1">
        <v>1.0237019999999999</v>
      </c>
      <c r="B8" s="1">
        <v>0.9284</v>
      </c>
      <c r="C8" s="1"/>
      <c r="D8" s="1"/>
    </row>
    <row r="9" spans="1:4" x14ac:dyDescent="0.25">
      <c r="A9" s="1">
        <v>0.926875</v>
      </c>
      <c r="B9" s="1">
        <v>0.99650399999999995</v>
      </c>
      <c r="C9" s="1"/>
      <c r="D9" s="1"/>
    </row>
    <row r="10" spans="1:4" x14ac:dyDescent="0.25">
      <c r="A10" s="1">
        <v>0.98051299999999997</v>
      </c>
      <c r="B10" s="1">
        <v>0.90276100000000004</v>
      </c>
      <c r="C10" s="1"/>
      <c r="D10" s="1"/>
    </row>
    <row r="11" spans="1:4" x14ac:dyDescent="0.25">
      <c r="A11" s="1"/>
      <c r="B11" s="1">
        <v>0.89243899999999998</v>
      </c>
      <c r="C11" s="1"/>
      <c r="D11" s="1"/>
    </row>
    <row r="12" spans="1:4" x14ac:dyDescent="0.25">
      <c r="A12" s="1"/>
      <c r="B12" s="1">
        <v>0.93906500000000004</v>
      </c>
      <c r="C12" s="1"/>
      <c r="D12" s="1"/>
    </row>
    <row r="13" spans="1:4" x14ac:dyDescent="0.25">
      <c r="A13" s="1"/>
      <c r="B13" s="1">
        <v>0.95203300000000002</v>
      </c>
      <c r="C13" s="1"/>
      <c r="D13" s="1"/>
    </row>
    <row r="14" spans="1:4" x14ac:dyDescent="0.25">
      <c r="A14" s="1"/>
      <c r="B14" s="1">
        <v>0.94961499999999999</v>
      </c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6" x14ac:dyDescent="0.25">
      <c r="A17" s="1"/>
      <c r="B17" s="1"/>
      <c r="C17" s="1"/>
      <c r="D17" s="1"/>
    </row>
    <row r="18" spans="1:6" x14ac:dyDescent="0.25">
      <c r="A18" s="1"/>
      <c r="B18" s="1"/>
      <c r="C18" s="1"/>
      <c r="D18" s="1"/>
    </row>
    <row r="19" spans="1:6" x14ac:dyDescent="0.25">
      <c r="A19" s="1"/>
      <c r="B19" s="1"/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 s="1"/>
      <c r="B21" s="1"/>
      <c r="C21" s="1"/>
      <c r="D21" s="1"/>
    </row>
    <row r="22" spans="1:6" x14ac:dyDescent="0.25">
      <c r="A22" s="1"/>
      <c r="B22" s="1"/>
      <c r="C22" s="1"/>
      <c r="D22" s="1"/>
    </row>
    <row r="23" spans="1:6" x14ac:dyDescent="0.25">
      <c r="A23" s="1"/>
      <c r="B23" s="1"/>
      <c r="C23" s="1"/>
      <c r="D23" s="1"/>
    </row>
    <row r="24" spans="1:6" x14ac:dyDescent="0.25">
      <c r="A24" s="1"/>
      <c r="B24" s="1"/>
      <c r="C24" s="1"/>
      <c r="D24" s="1"/>
    </row>
    <row r="25" spans="1:6" x14ac:dyDescent="0.25">
      <c r="A25">
        <f>AVERAGE(A3:A10)</f>
        <v>0.97874412500000008</v>
      </c>
      <c r="B25">
        <f>AVERAGE(B3:B14)</f>
        <v>0.92571749999999986</v>
      </c>
      <c r="C25" s="1"/>
      <c r="D25" s="1"/>
    </row>
    <row r="26" spans="1:6" x14ac:dyDescent="0.25">
      <c r="A26">
        <f>_xlfn.STDEV.P(A3:A10)</f>
        <v>7.2628463133329269E-2</v>
      </c>
      <c r="B26">
        <f>_xlfn.STDEV.P(B3:B14)</f>
        <v>5.0948960621554053E-2</v>
      </c>
      <c r="C26" s="1"/>
      <c r="D26" s="1"/>
    </row>
    <row r="27" spans="1:6" x14ac:dyDescent="0.25">
      <c r="A27" s="1"/>
      <c r="B27" s="1"/>
      <c r="C27" s="1"/>
      <c r="D27" s="1"/>
    </row>
    <row r="28" spans="1:6" x14ac:dyDescent="0.25">
      <c r="A28" s="1" t="s">
        <v>12</v>
      </c>
      <c r="B28">
        <f>AVERAGE(A26:B26)</f>
        <v>6.1788711877441657E-2</v>
      </c>
      <c r="C28" s="1"/>
      <c r="D28" s="1"/>
      <c r="E28" t="s">
        <v>15</v>
      </c>
      <c r="F28">
        <f>ABS(A25-B25)/B28</f>
        <v>0.85819275703916431</v>
      </c>
    </row>
    <row r="29" spans="1:6" x14ac:dyDescent="0.25">
      <c r="A29" s="1" t="s">
        <v>13</v>
      </c>
      <c r="B29" s="1">
        <f>SQRT((A26^2+B26^2)/2)</f>
        <v>6.2732329167368053E-2</v>
      </c>
      <c r="C29" s="1"/>
      <c r="D29" s="1"/>
      <c r="E29" t="s">
        <v>16</v>
      </c>
      <c r="F29">
        <f>ABS(A25-B25)/B29</f>
        <v>0.84528385449433419</v>
      </c>
    </row>
    <row r="30" spans="1:6" x14ac:dyDescent="0.25">
      <c r="A30" s="1" t="s">
        <v>14</v>
      </c>
      <c r="B30" s="1">
        <f>SQRT((COUNT(A3:A10)-1)*A26^2+(COUNT(B3:B14)-1)*B26^2)/SQRT(COUNT(A3:A10)+ COUNT(B3:B14)-2)</f>
        <v>6.0313080427765016E-2</v>
      </c>
      <c r="C30" s="1"/>
      <c r="D30" s="1"/>
      <c r="E30" t="s">
        <v>17</v>
      </c>
      <c r="F30">
        <f>ABS(A25-B25)/B30</f>
        <v>0.8791894664294001</v>
      </c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2FF3-958C-48E8-A08C-0DB7FE1C2D02}">
  <dimension ref="A1:F32"/>
  <sheetViews>
    <sheetView topLeftCell="A7" workbookViewId="0">
      <selection activeCell="A25" sqref="A25:F30"/>
    </sheetView>
  </sheetViews>
  <sheetFormatPr defaultRowHeight="15" x14ac:dyDescent="0.25"/>
  <sheetData>
    <row r="1" spans="1:4" x14ac:dyDescent="0.25">
      <c r="A1" t="s">
        <v>3</v>
      </c>
    </row>
    <row r="2" spans="1:4" x14ac:dyDescent="0.25">
      <c r="A2" s="2" t="s">
        <v>0</v>
      </c>
      <c r="B2" s="2" t="s">
        <v>1</v>
      </c>
      <c r="C2" s="2"/>
      <c r="D2" s="2"/>
    </row>
    <row r="3" spans="1:4" x14ac:dyDescent="0.25">
      <c r="A3" s="1">
        <v>316</v>
      </c>
      <c r="B3" s="1">
        <v>318</v>
      </c>
      <c r="C3" s="1"/>
      <c r="D3" s="1"/>
    </row>
    <row r="4" spans="1:4" x14ac:dyDescent="0.25">
      <c r="A4" s="1">
        <v>341</v>
      </c>
      <c r="B4" s="1">
        <v>295</v>
      </c>
      <c r="C4" s="1"/>
      <c r="D4" s="1"/>
    </row>
    <row r="5" spans="1:4" x14ac:dyDescent="0.25">
      <c r="A5" s="1">
        <v>311</v>
      </c>
      <c r="B5" s="1">
        <v>347</v>
      </c>
      <c r="C5" s="1"/>
      <c r="D5" s="1"/>
    </row>
    <row r="6" spans="1:4" x14ac:dyDescent="0.25">
      <c r="A6" s="1">
        <v>393</v>
      </c>
      <c r="B6" s="1">
        <v>307</v>
      </c>
      <c r="C6" s="1"/>
      <c r="D6" s="1"/>
    </row>
    <row r="7" spans="1:4" x14ac:dyDescent="0.25">
      <c r="A7" s="1">
        <v>397</v>
      </c>
      <c r="B7" s="1">
        <v>257</v>
      </c>
      <c r="C7" s="1"/>
      <c r="D7" s="1"/>
    </row>
    <row r="8" spans="1:4" x14ac:dyDescent="0.25">
      <c r="A8" s="1">
        <v>366</v>
      </c>
      <c r="B8" s="1">
        <v>420</v>
      </c>
      <c r="C8" s="1"/>
      <c r="D8" s="1"/>
    </row>
    <row r="9" spans="1:4" x14ac:dyDescent="0.25">
      <c r="A9" s="1">
        <v>321</v>
      </c>
      <c r="B9" s="1">
        <v>156</v>
      </c>
      <c r="C9" s="1"/>
      <c r="D9" s="1"/>
    </row>
    <row r="10" spans="1:4" x14ac:dyDescent="0.25">
      <c r="A10" s="1">
        <v>422</v>
      </c>
      <c r="B10" s="1">
        <v>237</v>
      </c>
      <c r="C10" s="1"/>
      <c r="D10" s="1"/>
    </row>
    <row r="11" spans="1:4" x14ac:dyDescent="0.25">
      <c r="A11" s="1"/>
      <c r="B11" s="1">
        <v>310</v>
      </c>
      <c r="C11" s="1"/>
      <c r="D11" s="1"/>
    </row>
    <row r="12" spans="1:4" x14ac:dyDescent="0.25">
      <c r="A12" s="1"/>
      <c r="B12" s="1">
        <v>294</v>
      </c>
      <c r="C12" s="1"/>
      <c r="D12" s="1"/>
    </row>
    <row r="13" spans="1:4" x14ac:dyDescent="0.25">
      <c r="A13" s="1"/>
      <c r="B13" s="1">
        <v>290</v>
      </c>
      <c r="C13" s="1"/>
      <c r="D13" s="1"/>
    </row>
    <row r="14" spans="1:4" x14ac:dyDescent="0.25">
      <c r="A14" s="1"/>
      <c r="B14" s="1">
        <v>350</v>
      </c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6" x14ac:dyDescent="0.25">
      <c r="A17" s="1"/>
      <c r="B17" s="1"/>
      <c r="C17" s="1"/>
      <c r="D17" s="1"/>
    </row>
    <row r="18" spans="1:6" x14ac:dyDescent="0.25">
      <c r="A18" s="1"/>
      <c r="B18" s="1"/>
      <c r="C18" s="1"/>
      <c r="D18" s="1"/>
    </row>
    <row r="19" spans="1:6" x14ac:dyDescent="0.25">
      <c r="A19" s="1"/>
      <c r="B19" s="1"/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 s="1"/>
      <c r="B21" s="1"/>
      <c r="C21" s="1"/>
      <c r="D21" s="1"/>
    </row>
    <row r="22" spans="1:6" x14ac:dyDescent="0.25">
      <c r="A22" s="1"/>
      <c r="B22" s="1"/>
      <c r="C22" s="1"/>
      <c r="D22" s="1"/>
    </row>
    <row r="23" spans="1:6" x14ac:dyDescent="0.25">
      <c r="A23" s="1"/>
      <c r="B23" s="1"/>
      <c r="C23" s="1"/>
      <c r="D23" s="1"/>
    </row>
    <row r="24" spans="1:6" x14ac:dyDescent="0.25">
      <c r="A24" s="1"/>
      <c r="B24" s="1"/>
      <c r="C24" s="1"/>
      <c r="D24" s="1"/>
    </row>
    <row r="25" spans="1:6" x14ac:dyDescent="0.25">
      <c r="A25">
        <f>AVERAGE(A3:A10)</f>
        <v>358.375</v>
      </c>
      <c r="B25">
        <f>AVERAGE(B3:B14)</f>
        <v>298.41666666666669</v>
      </c>
      <c r="C25" s="1"/>
      <c r="D25" s="1"/>
    </row>
    <row r="26" spans="1:6" x14ac:dyDescent="0.25">
      <c r="A26">
        <f>_xlfn.STDEV.P(A3:A10)</f>
        <v>39.585153466924943</v>
      </c>
      <c r="B26">
        <f>_xlfn.STDEV.P(B3:B14)</f>
        <v>62.093287792553625</v>
      </c>
      <c r="C26" s="1"/>
      <c r="D26" s="1"/>
    </row>
    <row r="27" spans="1:6" x14ac:dyDescent="0.25">
      <c r="A27" s="1"/>
      <c r="B27" s="1"/>
      <c r="C27" s="1"/>
      <c r="D27" s="1"/>
    </row>
    <row r="28" spans="1:6" x14ac:dyDescent="0.25">
      <c r="A28" s="1" t="s">
        <v>12</v>
      </c>
      <c r="B28">
        <f>AVERAGE(A26:B26)</f>
        <v>50.839220629739287</v>
      </c>
      <c r="C28" s="1"/>
      <c r="D28" s="1"/>
      <c r="E28" t="s">
        <v>15</v>
      </c>
      <c r="F28">
        <f>ABS(A25-B25)/B28</f>
        <v>1.1793716070120013</v>
      </c>
    </row>
    <row r="29" spans="1:6" x14ac:dyDescent="0.25">
      <c r="A29" s="1" t="s">
        <v>13</v>
      </c>
      <c r="B29" s="1">
        <f>SQRT((A26^2+B26^2)/2)</f>
        <v>52.069956615542175</v>
      </c>
      <c r="C29" s="1"/>
      <c r="D29" s="1"/>
      <c r="E29" t="s">
        <v>16</v>
      </c>
      <c r="F29">
        <f>ABS(A25-B25)/B29</f>
        <v>1.1514957420847278</v>
      </c>
    </row>
    <row r="30" spans="1:6" x14ac:dyDescent="0.25">
      <c r="A30" s="1" t="s">
        <v>14</v>
      </c>
      <c r="B30" s="1">
        <f>SQRT((COUNT(A3:A10)-1)*A26^2+(COUNT(B3:B14)-1)*B26^2)/SQRT(COUNT(A3:A10)+ COUNT(B3:B14)-2)</f>
        <v>54.457032452086985</v>
      </c>
      <c r="C30" s="1"/>
      <c r="D30" s="1"/>
      <c r="E30" t="s">
        <v>17</v>
      </c>
      <c r="F30">
        <f>ABS(A25-B25)/B30</f>
        <v>1.1010209450191131</v>
      </c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0310-B79E-458C-ABF4-2D2FA149974E}">
  <dimension ref="A1:F32"/>
  <sheetViews>
    <sheetView tabSelected="1" workbookViewId="0"/>
  </sheetViews>
  <sheetFormatPr defaultRowHeight="15" x14ac:dyDescent="0.25"/>
  <sheetData>
    <row r="1" spans="1:4" x14ac:dyDescent="0.25">
      <c r="A1" t="s">
        <v>4</v>
      </c>
    </row>
    <row r="2" spans="1:4" x14ac:dyDescent="0.25">
      <c r="A2" s="2" t="s">
        <v>0</v>
      </c>
      <c r="B2" s="2" t="s">
        <v>1</v>
      </c>
      <c r="C2" s="2"/>
      <c r="D2" s="2"/>
    </row>
    <row r="3" spans="1:4" x14ac:dyDescent="0.25">
      <c r="A3" s="1">
        <v>1.2969619999999999</v>
      </c>
      <c r="B3" s="1">
        <v>1.1504449999999999</v>
      </c>
      <c r="C3" s="1"/>
      <c r="D3" s="1"/>
    </row>
    <row r="4" spans="1:4" x14ac:dyDescent="0.25">
      <c r="A4" s="1">
        <v>1.2056750000000001</v>
      </c>
      <c r="B4" s="1">
        <v>1.1213249999999999</v>
      </c>
      <c r="C4" s="1"/>
      <c r="D4" s="1"/>
    </row>
    <row r="5" spans="1:4" x14ac:dyDescent="0.25">
      <c r="A5" s="1">
        <v>1.0917159999999999</v>
      </c>
      <c r="B5" s="1">
        <v>1.119292</v>
      </c>
      <c r="C5" s="1"/>
      <c r="D5" s="1"/>
    </row>
    <row r="6" spans="1:4" x14ac:dyDescent="0.25">
      <c r="A6" s="1">
        <v>1.1214759999999999</v>
      </c>
      <c r="B6" s="1">
        <v>0.96814900000000004</v>
      </c>
      <c r="C6" s="1"/>
      <c r="D6" s="1"/>
    </row>
    <row r="7" spans="1:4" x14ac:dyDescent="0.25">
      <c r="A7" s="1">
        <v>1.4584459999999999</v>
      </c>
      <c r="B7" s="1">
        <v>0.99111199999999999</v>
      </c>
      <c r="C7" s="1"/>
      <c r="D7" s="1"/>
    </row>
    <row r="8" spans="1:4" x14ac:dyDescent="0.25">
      <c r="A8" s="1">
        <v>1.174048</v>
      </c>
      <c r="B8" s="1">
        <v>1.072017</v>
      </c>
      <c r="C8" s="1"/>
      <c r="D8" s="1"/>
    </row>
    <row r="9" spans="1:4" x14ac:dyDescent="0.25">
      <c r="A9" s="1">
        <v>1.245808</v>
      </c>
      <c r="B9" s="1">
        <v>1.210186</v>
      </c>
      <c r="C9" s="1"/>
      <c r="D9" s="1"/>
    </row>
    <row r="10" spans="1:4" x14ac:dyDescent="0.25">
      <c r="A10" s="1">
        <v>1.2064950000000001</v>
      </c>
      <c r="B10" s="1">
        <v>1.0762670000000001</v>
      </c>
      <c r="C10" s="1"/>
      <c r="D10" s="1"/>
    </row>
    <row r="11" spans="1:4" x14ac:dyDescent="0.25">
      <c r="A11" s="1"/>
      <c r="B11" s="1">
        <v>1.0025459999999999</v>
      </c>
      <c r="C11" s="1"/>
      <c r="D11" s="1"/>
    </row>
    <row r="12" spans="1:4" x14ac:dyDescent="0.25">
      <c r="A12" s="1"/>
      <c r="B12" s="1">
        <v>1.170582</v>
      </c>
      <c r="C12" s="1"/>
      <c r="D12" s="1"/>
    </row>
    <row r="13" spans="1:4" x14ac:dyDescent="0.25">
      <c r="A13" s="1"/>
      <c r="B13" s="1">
        <v>1.088632</v>
      </c>
      <c r="C13" s="1"/>
      <c r="D13" s="1"/>
    </row>
    <row r="14" spans="1:4" x14ac:dyDescent="0.25">
      <c r="A14" s="1"/>
      <c r="B14" s="1">
        <v>1.169217</v>
      </c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6" x14ac:dyDescent="0.25">
      <c r="A17" s="1"/>
      <c r="B17" s="1"/>
      <c r="C17" s="1"/>
      <c r="D17" s="1"/>
    </row>
    <row r="18" spans="1:6" x14ac:dyDescent="0.25">
      <c r="A18" s="1"/>
      <c r="B18" s="1"/>
      <c r="C18" s="1"/>
      <c r="D18" s="1"/>
    </row>
    <row r="19" spans="1:6" x14ac:dyDescent="0.25">
      <c r="A19" s="1"/>
      <c r="B19" s="1"/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 s="1"/>
      <c r="B21" s="1"/>
      <c r="C21" s="1"/>
      <c r="D21" s="1"/>
    </row>
    <row r="22" spans="1:6" x14ac:dyDescent="0.25">
      <c r="A22" s="1"/>
      <c r="B22" s="1"/>
      <c r="C22" s="1"/>
      <c r="D22" s="1"/>
    </row>
    <row r="23" spans="1:6" x14ac:dyDescent="0.25">
      <c r="A23" s="1"/>
      <c r="B23" s="1"/>
      <c r="C23" s="1"/>
      <c r="D23" s="1"/>
    </row>
    <row r="24" spans="1:6" x14ac:dyDescent="0.25">
      <c r="A24" s="1"/>
      <c r="B24" s="1"/>
      <c r="C24" s="1"/>
      <c r="D24" s="1"/>
    </row>
    <row r="25" spans="1:6" x14ac:dyDescent="0.25">
      <c r="A25">
        <f>AVERAGE(A3:A10)</f>
        <v>1.2250782499999999</v>
      </c>
      <c r="B25">
        <f>AVERAGE(B3:B14)</f>
        <v>1.0949808333333333</v>
      </c>
      <c r="C25" s="1"/>
      <c r="D25" s="1"/>
    </row>
    <row r="26" spans="1:6" x14ac:dyDescent="0.25">
      <c r="A26">
        <f>_xlfn.STDEV.P(A3:A10)</f>
        <v>0.10718111332313869</v>
      </c>
      <c r="B26">
        <f>_xlfn.STDEV.P(B3:B14)</f>
        <v>7.3709563365090019E-2</v>
      </c>
      <c r="C26" s="1"/>
      <c r="D26" s="1"/>
    </row>
    <row r="27" spans="1:6" x14ac:dyDescent="0.25">
      <c r="A27" s="1"/>
      <c r="B27" s="1"/>
      <c r="C27" s="1"/>
      <c r="D27" s="1"/>
    </row>
    <row r="28" spans="1:6" x14ac:dyDescent="0.25">
      <c r="A28" s="1" t="s">
        <v>12</v>
      </c>
      <c r="B28">
        <f>AVERAGE(A26:B26)</f>
        <v>9.0445338344114362E-2</v>
      </c>
      <c r="C28" s="1"/>
      <c r="D28" s="1"/>
      <c r="E28" t="s">
        <v>15</v>
      </c>
      <c r="F28">
        <f>ABS(A25-B25)/B28</f>
        <v>1.4384093094072945</v>
      </c>
    </row>
    <row r="29" spans="1:6" x14ac:dyDescent="0.25">
      <c r="A29" s="1" t="s">
        <v>13</v>
      </c>
      <c r="B29" s="1">
        <f>SQRT((A26^2+B26^2)/2)</f>
        <v>9.1980679451338365E-2</v>
      </c>
      <c r="C29" s="1"/>
      <c r="D29" s="1"/>
      <c r="E29" t="s">
        <v>16</v>
      </c>
      <c r="F29">
        <f>ABS(A25-B25)/B29</f>
        <v>1.4143993873788856</v>
      </c>
    </row>
    <row r="30" spans="1:6" x14ac:dyDescent="0.25">
      <c r="A30" s="1" t="s">
        <v>14</v>
      </c>
      <c r="B30" s="1">
        <f>SQRT((COUNT(A3:A10)-1)*A26^2+(COUNT(B3:B14)-1)*B26^2)/SQRT(COUNT(A3:A10)+ COUNT(B3:B14)-2)</f>
        <v>8.8247956985639475E-2</v>
      </c>
      <c r="C30" s="1"/>
      <c r="D30" s="1"/>
      <c r="E30" t="s">
        <v>17</v>
      </c>
      <c r="F30">
        <f>ABS(A25-B25)/B30</f>
        <v>1.474225819050262</v>
      </c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41A5-3DD4-4ED3-B710-DE0D2FC8B7A3}">
  <dimension ref="A1:F32"/>
  <sheetViews>
    <sheetView topLeftCell="A13" workbookViewId="0">
      <selection activeCell="A25" sqref="A25:F30"/>
    </sheetView>
  </sheetViews>
  <sheetFormatPr defaultRowHeight="15" x14ac:dyDescent="0.25"/>
  <sheetData>
    <row r="1" spans="1:4" x14ac:dyDescent="0.25">
      <c r="A1" t="s">
        <v>6</v>
      </c>
    </row>
    <row r="2" spans="1:4" x14ac:dyDescent="0.25">
      <c r="A2" s="2" t="s">
        <v>7</v>
      </c>
      <c r="B2" s="2" t="s">
        <v>8</v>
      </c>
      <c r="C2" s="2"/>
      <c r="D2" s="2"/>
    </row>
    <row r="3" spans="1:4" x14ac:dyDescent="0.25">
      <c r="A3" s="1">
        <v>198</v>
      </c>
      <c r="B3" s="1">
        <v>171</v>
      </c>
      <c r="C3" s="1"/>
      <c r="D3" s="1"/>
    </row>
    <row r="4" spans="1:4" x14ac:dyDescent="0.25">
      <c r="A4" s="1">
        <v>261</v>
      </c>
      <c r="B4" s="1">
        <v>250</v>
      </c>
      <c r="C4" s="1"/>
      <c r="D4" s="1"/>
    </row>
    <row r="5" spans="1:4" x14ac:dyDescent="0.25">
      <c r="A5" s="1">
        <v>289</v>
      </c>
      <c r="B5" s="1">
        <v>285</v>
      </c>
      <c r="C5" s="1"/>
      <c r="D5" s="1"/>
    </row>
    <row r="6" spans="1:4" x14ac:dyDescent="0.25">
      <c r="A6" s="1">
        <v>248</v>
      </c>
      <c r="B6" s="1">
        <v>266</v>
      </c>
      <c r="C6" s="1"/>
      <c r="D6" s="1"/>
    </row>
    <row r="7" spans="1:4" x14ac:dyDescent="0.25">
      <c r="A7" s="1">
        <v>293</v>
      </c>
      <c r="B7" s="1">
        <v>304</v>
      </c>
      <c r="C7" s="1"/>
      <c r="D7" s="1"/>
    </row>
    <row r="8" spans="1:4" x14ac:dyDescent="0.25">
      <c r="A8" s="1">
        <v>202</v>
      </c>
      <c r="B8" s="1">
        <v>190</v>
      </c>
      <c r="C8" s="1"/>
      <c r="D8" s="1"/>
    </row>
    <row r="9" spans="1:4" x14ac:dyDescent="0.25">
      <c r="A9" s="1">
        <v>277</v>
      </c>
      <c r="B9" s="1">
        <v>310</v>
      </c>
      <c r="C9" s="1"/>
      <c r="D9" s="1"/>
    </row>
    <row r="10" spans="1:4" x14ac:dyDescent="0.25">
      <c r="A10" s="1">
        <v>204</v>
      </c>
      <c r="B10" s="1">
        <v>184</v>
      </c>
      <c r="C10" s="1"/>
      <c r="D10" s="1"/>
    </row>
    <row r="11" spans="1:4" x14ac:dyDescent="0.25">
      <c r="A11" s="1">
        <v>187</v>
      </c>
      <c r="B11" s="1">
        <v>204</v>
      </c>
      <c r="C11" s="1"/>
      <c r="D11" s="1"/>
    </row>
    <row r="12" spans="1:4" x14ac:dyDescent="0.25">
      <c r="A12" s="1">
        <v>214</v>
      </c>
      <c r="B12" s="1">
        <v>271</v>
      </c>
      <c r="C12" s="1"/>
      <c r="D12" s="1"/>
    </row>
    <row r="13" spans="1:4" x14ac:dyDescent="0.25">
      <c r="A13" s="1">
        <v>283</v>
      </c>
      <c r="B13" s="1">
        <v>258</v>
      </c>
      <c r="C13" s="1"/>
      <c r="D13" s="1"/>
    </row>
    <row r="14" spans="1:4" x14ac:dyDescent="0.25">
      <c r="A14" s="1">
        <v>267</v>
      </c>
      <c r="B14" s="1">
        <v>265</v>
      </c>
      <c r="C14" s="1"/>
      <c r="D14" s="1"/>
    </row>
    <row r="15" spans="1:4" x14ac:dyDescent="0.25">
      <c r="A15" s="1">
        <v>239</v>
      </c>
      <c r="B15" s="1">
        <v>159</v>
      </c>
      <c r="C15" s="1"/>
      <c r="D15" s="1"/>
    </row>
    <row r="16" spans="1:4" x14ac:dyDescent="0.25">
      <c r="A16" s="1">
        <v>379</v>
      </c>
      <c r="B16" s="1">
        <v>326</v>
      </c>
      <c r="C16" s="1"/>
      <c r="D16" s="1"/>
    </row>
    <row r="17" spans="1:6" x14ac:dyDescent="0.25">
      <c r="A17" s="1">
        <v>223</v>
      </c>
      <c r="B17" s="1">
        <v>217</v>
      </c>
      <c r="C17" s="1"/>
      <c r="D17" s="1"/>
    </row>
    <row r="18" spans="1:6" x14ac:dyDescent="0.25">
      <c r="A18" s="1">
        <v>211</v>
      </c>
      <c r="B18" s="1">
        <v>273</v>
      </c>
      <c r="C18" s="1"/>
      <c r="D18" s="1"/>
    </row>
    <row r="19" spans="1:6" x14ac:dyDescent="0.25">
      <c r="A19" s="1">
        <v>213</v>
      </c>
      <c r="B19" s="1">
        <v>214</v>
      </c>
      <c r="C19" s="1"/>
      <c r="D19" s="1"/>
    </row>
    <row r="20" spans="1:6" x14ac:dyDescent="0.25">
      <c r="A20" s="1">
        <v>282</v>
      </c>
      <c r="B20" s="1">
        <v>223</v>
      </c>
      <c r="C20" s="1"/>
      <c r="D20" s="1"/>
    </row>
    <row r="21" spans="1:6" x14ac:dyDescent="0.25">
      <c r="A21" s="1">
        <v>261</v>
      </c>
      <c r="B21" s="1">
        <v>187</v>
      </c>
      <c r="C21" s="1"/>
      <c r="D21" s="1"/>
    </row>
    <row r="22" spans="1:6" x14ac:dyDescent="0.25">
      <c r="A22" s="1"/>
      <c r="B22" s="1">
        <v>224</v>
      </c>
      <c r="C22" s="1"/>
      <c r="D22" s="1"/>
    </row>
    <row r="23" spans="1:6" x14ac:dyDescent="0.25">
      <c r="A23" s="1"/>
      <c r="B23" s="1"/>
      <c r="C23" s="1"/>
      <c r="D23" s="1"/>
    </row>
    <row r="24" spans="1:6" x14ac:dyDescent="0.25">
      <c r="A24" s="1"/>
      <c r="B24" s="1"/>
      <c r="C24" s="1"/>
      <c r="D24" s="1"/>
    </row>
    <row r="25" spans="1:6" x14ac:dyDescent="0.25">
      <c r="A25">
        <f>AVERAGE(A3:A22)</f>
        <v>249</v>
      </c>
      <c r="B25">
        <f>AVERAGE(B3:B22)</f>
        <v>239.05</v>
      </c>
      <c r="C25" s="1"/>
      <c r="D25" s="1"/>
    </row>
    <row r="26" spans="1:6" x14ac:dyDescent="0.25">
      <c r="A26">
        <f>_xlfn.STDEV.P(A3:A22)</f>
        <v>45.594320976007069</v>
      </c>
      <c r="B26">
        <f>_xlfn.STDEV.P(B3:B22)</f>
        <v>47.427286449890843</v>
      </c>
      <c r="C26" s="1"/>
      <c r="D26" s="1"/>
    </row>
    <row r="27" spans="1:6" x14ac:dyDescent="0.25">
      <c r="A27" s="1"/>
      <c r="B27" s="1"/>
      <c r="C27" s="1"/>
      <c r="D27" s="1"/>
    </row>
    <row r="28" spans="1:6" x14ac:dyDescent="0.25">
      <c r="A28" s="1" t="s">
        <v>12</v>
      </c>
      <c r="B28">
        <f>AVERAGE(A26:B26)</f>
        <v>46.510803712948956</v>
      </c>
      <c r="C28" s="1"/>
      <c r="D28" s="1"/>
      <c r="E28" t="s">
        <v>15</v>
      </c>
      <c r="F28">
        <f>ABS(A25-B25)/B28</f>
        <v>0.21392879085488334</v>
      </c>
    </row>
    <row r="29" spans="1:6" x14ac:dyDescent="0.25">
      <c r="A29" s="1" t="s">
        <v>13</v>
      </c>
      <c r="B29" s="1">
        <f>SQRT((A26^2+B26^2)/2)</f>
        <v>46.519832358162887</v>
      </c>
      <c r="C29" s="1"/>
      <c r="D29" s="1"/>
      <c r="E29" t="s">
        <v>16</v>
      </c>
      <c r="F29">
        <f>ABS(A25-B25)/B29</f>
        <v>0.21388727120496709</v>
      </c>
    </row>
    <row r="30" spans="1:6" x14ac:dyDescent="0.25">
      <c r="A30" s="1" t="s">
        <v>14</v>
      </c>
      <c r="B30" s="1">
        <f>SQRT((COUNT(A3:A21)-1)*A26^2+(COUNT(B3:B22)-1)*B26^2)/SQRT(COUNT(A3:A21)+ COUNT(B3:B22)-2)</f>
        <v>46.544590766140402</v>
      </c>
      <c r="C30" s="1"/>
      <c r="D30" s="1"/>
      <c r="E30" t="s">
        <v>17</v>
      </c>
      <c r="F30">
        <f>ABS(A25-B25)/B30</f>
        <v>0.21377349840700013</v>
      </c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CC1C6-8BBF-41A7-852D-0AF6F58CC157}">
  <dimension ref="A1:F32"/>
  <sheetViews>
    <sheetView topLeftCell="A4" workbookViewId="0">
      <selection activeCell="D23" sqref="D23"/>
    </sheetView>
  </sheetViews>
  <sheetFormatPr defaultRowHeight="15" x14ac:dyDescent="0.25"/>
  <sheetData>
    <row r="1" spans="1:4" x14ac:dyDescent="0.25">
      <c r="A1" t="s">
        <v>9</v>
      </c>
    </row>
    <row r="2" spans="1:4" x14ac:dyDescent="0.25">
      <c r="A2" s="2" t="s">
        <v>7</v>
      </c>
      <c r="B2" s="2" t="s">
        <v>8</v>
      </c>
      <c r="C2" s="2"/>
      <c r="D2" s="2"/>
    </row>
    <row r="3" spans="1:4" x14ac:dyDescent="0.25">
      <c r="A3" s="1">
        <v>0.839171</v>
      </c>
      <c r="B3" s="1">
        <v>0.82838699999999998</v>
      </c>
      <c r="C3" s="1"/>
      <c r="D3" s="1"/>
    </row>
    <row r="4" spans="1:4" x14ac:dyDescent="0.25">
      <c r="A4" s="1">
        <v>0.83602200000000004</v>
      </c>
      <c r="B4" s="1">
        <v>0.76953899999999997</v>
      </c>
      <c r="C4" s="1"/>
      <c r="D4" s="1"/>
    </row>
    <row r="5" spans="1:4" x14ac:dyDescent="0.25">
      <c r="A5" s="1">
        <v>0.84617399999999998</v>
      </c>
      <c r="B5" s="1">
        <v>0.82200399999999996</v>
      </c>
      <c r="C5" s="1"/>
      <c r="D5" s="1"/>
    </row>
    <row r="6" spans="1:4" x14ac:dyDescent="0.25">
      <c r="A6" s="1">
        <v>0.679562</v>
      </c>
      <c r="B6" s="1">
        <v>0.89434999999999998</v>
      </c>
      <c r="C6" s="1"/>
      <c r="D6" s="1"/>
    </row>
    <row r="7" spans="1:4" x14ac:dyDescent="0.25">
      <c r="A7" s="1">
        <v>0.78686800000000001</v>
      </c>
      <c r="B7" s="1">
        <v>0.75755600000000001</v>
      </c>
      <c r="C7" s="1"/>
      <c r="D7" s="1"/>
    </row>
    <row r="8" spans="1:4" x14ac:dyDescent="0.25">
      <c r="A8" s="1">
        <v>1.1154170000000001</v>
      </c>
      <c r="B8" s="1">
        <v>0.84991899999999998</v>
      </c>
      <c r="C8" s="1"/>
      <c r="D8" s="1"/>
    </row>
    <row r="9" spans="1:4" x14ac:dyDescent="0.25">
      <c r="A9" s="1">
        <v>0.76659600000000006</v>
      </c>
      <c r="B9" s="1">
        <v>0.79691500000000004</v>
      </c>
      <c r="C9" s="1"/>
      <c r="D9" s="1"/>
    </row>
    <row r="10" spans="1:4" x14ac:dyDescent="0.25">
      <c r="A10" s="1">
        <v>0.81942400000000004</v>
      </c>
      <c r="B10" s="1">
        <v>0.92138299999999995</v>
      </c>
      <c r="C10" s="1"/>
      <c r="D10" s="1"/>
    </row>
    <row r="11" spans="1:4" x14ac:dyDescent="0.25">
      <c r="A11" s="1">
        <v>1.011997</v>
      </c>
      <c r="B11" s="1">
        <v>0.82660900000000004</v>
      </c>
      <c r="C11" s="1"/>
      <c r="D11" s="1"/>
    </row>
    <row r="12" spans="1:4" x14ac:dyDescent="0.25">
      <c r="A12" s="1">
        <v>0.74332900000000002</v>
      </c>
      <c r="B12" s="1">
        <v>0.78885400000000006</v>
      </c>
      <c r="C12" s="1"/>
      <c r="D12" s="1"/>
    </row>
    <row r="13" spans="1:4" x14ac:dyDescent="0.25">
      <c r="A13" s="1">
        <v>0.76761800000000002</v>
      </c>
      <c r="B13" s="1">
        <v>0.95046699999999995</v>
      </c>
      <c r="C13" s="1"/>
      <c r="D13" s="1"/>
    </row>
    <row r="14" spans="1:4" x14ac:dyDescent="0.25">
      <c r="A14" s="1">
        <v>0.95423800000000003</v>
      </c>
      <c r="B14" s="1">
        <v>0.70053299999999996</v>
      </c>
      <c r="C14" s="1"/>
      <c r="D14" s="1"/>
    </row>
    <row r="15" spans="1:4" x14ac:dyDescent="0.25">
      <c r="A15" s="1">
        <v>0.83020700000000003</v>
      </c>
      <c r="B15" s="1">
        <v>0.87351299999999998</v>
      </c>
      <c r="C15" s="1"/>
      <c r="D15" s="1"/>
    </row>
    <row r="16" spans="1:4" x14ac:dyDescent="0.25">
      <c r="A16" s="1">
        <v>0.77666100000000005</v>
      </c>
      <c r="B16" s="1">
        <v>0.69859800000000005</v>
      </c>
      <c r="C16" s="1"/>
      <c r="D16" s="1"/>
    </row>
    <row r="17" spans="1:6" x14ac:dyDescent="0.25">
      <c r="A17" s="1">
        <v>0.96838599999999997</v>
      </c>
      <c r="B17" s="1">
        <v>0.96629100000000001</v>
      </c>
      <c r="C17" s="1"/>
      <c r="D17" s="1"/>
    </row>
    <row r="18" spans="1:6" x14ac:dyDescent="0.25">
      <c r="A18" s="1">
        <v>0.75978199999999996</v>
      </c>
      <c r="B18" s="1">
        <v>0.64753400000000005</v>
      </c>
      <c r="C18" s="1"/>
      <c r="D18" s="1"/>
    </row>
    <row r="19" spans="1:6" x14ac:dyDescent="0.25">
      <c r="A19" s="1">
        <v>0.96882900000000005</v>
      </c>
      <c r="B19" s="1">
        <v>1.0047539999999999</v>
      </c>
      <c r="C19" s="1"/>
      <c r="D19" s="1"/>
    </row>
    <row r="20" spans="1:6" x14ac:dyDescent="0.25">
      <c r="A20" s="1">
        <v>0.88864299999999996</v>
      </c>
      <c r="B20" s="1">
        <v>0.88948799999999995</v>
      </c>
      <c r="C20" s="1"/>
      <c r="D20" s="1"/>
    </row>
    <row r="21" spans="1:6" x14ac:dyDescent="0.25">
      <c r="A21" s="1">
        <v>0.86281300000000005</v>
      </c>
      <c r="B21" s="1">
        <v>0.92598800000000003</v>
      </c>
      <c r="C21" s="1"/>
      <c r="D21" s="1"/>
    </row>
    <row r="22" spans="1:6" x14ac:dyDescent="0.25">
      <c r="A22" s="1"/>
      <c r="B22" s="1">
        <v>0.90791699999999997</v>
      </c>
      <c r="C22" s="1"/>
      <c r="D22" s="1"/>
    </row>
    <row r="23" spans="1:6" x14ac:dyDescent="0.25">
      <c r="A23" s="1"/>
      <c r="B23" s="1"/>
      <c r="C23" s="1"/>
      <c r="D23" s="1"/>
    </row>
    <row r="24" spans="1:6" x14ac:dyDescent="0.25">
      <c r="A24" s="1"/>
      <c r="B24" s="1"/>
      <c r="C24" s="1"/>
      <c r="D24" s="1"/>
    </row>
    <row r="25" spans="1:6" x14ac:dyDescent="0.25">
      <c r="A25">
        <f>AVERAGE(A3:A22)</f>
        <v>0.85377563157894742</v>
      </c>
      <c r="B25">
        <f>AVERAGE(B3:B22)</f>
        <v>0.84102995000000003</v>
      </c>
      <c r="C25" s="1"/>
      <c r="D25" s="1"/>
    </row>
    <row r="26" spans="1:6" x14ac:dyDescent="0.25">
      <c r="A26">
        <f>_xlfn.STDEV.P(A3:A22)</f>
        <v>0.10523289370534807</v>
      </c>
      <c r="B26">
        <f>_xlfn.STDEV.P(B3:B22)</f>
        <v>9.3244341156702201E-2</v>
      </c>
      <c r="C26" s="1"/>
      <c r="D26" s="1"/>
    </row>
    <row r="27" spans="1:6" x14ac:dyDescent="0.25">
      <c r="A27" s="1"/>
      <c r="B27" s="1"/>
      <c r="C27" s="1"/>
      <c r="D27" s="1"/>
    </row>
    <row r="28" spans="1:6" x14ac:dyDescent="0.25">
      <c r="A28" s="1" t="s">
        <v>12</v>
      </c>
      <c r="B28">
        <f>AVERAGE(A26:B26)</f>
        <v>9.9238617431025133E-2</v>
      </c>
      <c r="C28" s="1"/>
      <c r="D28" s="1"/>
      <c r="E28" t="s">
        <v>15</v>
      </c>
      <c r="F28">
        <f>ABS(A25-B25)/B28</f>
        <v>0.12843469517102216</v>
      </c>
    </row>
    <row r="29" spans="1:6" x14ac:dyDescent="0.25">
      <c r="A29" s="1" t="s">
        <v>13</v>
      </c>
      <c r="B29" s="1">
        <f>SQRT((A26^2+B26^2)/2)</f>
        <v>9.9419487715810897E-2</v>
      </c>
      <c r="C29" s="1"/>
      <c r="D29" s="1"/>
      <c r="E29" t="s">
        <v>16</v>
      </c>
      <c r="F29">
        <f>ABS(A25-B25)/B29</f>
        <v>0.12820103856681234</v>
      </c>
    </row>
    <row r="30" spans="1:6" x14ac:dyDescent="0.25">
      <c r="A30" s="1" t="s">
        <v>14</v>
      </c>
      <c r="B30" s="1">
        <f>SQRT((COUNT(A3:A21)-1)*A26^2+(COUNT(B3:B22)-1)*B26^2)/SQRT(COUNT(A3:A21)+ COUNT(B3:B22)-2)</f>
        <v>9.9257643250392574E-2</v>
      </c>
      <c r="C30" s="1"/>
      <c r="D30" s="1"/>
      <c r="E30" t="s">
        <v>17</v>
      </c>
      <c r="F30">
        <f>ABS(A25-B25)/B30</f>
        <v>0.12841007666074106</v>
      </c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2393-E82A-4A71-9978-F305297EF11F}">
  <dimension ref="A1:F32"/>
  <sheetViews>
    <sheetView topLeftCell="A13" workbookViewId="0">
      <selection activeCell="A25" sqref="A25:F30"/>
    </sheetView>
  </sheetViews>
  <sheetFormatPr defaultRowHeight="15" x14ac:dyDescent="0.25"/>
  <sheetData>
    <row r="1" spans="1:4" x14ac:dyDescent="0.25">
      <c r="A1" t="s">
        <v>6</v>
      </c>
    </row>
    <row r="2" spans="1:4" s="4" customFormat="1" ht="26.25" x14ac:dyDescent="0.25">
      <c r="A2" s="3" t="s">
        <v>10</v>
      </c>
      <c r="B2" s="3" t="s">
        <v>11</v>
      </c>
      <c r="C2" s="3"/>
      <c r="D2" s="3"/>
    </row>
    <row r="3" spans="1:4" x14ac:dyDescent="0.25">
      <c r="A3" s="1">
        <v>316</v>
      </c>
      <c r="B3" s="1">
        <v>217</v>
      </c>
      <c r="C3" s="1"/>
      <c r="D3" s="1"/>
    </row>
    <row r="4" spans="1:4" x14ac:dyDescent="0.25">
      <c r="A4" s="1">
        <v>206</v>
      </c>
      <c r="B4" s="1">
        <v>241</v>
      </c>
      <c r="C4" s="1"/>
      <c r="D4" s="1"/>
    </row>
    <row r="5" spans="1:4" x14ac:dyDescent="0.25">
      <c r="A5" s="1">
        <v>176</v>
      </c>
      <c r="B5" s="1">
        <v>303</v>
      </c>
      <c r="C5" s="1"/>
      <c r="D5" s="1"/>
    </row>
    <row r="6" spans="1:4" x14ac:dyDescent="0.25">
      <c r="A6" s="1">
        <v>128</v>
      </c>
      <c r="B6" s="1">
        <v>186</v>
      </c>
      <c r="C6" s="1"/>
      <c r="D6" s="1"/>
    </row>
    <row r="7" spans="1:4" x14ac:dyDescent="0.25">
      <c r="A7" s="1">
        <v>270</v>
      </c>
      <c r="B7" s="1">
        <v>227</v>
      </c>
      <c r="C7" s="1"/>
      <c r="D7" s="1"/>
    </row>
    <row r="8" spans="1:4" x14ac:dyDescent="0.25">
      <c r="A8" s="1">
        <v>269</v>
      </c>
      <c r="B8" s="1">
        <v>190</v>
      </c>
      <c r="C8" s="1"/>
      <c r="D8" s="1"/>
    </row>
    <row r="9" spans="1:4" x14ac:dyDescent="0.25">
      <c r="A9" s="1">
        <v>220</v>
      </c>
      <c r="B9" s="1">
        <v>239</v>
      </c>
      <c r="C9" s="1"/>
      <c r="D9" s="1"/>
    </row>
    <row r="10" spans="1:4" x14ac:dyDescent="0.25">
      <c r="A10" s="1">
        <v>195</v>
      </c>
      <c r="B10" s="1">
        <v>229</v>
      </c>
      <c r="C10" s="1"/>
      <c r="D10" s="1"/>
    </row>
    <row r="11" spans="1:4" x14ac:dyDescent="0.25">
      <c r="A11" s="1">
        <v>233</v>
      </c>
      <c r="B11" s="1">
        <v>203</v>
      </c>
      <c r="C11" s="1"/>
      <c r="D11" s="1"/>
    </row>
    <row r="12" spans="1:4" x14ac:dyDescent="0.25">
      <c r="A12" s="1">
        <v>279</v>
      </c>
      <c r="B12" s="1">
        <v>169</v>
      </c>
      <c r="C12" s="1"/>
      <c r="D12" s="1"/>
    </row>
    <row r="13" spans="1:4" x14ac:dyDescent="0.25">
      <c r="A13" s="1">
        <v>209</v>
      </c>
      <c r="B13" s="1">
        <v>121</v>
      </c>
      <c r="C13" s="1"/>
      <c r="D13" s="1"/>
    </row>
    <row r="14" spans="1:4" x14ac:dyDescent="0.25">
      <c r="A14" s="1"/>
      <c r="B14" s="1">
        <v>172</v>
      </c>
      <c r="C14" s="1"/>
      <c r="D14" s="1"/>
    </row>
    <row r="15" spans="1:4" x14ac:dyDescent="0.25">
      <c r="A15" s="1"/>
      <c r="B15" s="1">
        <v>164</v>
      </c>
      <c r="C15" s="1"/>
      <c r="D15" s="1"/>
    </row>
    <row r="16" spans="1:4" x14ac:dyDescent="0.25">
      <c r="A16" s="1"/>
      <c r="B16" s="1">
        <v>168</v>
      </c>
      <c r="C16" s="1"/>
      <c r="D16" s="1"/>
    </row>
    <row r="17" spans="1:6" x14ac:dyDescent="0.25">
      <c r="A17" s="1"/>
      <c r="B17" s="1">
        <v>203</v>
      </c>
      <c r="C17" s="1"/>
      <c r="D17" s="1"/>
    </row>
    <row r="18" spans="1:6" x14ac:dyDescent="0.25">
      <c r="A18" s="1"/>
      <c r="C18" s="1"/>
      <c r="D18" s="1"/>
    </row>
    <row r="19" spans="1:6" x14ac:dyDescent="0.25">
      <c r="A19" s="1"/>
      <c r="B19" s="1"/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 s="1"/>
      <c r="B21" s="1"/>
      <c r="C21" s="1"/>
      <c r="D21" s="1"/>
    </row>
    <row r="22" spans="1:6" x14ac:dyDescent="0.25">
      <c r="A22" s="1"/>
      <c r="B22" s="1"/>
      <c r="C22" s="1"/>
      <c r="D22" s="1"/>
    </row>
    <row r="23" spans="1:6" x14ac:dyDescent="0.25">
      <c r="A23" s="1"/>
      <c r="B23" s="1"/>
      <c r="C23" s="1"/>
      <c r="D23" s="1"/>
    </row>
    <row r="24" spans="1:6" x14ac:dyDescent="0.25">
      <c r="A24" s="1"/>
      <c r="B24" s="1"/>
      <c r="C24" s="1"/>
      <c r="D24" s="1"/>
    </row>
    <row r="25" spans="1:6" x14ac:dyDescent="0.25">
      <c r="A25">
        <f>AVERAGE(A3:A22)</f>
        <v>227.36363636363637</v>
      </c>
      <c r="B25">
        <f>AVERAGE(B3:B22)</f>
        <v>202.13333333333333</v>
      </c>
      <c r="C25" s="1"/>
      <c r="D25" s="1"/>
    </row>
    <row r="26" spans="1:6" x14ac:dyDescent="0.25">
      <c r="A26">
        <f>_xlfn.STDEV.P(A3:A22)</f>
        <v>50.912175231243651</v>
      </c>
      <c r="B26">
        <f>_xlfn.STDEV.P(B3:B22)</f>
        <v>41.810471840862498</v>
      </c>
      <c r="C26" s="1"/>
      <c r="D26" s="1"/>
    </row>
    <row r="27" spans="1:6" x14ac:dyDescent="0.25">
      <c r="A27" s="1"/>
      <c r="B27" s="1"/>
      <c r="C27" s="1"/>
      <c r="D27" s="1"/>
    </row>
    <row r="28" spans="1:6" x14ac:dyDescent="0.25">
      <c r="A28" s="1" t="s">
        <v>12</v>
      </c>
      <c r="B28">
        <f>AVERAGE(A26:B26)</f>
        <v>46.361323536053078</v>
      </c>
      <c r="C28" s="1"/>
      <c r="D28" s="1"/>
      <c r="E28" t="s">
        <v>15</v>
      </c>
      <c r="F28">
        <f>ABS(A25-B25)/B28</f>
        <v>0.54421015419636576</v>
      </c>
    </row>
    <row r="29" spans="1:6" x14ac:dyDescent="0.25">
      <c r="A29" s="1" t="s">
        <v>13</v>
      </c>
      <c r="B29" s="1">
        <f>SQRT((A26^2+B26^2)/2)</f>
        <v>46.584145062093903</v>
      </c>
      <c r="C29" s="1"/>
      <c r="D29" s="1"/>
      <c r="E29" t="s">
        <v>16</v>
      </c>
      <c r="F29">
        <f>ABS(A25-B25)/B29</f>
        <v>0.54160708534357671</v>
      </c>
    </row>
    <row r="30" spans="1:6" x14ac:dyDescent="0.25">
      <c r="A30" s="1" t="s">
        <v>14</v>
      </c>
      <c r="B30" s="1">
        <f>SQRT((COUNT(A3:A15)-1)*A26^2+(COUNT(B3:B17)-1)*B26^2)/SQRT(COUNT(A3:A15)+ COUNT(B3:B17)-2)</f>
        <v>45.823080813396857</v>
      </c>
      <c r="C30" s="1"/>
      <c r="D30" s="1"/>
      <c r="E30" t="s">
        <v>17</v>
      </c>
      <c r="F30">
        <f>ABS(A25-B25)/B30</f>
        <v>0.55060250385711096</v>
      </c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A2BB-C059-4FF0-B7D4-B36B8B91994C}">
  <dimension ref="A1:F32"/>
  <sheetViews>
    <sheetView topLeftCell="A7" workbookViewId="0">
      <selection activeCell="H23" sqref="H23"/>
    </sheetView>
  </sheetViews>
  <sheetFormatPr defaultRowHeight="15" x14ac:dyDescent="0.25"/>
  <sheetData>
    <row r="1" spans="1:4" x14ac:dyDescent="0.25">
      <c r="A1" t="s">
        <v>9</v>
      </c>
    </row>
    <row r="2" spans="1:4" ht="26.25" x14ac:dyDescent="0.25">
      <c r="A2" s="3" t="s">
        <v>10</v>
      </c>
      <c r="B2" s="3" t="s">
        <v>11</v>
      </c>
      <c r="C2" s="2"/>
      <c r="D2" s="2"/>
    </row>
    <row r="3" spans="1:4" x14ac:dyDescent="0.25">
      <c r="A3" s="1">
        <v>0.81220099999999995</v>
      </c>
      <c r="B3" s="1">
        <v>0.84928800000000004</v>
      </c>
      <c r="C3" s="1"/>
      <c r="D3" s="1"/>
    </row>
    <row r="4" spans="1:4" x14ac:dyDescent="0.25">
      <c r="A4" s="1">
        <v>0.83780299999999996</v>
      </c>
      <c r="B4" s="1">
        <v>0.78638699999999995</v>
      </c>
      <c r="C4" s="1"/>
      <c r="D4" s="1"/>
    </row>
    <row r="5" spans="1:4" x14ac:dyDescent="0.25">
      <c r="A5" s="1">
        <v>0.92792399999999997</v>
      </c>
      <c r="B5" s="1">
        <v>0.703928</v>
      </c>
      <c r="C5" s="1"/>
      <c r="D5" s="1"/>
    </row>
    <row r="6" spans="1:4" x14ac:dyDescent="0.25">
      <c r="A6" s="1">
        <v>0.83697600000000005</v>
      </c>
      <c r="B6" s="1">
        <v>0.78119300000000003</v>
      </c>
      <c r="C6" s="1"/>
      <c r="D6" s="1"/>
    </row>
    <row r="7" spans="1:4" x14ac:dyDescent="0.25">
      <c r="A7" s="1">
        <v>0.92251499999999997</v>
      </c>
      <c r="B7" s="1">
        <v>0.79956499999999997</v>
      </c>
      <c r="C7" s="1"/>
      <c r="D7" s="1"/>
    </row>
    <row r="8" spans="1:4" x14ac:dyDescent="0.25">
      <c r="A8" s="1">
        <v>0.82494299999999998</v>
      </c>
      <c r="B8" s="1">
        <v>0.86607100000000004</v>
      </c>
      <c r="C8" s="1"/>
      <c r="D8" s="1"/>
    </row>
    <row r="9" spans="1:4" x14ac:dyDescent="0.25">
      <c r="A9" s="1">
        <v>0.84435000000000004</v>
      </c>
      <c r="B9" s="1">
        <v>0.79669800000000002</v>
      </c>
      <c r="C9" s="1"/>
      <c r="D9" s="1"/>
    </row>
    <row r="10" spans="1:4" x14ac:dyDescent="0.25">
      <c r="A10" s="1">
        <v>0.97392800000000002</v>
      </c>
      <c r="B10" s="1">
        <v>0.785802</v>
      </c>
      <c r="C10" s="1"/>
      <c r="D10" s="1"/>
    </row>
    <row r="11" spans="1:4" x14ac:dyDescent="0.25">
      <c r="A11" s="1">
        <v>0.82281499999999996</v>
      </c>
      <c r="B11" s="1">
        <v>0.90595599999999998</v>
      </c>
      <c r="C11" s="1"/>
      <c r="D11" s="1"/>
    </row>
    <row r="12" spans="1:4" x14ac:dyDescent="0.25">
      <c r="A12" s="1">
        <v>0.92406299999999997</v>
      </c>
      <c r="B12" s="1">
        <v>0.82271000000000005</v>
      </c>
      <c r="C12" s="1"/>
      <c r="D12" s="1"/>
    </row>
    <row r="13" spans="1:4" x14ac:dyDescent="0.25">
      <c r="A13" s="1">
        <v>0.93993800000000005</v>
      </c>
      <c r="B13" s="1">
        <v>0.79222700000000001</v>
      </c>
      <c r="C13" s="1"/>
      <c r="D13" s="1"/>
    </row>
    <row r="14" spans="1:4" x14ac:dyDescent="0.25">
      <c r="A14" s="1"/>
      <c r="B14" s="1">
        <v>0.96582500000000004</v>
      </c>
      <c r="C14" s="1"/>
      <c r="D14" s="1"/>
    </row>
    <row r="15" spans="1:4" x14ac:dyDescent="0.25">
      <c r="A15" s="1"/>
      <c r="B15" s="1">
        <v>0.77636499999999997</v>
      </c>
      <c r="C15" s="1"/>
      <c r="D15" s="1"/>
    </row>
    <row r="16" spans="1:4" x14ac:dyDescent="0.25">
      <c r="A16" s="1"/>
      <c r="B16" s="1">
        <v>0.73883799999999999</v>
      </c>
      <c r="C16" s="1"/>
      <c r="D16" s="1"/>
    </row>
    <row r="17" spans="1:6" x14ac:dyDescent="0.25">
      <c r="A17" s="1"/>
      <c r="B17" s="1">
        <v>0.93447000000000002</v>
      </c>
      <c r="C17" s="1"/>
      <c r="D17" s="1"/>
    </row>
    <row r="18" spans="1:6" x14ac:dyDescent="0.25">
      <c r="A18" s="1"/>
      <c r="C18" s="1"/>
      <c r="D18" s="1"/>
    </row>
    <row r="19" spans="1:6" x14ac:dyDescent="0.25">
      <c r="A19" s="1"/>
      <c r="B19" s="1"/>
      <c r="C19" s="1"/>
      <c r="D19" s="1"/>
    </row>
    <row r="20" spans="1:6" x14ac:dyDescent="0.25">
      <c r="C20" s="1"/>
      <c r="D20" s="1"/>
    </row>
    <row r="21" spans="1:6" x14ac:dyDescent="0.25">
      <c r="C21" s="1"/>
      <c r="D21" s="1"/>
    </row>
    <row r="22" spans="1:6" x14ac:dyDescent="0.25">
      <c r="A22" s="1"/>
      <c r="B22" s="1"/>
      <c r="C22" s="1"/>
      <c r="D22" s="1"/>
    </row>
    <row r="23" spans="1:6" x14ac:dyDescent="0.25">
      <c r="A23" s="1"/>
      <c r="B23" s="1"/>
      <c r="C23" s="1"/>
      <c r="D23" s="1"/>
    </row>
    <row r="24" spans="1:6" x14ac:dyDescent="0.25">
      <c r="A24" s="1"/>
      <c r="B24" s="1"/>
      <c r="C24" s="1"/>
      <c r="D24" s="1"/>
    </row>
    <row r="25" spans="1:6" x14ac:dyDescent="0.25">
      <c r="A25">
        <f>AVERAGE(A3:A22)</f>
        <v>0.87885963636363629</v>
      </c>
      <c r="B25">
        <f>AVERAGE(B3:B22)</f>
        <v>0.82035486666666668</v>
      </c>
      <c r="C25" s="1"/>
      <c r="D25" s="1"/>
    </row>
    <row r="26" spans="1:6" x14ac:dyDescent="0.25">
      <c r="A26">
        <f>_xlfn.STDEV.P(A3:A22)</f>
        <v>5.5797675934450446E-2</v>
      </c>
      <c r="B26">
        <f>_xlfn.STDEV.P(B3:B22)</f>
        <v>6.9399207211482059E-2</v>
      </c>
      <c r="C26" s="1"/>
      <c r="D26" s="1"/>
    </row>
    <row r="27" spans="1:6" x14ac:dyDescent="0.25">
      <c r="A27" s="1"/>
      <c r="B27" s="1"/>
      <c r="C27" s="1"/>
      <c r="D27" s="1"/>
    </row>
    <row r="28" spans="1:6" x14ac:dyDescent="0.25">
      <c r="A28" s="1" t="s">
        <v>12</v>
      </c>
      <c r="B28">
        <f>AVERAGE(A26:B26)</f>
        <v>6.2598441572966249E-2</v>
      </c>
      <c r="C28" s="1"/>
      <c r="D28" s="1"/>
      <c r="E28" t="s">
        <v>15</v>
      </c>
      <c r="F28">
        <f>ABS(A25-B25)/B28</f>
        <v>0.93460425254796542</v>
      </c>
    </row>
    <row r="29" spans="1:6" x14ac:dyDescent="0.25">
      <c r="A29" s="1" t="s">
        <v>13</v>
      </c>
      <c r="B29" s="1">
        <f>SQRT((A26^2+B26^2)/2)</f>
        <v>6.2966779341443901E-2</v>
      </c>
      <c r="C29" s="1"/>
      <c r="D29" s="1"/>
      <c r="E29" t="s">
        <v>16</v>
      </c>
      <c r="F29">
        <f>ABS(A25-B25)/B29</f>
        <v>0.92913708321846056</v>
      </c>
    </row>
    <row r="30" spans="1:6" x14ac:dyDescent="0.25">
      <c r="A30" s="1" t="s">
        <v>14</v>
      </c>
      <c r="B30" s="1">
        <f>SQRT((COUNT(A3:A15)-1)*A26^2+(COUNT(B3:B17)-1)*B26^2)/SQRT(COUNT(A3:A15)+ COUNT(B3:B17)-2)</f>
        <v>6.4083703680879567E-2</v>
      </c>
      <c r="C30" s="1"/>
      <c r="D30" s="1"/>
      <c r="E30" t="s">
        <v>17</v>
      </c>
      <c r="F30">
        <f>ABS(A25-B25)/B30</f>
        <v>0.91294301572063274</v>
      </c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3E</vt:lpstr>
      <vt:lpstr>3F</vt:lpstr>
      <vt:lpstr>3G</vt:lpstr>
      <vt:lpstr>3H</vt:lpstr>
      <vt:lpstr>3J</vt:lpstr>
      <vt:lpstr>3K</vt:lpstr>
      <vt:lpstr>3M</vt:lpstr>
      <vt:lpstr>3N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Savani</dc:creator>
  <cp:lastModifiedBy>Savani</cp:lastModifiedBy>
  <dcterms:created xsi:type="dcterms:W3CDTF">2019-02-15T12:43:50Z</dcterms:created>
  <dcterms:modified xsi:type="dcterms:W3CDTF">2019-05-21T16:03:22Z</dcterms:modified>
</cp:coreProperties>
</file>