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avani\Mining\gil lab\Box Sync\Savani&amp;Gil's Share\Article_Anbalagan_Blechman\Files for submission\Source data_version 2\"/>
    </mc:Choice>
  </mc:AlternateContent>
  <xr:revisionPtr revIDLastSave="0" documentId="13_ncr:1_{FEE9C685-27DB-4995-8131-6ED76AED3355}" xr6:coauthVersionLast="43" xr6:coauthVersionMax="43" xr10:uidLastSave="{00000000-0000-0000-0000-000000000000}"/>
  <bookViews>
    <workbookView xWindow="-120" yWindow="-120" windowWidth="20730" windowHeight="11160" tabRatio="792" xr2:uid="{00000000-000D-0000-FFFF-FFFF00000000}"/>
  </bookViews>
  <sheets>
    <sheet name="5A" sheetId="2" r:id="rId1"/>
    <sheet name="5B" sheetId="1" r:id="rId2"/>
    <sheet name="5C" sheetId="3" r:id="rId3"/>
    <sheet name="5D" sheetId="4" r:id="rId4"/>
    <sheet name="5E" sheetId="5" r:id="rId5"/>
    <sheet name="5F" sheetId="9" r:id="rId6"/>
    <sheet name="5G" sheetId="10" r:id="rId7"/>
    <sheet name="5H" sheetId="11" r:id="rId8"/>
    <sheet name="5I" sheetId="12" r:id="rId9"/>
    <sheet name="5J" sheetId="13" r:id="rId10"/>
    <sheet name="5O" sheetId="14" r:id="rId11"/>
    <sheet name="5R" sheetId="15" r:id="rId1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27" i="15" l="1"/>
  <c r="B23" i="15"/>
  <c r="B22" i="15"/>
  <c r="A23" i="15"/>
  <c r="A22" i="15"/>
  <c r="B27" i="14"/>
  <c r="B23" i="14"/>
  <c r="B22" i="14"/>
  <c r="A23" i="14"/>
  <c r="A22" i="14"/>
  <c r="B22" i="13"/>
  <c r="B21" i="13"/>
  <c r="A22" i="13"/>
  <c r="B26" i="13" s="1"/>
  <c r="A21" i="13"/>
  <c r="B26" i="9"/>
  <c r="B26" i="10"/>
  <c r="B26" i="11"/>
  <c r="B26" i="12"/>
  <c r="B22" i="12"/>
  <c r="A22" i="12"/>
  <c r="B21" i="12"/>
  <c r="A21" i="12"/>
  <c r="B22" i="11"/>
  <c r="A22" i="11"/>
  <c r="B25" i="11" s="1"/>
  <c r="B21" i="11"/>
  <c r="A21" i="11"/>
  <c r="A22" i="10"/>
  <c r="A21" i="10"/>
  <c r="A22" i="9"/>
  <c r="A21" i="9"/>
  <c r="B22" i="10"/>
  <c r="B21" i="10"/>
  <c r="B22" i="9"/>
  <c r="B21" i="9"/>
  <c r="F27" i="15" l="1"/>
  <c r="B26" i="15"/>
  <c r="F26" i="15" s="1"/>
  <c r="B25" i="15"/>
  <c r="F25" i="15" s="1"/>
  <c r="B26" i="14"/>
  <c r="F26" i="14"/>
  <c r="B25" i="14"/>
  <c r="F25" i="14" s="1"/>
  <c r="F27" i="14"/>
  <c r="F26" i="13"/>
  <c r="B25" i="13"/>
  <c r="F25" i="13" s="1"/>
  <c r="B24" i="13"/>
  <c r="F24" i="13"/>
  <c r="F26" i="12"/>
  <c r="B25" i="12"/>
  <c r="F25" i="12" s="1"/>
  <c r="B24" i="12"/>
  <c r="F24" i="12" s="1"/>
  <c r="F25" i="11"/>
  <c r="B24" i="11"/>
  <c r="F24" i="11" s="1"/>
  <c r="F26" i="11"/>
  <c r="B25" i="10"/>
  <c r="F25" i="10" s="1"/>
  <c r="B24" i="10"/>
  <c r="F24" i="10" s="1"/>
  <c r="F26" i="10"/>
  <c r="B25" i="9"/>
  <c r="F25" i="9" s="1"/>
  <c r="B24" i="9"/>
  <c r="F24" i="9" s="1"/>
  <c r="F26" i="9"/>
  <c r="B21" i="4"/>
  <c r="A22" i="4"/>
  <c r="B25" i="4" s="1"/>
  <c r="B26" i="4"/>
  <c r="B22" i="5"/>
  <c r="A22" i="5"/>
  <c r="B21" i="5"/>
  <c r="A21" i="5"/>
  <c r="B22" i="4"/>
  <c r="B24" i="4"/>
  <c r="A21" i="4"/>
  <c r="F25" i="4" s="1"/>
  <c r="B22" i="3"/>
  <c r="A22" i="3"/>
  <c r="B21" i="3"/>
  <c r="A21" i="3"/>
  <c r="B22" i="1"/>
  <c r="A22" i="1"/>
  <c r="B21" i="1"/>
  <c r="A21" i="1"/>
  <c r="B22" i="2"/>
  <c r="A22" i="2"/>
  <c r="B21" i="2"/>
  <c r="A21" i="2"/>
  <c r="F24" i="1" l="1"/>
  <c r="F24" i="3"/>
  <c r="B26" i="5"/>
  <c r="B25" i="5"/>
  <c r="F25" i="5" s="1"/>
  <c r="B24" i="5"/>
  <c r="F24" i="5" s="1"/>
  <c r="F26" i="4"/>
  <c r="B26" i="2"/>
  <c r="F26" i="2" s="1"/>
  <c r="B25" i="2"/>
  <c r="F25" i="2" s="1"/>
  <c r="B24" i="2"/>
  <c r="F24" i="2" s="1"/>
  <c r="B26" i="1"/>
  <c r="F26" i="1" s="1"/>
  <c r="B24" i="1"/>
  <c r="B25" i="1"/>
  <c r="F25" i="1" s="1"/>
  <c r="B26" i="3"/>
  <c r="F26" i="3" s="1"/>
  <c r="B25" i="3"/>
  <c r="F25" i="3" s="1"/>
  <c r="B24" i="3"/>
  <c r="F26" i="5"/>
  <c r="F24" i="4"/>
</calcChain>
</file>

<file path=xl/sharedStrings.xml><?xml version="1.0" encoding="utf-8"?>
<sst xmlns="http://schemas.openxmlformats.org/spreadsheetml/2006/main" count="108" uniqueCount="19">
  <si>
    <t>robo2 +/+</t>
  </si>
  <si>
    <t>robo2 -/-</t>
  </si>
  <si>
    <t>Neurohypophyseal synapse count</t>
  </si>
  <si>
    <r>
      <t>Neurohypohyseal synapse volume (</t>
    </r>
    <r>
      <rPr>
        <sz val="11"/>
        <color theme="1"/>
        <rFont val="Symbol"/>
        <family val="1"/>
        <charset val="2"/>
      </rPr>
      <t>m</t>
    </r>
    <r>
      <rPr>
        <sz val="11"/>
        <color theme="1"/>
        <rFont val="Calibri"/>
        <family val="2"/>
        <scheme val="minor"/>
      </rPr>
      <t>m3)</t>
    </r>
  </si>
  <si>
    <t>Neurohypophyseal synapse positive OXT puncta count</t>
  </si>
  <si>
    <r>
      <t>Neurohypophyseal synapse positive OXT puncta volume (</t>
    </r>
    <r>
      <rPr>
        <sz val="11"/>
        <color theme="1"/>
        <rFont val="Symbol"/>
        <family val="1"/>
        <charset val="2"/>
      </rPr>
      <t>m</t>
    </r>
    <r>
      <rPr>
        <sz val="11"/>
        <color theme="1"/>
        <rFont val="Calibri"/>
        <family val="2"/>
        <scheme val="minor"/>
      </rPr>
      <t>m3)</t>
    </r>
  </si>
  <si>
    <t>Number of neurohypophyseal projecting axons</t>
  </si>
  <si>
    <t>S pooled 3</t>
  </si>
  <si>
    <t>S pooled 1</t>
  </si>
  <si>
    <t>S pooled 2</t>
  </si>
  <si>
    <t>Cohen's D1:</t>
  </si>
  <si>
    <t>Cohen's D3:</t>
  </si>
  <si>
    <t>Cohen's D2:</t>
  </si>
  <si>
    <t>Mock</t>
  </si>
  <si>
    <t>slit3 MO</t>
  </si>
  <si>
    <t>RFP</t>
  </si>
  <si>
    <t>Slit3-emGFP</t>
  </si>
  <si>
    <r>
      <t>Anterior clone - Neurohypophyseal OXT puncta volume (</t>
    </r>
    <r>
      <rPr>
        <sz val="11"/>
        <color theme="1"/>
        <rFont val="Symbol"/>
        <family val="1"/>
        <charset val="2"/>
      </rPr>
      <t>m</t>
    </r>
    <r>
      <rPr>
        <sz val="11"/>
        <color theme="1"/>
        <rFont val="Calibri"/>
        <family val="2"/>
        <scheme val="minor"/>
      </rPr>
      <t xml:space="preserve">m3) </t>
    </r>
  </si>
  <si>
    <r>
      <t>Posterior clone - Neurohypophyseal OXT puncta volume (</t>
    </r>
    <r>
      <rPr>
        <sz val="11"/>
        <color theme="1"/>
        <rFont val="Symbol"/>
        <family val="1"/>
        <charset val="2"/>
      </rPr>
      <t>m</t>
    </r>
    <r>
      <rPr>
        <sz val="11"/>
        <color theme="1"/>
        <rFont val="Calibri"/>
        <family val="2"/>
        <scheme val="minor"/>
      </rPr>
      <t xml:space="preserve">m3)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</si>
</sst>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name val="Arial"/>
    </font>
    <font>
      <sz val="11"/>
      <color theme="1"/>
      <name val="Symbol"/>
      <family val="1"/>
      <charset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2"/>
  <sheetViews>
    <sheetView tabSelected="1" workbookViewId="0">
      <selection activeCell="E10" sqref="E10"/>
    </sheetView>
  </sheetViews>
  <sheetFormatPr defaultRowHeight="15" x14ac:dyDescent="0.25"/>
  <cols>
    <col min="7" max="7" width="12" bestFit="1" customWidth="1"/>
  </cols>
  <sheetData>
    <row r="1" spans="1:4" x14ac:dyDescent="0.25">
      <c r="A1" t="s">
        <v>2</v>
      </c>
    </row>
    <row r="2" spans="1:4" x14ac:dyDescent="0.25">
      <c r="A2" s="2" t="s">
        <v>0</v>
      </c>
      <c r="B2" s="2" t="s">
        <v>1</v>
      </c>
      <c r="C2" s="2"/>
      <c r="D2" s="2"/>
    </row>
    <row r="3" spans="1:4" x14ac:dyDescent="0.25">
      <c r="A3" s="1">
        <v>426</v>
      </c>
      <c r="B3" s="1">
        <v>312</v>
      </c>
      <c r="C3" s="1"/>
      <c r="D3" s="1"/>
    </row>
    <row r="4" spans="1:4" x14ac:dyDescent="0.25">
      <c r="A4" s="1">
        <v>286</v>
      </c>
      <c r="B4" s="1">
        <v>365</v>
      </c>
      <c r="C4" s="1"/>
      <c r="D4" s="1"/>
    </row>
    <row r="5" spans="1:4" x14ac:dyDescent="0.25">
      <c r="A5" s="1">
        <v>313</v>
      </c>
      <c r="B5" s="1">
        <v>398</v>
      </c>
      <c r="C5" s="1"/>
      <c r="D5" s="1"/>
    </row>
    <row r="6" spans="1:4" x14ac:dyDescent="0.25">
      <c r="A6" s="1">
        <v>409</v>
      </c>
      <c r="B6" s="1">
        <v>319</v>
      </c>
      <c r="C6" s="1"/>
      <c r="D6" s="1"/>
    </row>
    <row r="7" spans="1:4" x14ac:dyDescent="0.25">
      <c r="A7" s="1">
        <v>278</v>
      </c>
      <c r="B7" s="1">
        <v>336</v>
      </c>
      <c r="C7" s="1"/>
      <c r="D7" s="1"/>
    </row>
    <row r="8" spans="1:4" x14ac:dyDescent="0.25">
      <c r="A8" s="1">
        <v>373</v>
      </c>
      <c r="B8" s="1">
        <v>226</v>
      </c>
      <c r="C8" s="1"/>
      <c r="D8" s="1"/>
    </row>
    <row r="9" spans="1:4" x14ac:dyDescent="0.25">
      <c r="A9" s="1">
        <v>327</v>
      </c>
      <c r="B9" s="1">
        <v>355</v>
      </c>
      <c r="C9" s="1"/>
      <c r="D9" s="1"/>
    </row>
    <row r="10" spans="1:4" x14ac:dyDescent="0.25">
      <c r="A10" s="1">
        <v>314</v>
      </c>
      <c r="B10" s="1">
        <v>337</v>
      </c>
      <c r="C10" s="1"/>
      <c r="D10" s="1"/>
    </row>
    <row r="11" spans="1:4" x14ac:dyDescent="0.25">
      <c r="A11" s="1">
        <v>229</v>
      </c>
      <c r="B11" s="1">
        <v>197</v>
      </c>
      <c r="C11" s="1"/>
      <c r="D11" s="1"/>
    </row>
    <row r="12" spans="1:4" x14ac:dyDescent="0.25">
      <c r="A12" s="1">
        <v>243</v>
      </c>
      <c r="B12" s="1">
        <v>254</v>
      </c>
      <c r="C12" s="1"/>
      <c r="D12" s="1"/>
    </row>
    <row r="13" spans="1:4" x14ac:dyDescent="0.25">
      <c r="A13" s="1">
        <v>360</v>
      </c>
      <c r="B13" s="1">
        <v>238</v>
      </c>
      <c r="C13" s="1"/>
      <c r="D13" s="1"/>
    </row>
    <row r="14" spans="1:4" x14ac:dyDescent="0.25">
      <c r="A14" s="1">
        <v>362</v>
      </c>
      <c r="B14" s="1">
        <v>224</v>
      </c>
      <c r="C14" s="1"/>
      <c r="D14" s="1"/>
    </row>
    <row r="15" spans="1:4" x14ac:dyDescent="0.25">
      <c r="A15" s="1">
        <v>344</v>
      </c>
      <c r="B15" s="1">
        <v>298</v>
      </c>
      <c r="C15" s="1"/>
      <c r="D15" s="1"/>
    </row>
    <row r="16" spans="1:4" x14ac:dyDescent="0.25">
      <c r="A16" s="1"/>
      <c r="B16" s="1">
        <v>273</v>
      </c>
      <c r="C16" s="1"/>
      <c r="D16" s="1"/>
    </row>
    <row r="17" spans="1:6" x14ac:dyDescent="0.25">
      <c r="A17" s="1"/>
      <c r="B17" s="1">
        <v>288</v>
      </c>
      <c r="C17" s="1"/>
      <c r="D17" s="1"/>
    </row>
    <row r="18" spans="1:6" x14ac:dyDescent="0.25">
      <c r="A18" s="1"/>
      <c r="B18" s="1">
        <v>361</v>
      </c>
      <c r="C18" s="1"/>
      <c r="D18" s="1"/>
    </row>
    <row r="19" spans="1:6" x14ac:dyDescent="0.25">
      <c r="A19" s="1"/>
      <c r="B19" s="1">
        <v>322</v>
      </c>
      <c r="C19" s="1"/>
      <c r="D19" s="1"/>
    </row>
    <row r="20" spans="1:6" x14ac:dyDescent="0.25">
      <c r="A20" s="1"/>
      <c r="B20" s="1"/>
      <c r="C20" s="1"/>
      <c r="D20" s="1"/>
    </row>
    <row r="21" spans="1:6" x14ac:dyDescent="0.25">
      <c r="A21">
        <f>AVERAGE(A3:A15)</f>
        <v>328</v>
      </c>
      <c r="B21">
        <f>AVERAGE(B3:B19)</f>
        <v>300.1764705882353</v>
      </c>
    </row>
    <row r="22" spans="1:6" x14ac:dyDescent="0.25">
      <c r="A22">
        <f>_xlfn.STDEV.P(A3:A15)</f>
        <v>57.06811045381852</v>
      </c>
      <c r="B22">
        <f>_xlfn.STDEV.P(B3:B19)</f>
        <v>55.797148666468239</v>
      </c>
    </row>
    <row r="23" spans="1:6" x14ac:dyDescent="0.25">
      <c r="A23" s="1"/>
      <c r="B23" s="1"/>
      <c r="C23" s="1"/>
      <c r="D23" s="1"/>
    </row>
    <row r="24" spans="1:6" x14ac:dyDescent="0.25">
      <c r="A24" s="1" t="s">
        <v>8</v>
      </c>
      <c r="B24">
        <f>AVERAGE(A22:B22)</f>
        <v>56.432629560143383</v>
      </c>
      <c r="E24" t="s">
        <v>10</v>
      </c>
      <c r="F24">
        <f>ABS(A21-B21)/B24</f>
        <v>0.49303974719291821</v>
      </c>
    </row>
    <row r="25" spans="1:6" x14ac:dyDescent="0.25">
      <c r="A25" s="1" t="s">
        <v>9</v>
      </c>
      <c r="B25" s="1">
        <f>SQRT((A22^2+B22^2)/2)</f>
        <v>56.436207482772922</v>
      </c>
      <c r="C25" s="1"/>
      <c r="D25" s="1"/>
      <c r="E25" t="s">
        <v>12</v>
      </c>
      <c r="F25">
        <f>ABS(A21-B21)/B25</f>
        <v>0.49300848963420851</v>
      </c>
    </row>
    <row r="26" spans="1:6" x14ac:dyDescent="0.25">
      <c r="A26" s="1" t="s">
        <v>7</v>
      </c>
      <c r="B26" s="1">
        <f>SQRT((COUNT(A3:A15)-1)*A22^2+(COUNT(B3:B19)-1)*B22^2)/SQRT(COUNT(A3:A15)+ COUNT(B3:B19)-2)</f>
        <v>56.345357128464613</v>
      </c>
      <c r="C26" s="1"/>
      <c r="D26" s="1"/>
      <c r="E26" t="s">
        <v>11</v>
      </c>
      <c r="F26">
        <f>ABS(A21-B21)/B26</f>
        <v>0.49380340865225919</v>
      </c>
    </row>
    <row r="27" spans="1:6" x14ac:dyDescent="0.25">
      <c r="A27" s="1"/>
      <c r="B27" s="1"/>
      <c r="C27" s="1"/>
      <c r="D27" s="1"/>
    </row>
    <row r="28" spans="1:6" x14ac:dyDescent="0.25">
      <c r="A28" s="1"/>
      <c r="B28" s="1"/>
      <c r="C28" s="1"/>
      <c r="D28" s="1"/>
    </row>
    <row r="29" spans="1:6" x14ac:dyDescent="0.25">
      <c r="A29" s="1"/>
      <c r="B29" s="1"/>
      <c r="C29" s="1"/>
      <c r="D29" s="1"/>
    </row>
    <row r="30" spans="1:6" x14ac:dyDescent="0.25">
      <c r="A30" s="1"/>
      <c r="B30" s="1"/>
      <c r="C30" s="1"/>
      <c r="D30" s="1"/>
    </row>
    <row r="31" spans="1:6" x14ac:dyDescent="0.25">
      <c r="A31" s="1"/>
      <c r="B31" s="1"/>
      <c r="C31" s="1"/>
      <c r="D31" s="1"/>
    </row>
    <row r="32" spans="1:6" x14ac:dyDescent="0.25">
      <c r="A32" s="1"/>
      <c r="B32" s="1"/>
      <c r="C32" s="1"/>
      <c r="D32" s="1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8723B7-9288-456B-8670-4A17CD48B59C}">
  <dimension ref="A1:F32"/>
  <sheetViews>
    <sheetView workbookViewId="0"/>
  </sheetViews>
  <sheetFormatPr defaultRowHeight="15" x14ac:dyDescent="0.25"/>
  <cols>
    <col min="2" max="2" width="10.28515625" bestFit="1" customWidth="1"/>
  </cols>
  <sheetData>
    <row r="1" spans="1:4" x14ac:dyDescent="0.25">
      <c r="A1" t="s">
        <v>6</v>
      </c>
    </row>
    <row r="2" spans="1:4" x14ac:dyDescent="0.25">
      <c r="A2" s="2" t="s">
        <v>13</v>
      </c>
      <c r="B2" s="2" t="s">
        <v>14</v>
      </c>
      <c r="C2" s="2"/>
      <c r="D2" s="2"/>
    </row>
    <row r="3" spans="1:4" x14ac:dyDescent="0.25">
      <c r="A3" s="1">
        <v>11</v>
      </c>
      <c r="B3" s="1">
        <v>9</v>
      </c>
      <c r="C3" s="1"/>
      <c r="D3" s="1"/>
    </row>
    <row r="4" spans="1:4" x14ac:dyDescent="0.25">
      <c r="A4" s="1">
        <v>13</v>
      </c>
      <c r="B4" s="1">
        <v>10</v>
      </c>
      <c r="C4" s="1"/>
      <c r="D4" s="1"/>
    </row>
    <row r="5" spans="1:4" x14ac:dyDescent="0.25">
      <c r="A5" s="1">
        <v>11</v>
      </c>
      <c r="B5" s="1">
        <v>13</v>
      </c>
      <c r="C5" s="1"/>
      <c r="D5" s="1"/>
    </row>
    <row r="6" spans="1:4" x14ac:dyDescent="0.25">
      <c r="A6" s="1">
        <v>9</v>
      </c>
      <c r="B6" s="1">
        <v>16</v>
      </c>
      <c r="C6" s="1"/>
      <c r="D6" s="1"/>
    </row>
    <row r="7" spans="1:4" x14ac:dyDescent="0.25">
      <c r="A7" s="1">
        <v>10</v>
      </c>
      <c r="B7" s="1">
        <v>12</v>
      </c>
      <c r="C7" s="1"/>
      <c r="D7" s="1"/>
    </row>
    <row r="8" spans="1:4" x14ac:dyDescent="0.25">
      <c r="A8" s="1">
        <v>14</v>
      </c>
      <c r="B8" s="1">
        <v>11</v>
      </c>
      <c r="C8" s="1"/>
      <c r="D8" s="1"/>
    </row>
    <row r="9" spans="1:4" x14ac:dyDescent="0.25">
      <c r="A9" s="1">
        <v>10</v>
      </c>
      <c r="B9" s="1">
        <v>10</v>
      </c>
      <c r="C9" s="1"/>
      <c r="D9" s="1"/>
    </row>
    <row r="10" spans="1:4" x14ac:dyDescent="0.25">
      <c r="A10" s="1">
        <v>12</v>
      </c>
      <c r="B10" s="1">
        <v>18</v>
      </c>
      <c r="C10" s="1"/>
      <c r="D10" s="1"/>
    </row>
    <row r="11" spans="1:4" x14ac:dyDescent="0.25">
      <c r="A11" s="1">
        <v>9</v>
      </c>
      <c r="B11" s="1">
        <v>14</v>
      </c>
      <c r="C11" s="1"/>
      <c r="D11" s="1"/>
    </row>
    <row r="12" spans="1:4" x14ac:dyDescent="0.25">
      <c r="A12" s="1">
        <v>9</v>
      </c>
      <c r="B12" s="1">
        <v>9</v>
      </c>
      <c r="C12" s="1"/>
      <c r="D12" s="1"/>
    </row>
    <row r="13" spans="1:4" x14ac:dyDescent="0.25">
      <c r="A13" s="1">
        <v>11</v>
      </c>
      <c r="B13" s="1">
        <v>10</v>
      </c>
      <c r="C13" s="1"/>
      <c r="D13" s="1"/>
    </row>
    <row r="14" spans="1:4" x14ac:dyDescent="0.25">
      <c r="A14" s="1">
        <v>14</v>
      </c>
      <c r="B14" s="1">
        <v>14</v>
      </c>
      <c r="C14" s="1"/>
      <c r="D14" s="1"/>
    </row>
    <row r="15" spans="1:4" x14ac:dyDescent="0.25">
      <c r="A15" s="1">
        <v>13</v>
      </c>
      <c r="B15" s="1">
        <v>7</v>
      </c>
      <c r="C15" s="1"/>
      <c r="D15" s="1"/>
    </row>
    <row r="16" spans="1:4" x14ac:dyDescent="0.25">
      <c r="A16" s="1">
        <v>15</v>
      </c>
      <c r="B16" s="1">
        <v>14</v>
      </c>
      <c r="C16" s="1"/>
      <c r="D16" s="1"/>
    </row>
    <row r="17" spans="1:6" x14ac:dyDescent="0.25">
      <c r="A17" s="1">
        <v>7</v>
      </c>
      <c r="B17" s="1"/>
      <c r="C17" s="1"/>
      <c r="D17" s="1"/>
    </row>
    <row r="18" spans="1:6" x14ac:dyDescent="0.25">
      <c r="A18" s="1"/>
      <c r="B18" s="1"/>
      <c r="C18" s="1"/>
      <c r="D18" s="1"/>
    </row>
    <row r="19" spans="1:6" x14ac:dyDescent="0.25">
      <c r="A19" s="1"/>
      <c r="B19" s="1"/>
      <c r="C19" s="1"/>
      <c r="D19" s="1"/>
    </row>
    <row r="20" spans="1:6" x14ac:dyDescent="0.25">
      <c r="A20" s="1"/>
      <c r="B20" s="1"/>
      <c r="C20" s="1"/>
      <c r="D20" s="1"/>
    </row>
    <row r="21" spans="1:6" x14ac:dyDescent="0.25">
      <c r="A21">
        <f>AVERAGE(A3:A17)</f>
        <v>11.2</v>
      </c>
      <c r="B21">
        <f>AVERAGE(B3:B16)</f>
        <v>11.928571428571429</v>
      </c>
    </row>
    <row r="22" spans="1:6" x14ac:dyDescent="0.25">
      <c r="A22">
        <f>_xlfn.STDEV.P(A3:A17)</f>
        <v>2.1969676071045443</v>
      </c>
      <c r="B22">
        <f>_xlfn.STDEV.P(B3:B16)</f>
        <v>2.9390058016344263</v>
      </c>
    </row>
    <row r="23" spans="1:6" x14ac:dyDescent="0.25">
      <c r="A23" s="1"/>
      <c r="B23" s="1"/>
      <c r="C23" s="1"/>
      <c r="D23" s="1"/>
    </row>
    <row r="24" spans="1:6" x14ac:dyDescent="0.25">
      <c r="A24" s="1" t="s">
        <v>8</v>
      </c>
      <c r="B24">
        <f>AVERAGE(A22:B22)</f>
        <v>2.5679867043694853</v>
      </c>
      <c r="E24" t="s">
        <v>10</v>
      </c>
      <c r="F24">
        <f>ABS(A21-B21)/B24</f>
        <v>0.28371308439087689</v>
      </c>
    </row>
    <row r="25" spans="1:6" x14ac:dyDescent="0.25">
      <c r="A25" s="1" t="s">
        <v>9</v>
      </c>
      <c r="B25" s="1">
        <f>SQRT((A22^2+B22^2)/2)</f>
        <v>2.5946504358687208</v>
      </c>
      <c r="C25" s="1"/>
      <c r="D25" s="1"/>
      <c r="E25" t="s">
        <v>12</v>
      </c>
      <c r="F25">
        <f>ABS(A21-B21)/B25</f>
        <v>0.28079752805988095</v>
      </c>
    </row>
    <row r="26" spans="1:6" x14ac:dyDescent="0.25">
      <c r="A26" s="1" t="s">
        <v>7</v>
      </c>
      <c r="B26" s="1">
        <f>SQRT((COUNT(A3:A17)-1)*A22^2+(COUNT(B3:B16)-1)*B22^2)/SQRT(COUNT(A3:A17)+ COUNT(B3:B16)-2)</f>
        <v>2.5810143689231086</v>
      </c>
      <c r="C26" s="1"/>
      <c r="D26" s="1"/>
      <c r="E26" t="s">
        <v>11</v>
      </c>
      <c r="F26">
        <f>ABS(A21-B21)/B26</f>
        <v>0.28228104319907971</v>
      </c>
    </row>
    <row r="27" spans="1:6" x14ac:dyDescent="0.25">
      <c r="A27" s="1"/>
      <c r="B27" s="1"/>
      <c r="C27" s="1"/>
      <c r="D27" s="1"/>
    </row>
    <row r="28" spans="1:6" x14ac:dyDescent="0.25">
      <c r="A28" s="1"/>
      <c r="B28" s="1"/>
      <c r="C28" s="1"/>
      <c r="D28" s="1"/>
    </row>
    <row r="29" spans="1:6" x14ac:dyDescent="0.25">
      <c r="A29" s="1"/>
      <c r="B29" s="1"/>
      <c r="C29" s="1"/>
      <c r="D29" s="1"/>
    </row>
    <row r="30" spans="1:6" x14ac:dyDescent="0.25">
      <c r="A30" s="1"/>
      <c r="B30" s="1"/>
      <c r="C30" s="1"/>
      <c r="D30" s="1"/>
    </row>
    <row r="31" spans="1:6" x14ac:dyDescent="0.25">
      <c r="A31" s="1"/>
      <c r="B31" s="1"/>
      <c r="C31" s="1"/>
      <c r="D31" s="1"/>
    </row>
    <row r="32" spans="1:6" x14ac:dyDescent="0.25">
      <c r="A32" s="1"/>
      <c r="B32" s="1"/>
      <c r="C32" s="1"/>
      <c r="D32" s="1"/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114E74-40BC-49D6-B5DB-150E05A5C826}">
  <dimension ref="A1:F33"/>
  <sheetViews>
    <sheetView topLeftCell="A13" workbookViewId="0"/>
  </sheetViews>
  <sheetFormatPr defaultRowHeight="15" x14ac:dyDescent="0.25"/>
  <cols>
    <col min="2" max="2" width="12" bestFit="1" customWidth="1"/>
  </cols>
  <sheetData>
    <row r="1" spans="1:4" x14ac:dyDescent="0.25">
      <c r="A1" t="s">
        <v>17</v>
      </c>
    </row>
    <row r="2" spans="1:4" x14ac:dyDescent="0.25">
      <c r="A2" s="2" t="s">
        <v>15</v>
      </c>
      <c r="B2" s="2" t="s">
        <v>16</v>
      </c>
      <c r="C2" s="2"/>
      <c r="D2" s="2"/>
    </row>
    <row r="3" spans="1:4" x14ac:dyDescent="0.25">
      <c r="A3">
        <v>0.21995899999999999</v>
      </c>
      <c r="B3">
        <v>0.84956900000000002</v>
      </c>
      <c r="C3" s="1"/>
      <c r="D3" s="1"/>
    </row>
    <row r="4" spans="1:4" x14ac:dyDescent="0.25">
      <c r="A4">
        <v>0.34410800000000002</v>
      </c>
      <c r="B4">
        <v>0.72110700000000005</v>
      </c>
      <c r="C4" s="1"/>
      <c r="D4" s="1"/>
    </row>
    <row r="5" spans="1:4" x14ac:dyDescent="0.25">
      <c r="A5">
        <v>0.31961499999999998</v>
      </c>
      <c r="B5">
        <v>0.671817</v>
      </c>
      <c r="C5" s="1"/>
      <c r="D5" s="1"/>
    </row>
    <row r="6" spans="1:4" x14ac:dyDescent="0.25">
      <c r="A6">
        <v>0.46102599999999999</v>
      </c>
      <c r="B6">
        <v>0.498</v>
      </c>
      <c r="C6" s="1"/>
      <c r="D6" s="1"/>
    </row>
    <row r="7" spans="1:4" x14ac:dyDescent="0.25">
      <c r="A7">
        <v>0.65066999999999997</v>
      </c>
      <c r="B7">
        <v>0.36685600000000002</v>
      </c>
      <c r="C7" s="1"/>
      <c r="D7" s="1"/>
    </row>
    <row r="8" spans="1:4" x14ac:dyDescent="0.25">
      <c r="A8">
        <v>0.52229199999999998</v>
      </c>
      <c r="B8">
        <v>0.40986600000000001</v>
      </c>
      <c r="C8" s="1"/>
      <c r="D8" s="1"/>
    </row>
    <row r="9" spans="1:4" x14ac:dyDescent="0.25">
      <c r="A9">
        <v>0.72950800000000005</v>
      </c>
      <c r="B9">
        <v>0.22237399999999999</v>
      </c>
      <c r="C9" s="1"/>
      <c r="D9" s="1"/>
    </row>
    <row r="10" spans="1:4" x14ac:dyDescent="0.25">
      <c r="A10">
        <v>0.404609</v>
      </c>
      <c r="B10">
        <v>0.65770899999999999</v>
      </c>
      <c r="C10" s="1"/>
      <c r="D10" s="1"/>
    </row>
    <row r="11" spans="1:4" x14ac:dyDescent="0.25">
      <c r="A11">
        <v>0.51818500000000001</v>
      </c>
      <c r="B11">
        <v>0.37263800000000002</v>
      </c>
      <c r="C11" s="1"/>
      <c r="D11" s="1"/>
    </row>
    <row r="12" spans="1:4" x14ac:dyDescent="0.25">
      <c r="A12">
        <v>0.86146</v>
      </c>
      <c r="B12">
        <v>0.33918100000000001</v>
      </c>
      <c r="C12" s="1"/>
      <c r="D12" s="1"/>
    </row>
    <row r="13" spans="1:4" x14ac:dyDescent="0.25">
      <c r="A13">
        <v>0.35793399999999997</v>
      </c>
      <c r="B13">
        <v>0.33595399999999997</v>
      </c>
      <c r="C13" s="1"/>
      <c r="D13" s="1"/>
    </row>
    <row r="14" spans="1:4" x14ac:dyDescent="0.25">
      <c r="A14">
        <v>0.66631399999999996</v>
      </c>
      <c r="B14">
        <v>0.84038100000000004</v>
      </c>
      <c r="C14" s="1"/>
      <c r="D14" s="1"/>
    </row>
    <row r="15" spans="1:4" x14ac:dyDescent="0.25">
      <c r="A15">
        <v>0.44544600000000001</v>
      </c>
      <c r="B15">
        <v>0.876695</v>
      </c>
      <c r="C15" s="1"/>
      <c r="D15" s="1"/>
    </row>
    <row r="16" spans="1:4" x14ac:dyDescent="0.25">
      <c r="A16">
        <v>0.26100000000000001</v>
      </c>
      <c r="B16">
        <v>0.36418099999999998</v>
      </c>
      <c r="C16" s="1"/>
      <c r="D16" s="1"/>
    </row>
    <row r="17" spans="1:6" x14ac:dyDescent="0.25">
      <c r="A17">
        <v>0.36424299999999998</v>
      </c>
      <c r="B17">
        <v>0.73715299999999995</v>
      </c>
      <c r="C17" s="1"/>
      <c r="D17" s="1"/>
    </row>
    <row r="18" spans="1:6" x14ac:dyDescent="0.25">
      <c r="B18">
        <v>0.51300599999999996</v>
      </c>
      <c r="C18" s="1"/>
      <c r="D18" s="1"/>
    </row>
    <row r="19" spans="1:6" x14ac:dyDescent="0.25">
      <c r="B19">
        <v>0.42606100000000002</v>
      </c>
      <c r="C19" s="1"/>
      <c r="D19" s="1"/>
    </row>
    <row r="20" spans="1:6" x14ac:dyDescent="0.25">
      <c r="B20">
        <v>0.202485</v>
      </c>
      <c r="C20" s="1"/>
      <c r="D20" s="1"/>
    </row>
    <row r="21" spans="1:6" x14ac:dyDescent="0.25">
      <c r="A21" s="1"/>
      <c r="B21" s="1"/>
      <c r="C21" s="1"/>
      <c r="D21" s="1"/>
    </row>
    <row r="22" spans="1:6" x14ac:dyDescent="0.25">
      <c r="A22">
        <f>AVERAGE(A3:A17)</f>
        <v>0.47509126666666662</v>
      </c>
      <c r="B22">
        <f>AVERAGE(B3:B20)</f>
        <v>0.52250183333333333</v>
      </c>
    </row>
    <row r="23" spans="1:6" x14ac:dyDescent="0.25">
      <c r="A23">
        <f>_xlfn.STDEV.P(A3:A17)</f>
        <v>0.17697500636209137</v>
      </c>
      <c r="B23">
        <f>_xlfn.STDEV.P(B3:B20)</f>
        <v>0.21277147314881464</v>
      </c>
    </row>
    <row r="24" spans="1:6" x14ac:dyDescent="0.25">
      <c r="A24" s="1"/>
      <c r="B24" s="1"/>
      <c r="C24" s="1"/>
      <c r="D24" s="1"/>
    </row>
    <row r="25" spans="1:6" x14ac:dyDescent="0.25">
      <c r="A25" s="1" t="s">
        <v>8</v>
      </c>
      <c r="B25">
        <f>AVERAGE(A23:B23)</f>
        <v>0.19487323975545301</v>
      </c>
      <c r="E25" t="s">
        <v>10</v>
      </c>
      <c r="F25">
        <f>ABS(A22-B22)/B25</f>
        <v>0.24328926191283301</v>
      </c>
    </row>
    <row r="26" spans="1:6" x14ac:dyDescent="0.25">
      <c r="A26" s="1" t="s">
        <v>9</v>
      </c>
      <c r="B26" s="1">
        <f>SQRT((A23^2+B23^2)/2)</f>
        <v>0.19569344989393364</v>
      </c>
      <c r="C26" s="1"/>
      <c r="D26" s="1"/>
      <c r="E26" t="s">
        <v>12</v>
      </c>
      <c r="F26">
        <f>ABS(A22-B22)/B26</f>
        <v>0.24226956340318676</v>
      </c>
    </row>
    <row r="27" spans="1:6" x14ac:dyDescent="0.25">
      <c r="A27" s="1" t="s">
        <v>7</v>
      </c>
      <c r="B27" s="1">
        <f>SQRT((COUNT(A3:A17)-1)*A23^2+(COUNT(B3:B20)-1)*B23^2)/SQRT(COUNT(A3:A17)+ COUNT(B3:B20)-2)</f>
        <v>0.19741074231618611</v>
      </c>
      <c r="C27" s="1"/>
      <c r="D27" s="1"/>
      <c r="E27" t="s">
        <v>11</v>
      </c>
      <c r="F27">
        <f>ABS(A22-B22)/B27</f>
        <v>0.24016204037534497</v>
      </c>
    </row>
    <row r="28" spans="1:6" x14ac:dyDescent="0.25">
      <c r="A28" s="1"/>
      <c r="B28" s="1"/>
      <c r="C28" s="1"/>
      <c r="D28" s="1"/>
    </row>
    <row r="29" spans="1:6" x14ac:dyDescent="0.25">
      <c r="A29" s="1"/>
      <c r="B29" s="1"/>
      <c r="C29" s="1"/>
      <c r="D29" s="1"/>
    </row>
    <row r="30" spans="1:6" x14ac:dyDescent="0.25">
      <c r="A30" s="1"/>
      <c r="B30" s="1"/>
      <c r="C30" s="1"/>
      <c r="D30" s="1"/>
    </row>
    <row r="31" spans="1:6" x14ac:dyDescent="0.25">
      <c r="A31" s="1"/>
      <c r="B31" s="1"/>
      <c r="C31" s="1"/>
      <c r="D31" s="1"/>
    </row>
    <row r="32" spans="1:6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C35A04-5CFE-4DEE-AA19-328F21404FA6}">
  <dimension ref="A1:F33"/>
  <sheetViews>
    <sheetView workbookViewId="0">
      <selection activeCell="G18" sqref="G18"/>
    </sheetView>
  </sheetViews>
  <sheetFormatPr defaultRowHeight="15" x14ac:dyDescent="0.25"/>
  <cols>
    <col min="2" max="2" width="12" bestFit="1" customWidth="1"/>
  </cols>
  <sheetData>
    <row r="1" spans="1:4" x14ac:dyDescent="0.25">
      <c r="A1" t="s">
        <v>18</v>
      </c>
    </row>
    <row r="2" spans="1:4" x14ac:dyDescent="0.25">
      <c r="A2" s="2" t="s">
        <v>15</v>
      </c>
      <c r="B2" s="2" t="s">
        <v>16</v>
      </c>
      <c r="C2" s="2"/>
      <c r="D2" s="2"/>
    </row>
    <row r="3" spans="1:4" x14ac:dyDescent="0.25">
      <c r="A3">
        <v>0.63817999999999997</v>
      </c>
      <c r="B3">
        <v>1.5124899999999999</v>
      </c>
      <c r="C3" s="1"/>
      <c r="D3" s="1"/>
    </row>
    <row r="4" spans="1:4" x14ac:dyDescent="0.25">
      <c r="A4">
        <v>0.48814000000000002</v>
      </c>
      <c r="B4">
        <v>0.54400899999999996</v>
      </c>
      <c r="C4" s="1"/>
      <c r="D4" s="1"/>
    </row>
    <row r="5" spans="1:4" x14ac:dyDescent="0.25">
      <c r="A5">
        <v>0.43212499999999998</v>
      </c>
      <c r="B5">
        <v>0.53701299999999996</v>
      </c>
      <c r="C5" s="1"/>
      <c r="D5" s="1"/>
    </row>
    <row r="6" spans="1:4" x14ac:dyDescent="0.25">
      <c r="A6">
        <v>1.0730329999999999</v>
      </c>
      <c r="B6">
        <v>0.75998500000000002</v>
      </c>
      <c r="C6" s="1"/>
      <c r="D6" s="1"/>
    </row>
    <row r="7" spans="1:4" x14ac:dyDescent="0.25">
      <c r="A7">
        <v>0.73726499999999995</v>
      </c>
      <c r="B7">
        <v>0.71273600000000004</v>
      </c>
      <c r="C7" s="1"/>
      <c r="D7" s="1"/>
    </row>
    <row r="8" spans="1:4" x14ac:dyDescent="0.25">
      <c r="A8">
        <v>0.59070500000000004</v>
      </c>
      <c r="B8">
        <v>0.89132800000000001</v>
      </c>
      <c r="C8" s="1"/>
      <c r="D8" s="1"/>
    </row>
    <row r="9" spans="1:4" x14ac:dyDescent="0.25">
      <c r="A9">
        <v>0.45006200000000002</v>
      </c>
      <c r="B9">
        <v>0.99155099999999996</v>
      </c>
      <c r="C9" s="1"/>
      <c r="D9" s="1"/>
    </row>
    <row r="10" spans="1:4" x14ac:dyDescent="0.25">
      <c r="A10">
        <v>0.40372599999999997</v>
      </c>
      <c r="B10">
        <v>0.72398899999999999</v>
      </c>
      <c r="C10" s="1"/>
      <c r="D10" s="1"/>
    </row>
    <row r="11" spans="1:4" x14ac:dyDescent="0.25">
      <c r="A11">
        <v>0.54162699999999997</v>
      </c>
      <c r="B11">
        <v>1.4822150000000001</v>
      </c>
      <c r="C11" s="1"/>
      <c r="D11" s="1"/>
    </row>
    <row r="12" spans="1:4" x14ac:dyDescent="0.25">
      <c r="A12">
        <v>0.89883000000000002</v>
      </c>
      <c r="B12">
        <v>1.2235279999999999</v>
      </c>
      <c r="C12" s="1"/>
      <c r="D12" s="1"/>
    </row>
    <row r="13" spans="1:4" x14ac:dyDescent="0.25">
      <c r="C13" s="1"/>
      <c r="D13" s="1"/>
    </row>
    <row r="14" spans="1:4" x14ac:dyDescent="0.25">
      <c r="C14" s="1"/>
      <c r="D14" s="1"/>
    </row>
    <row r="15" spans="1:4" x14ac:dyDescent="0.25">
      <c r="C15" s="1"/>
      <c r="D15" s="1"/>
    </row>
    <row r="16" spans="1:4" x14ac:dyDescent="0.25">
      <c r="C16" s="1"/>
      <c r="D16" s="1"/>
    </row>
    <row r="17" spans="1:6" x14ac:dyDescent="0.25">
      <c r="C17" s="1"/>
      <c r="D17" s="1"/>
    </row>
    <row r="18" spans="1:6" x14ac:dyDescent="0.25">
      <c r="C18" s="1"/>
      <c r="D18" s="1"/>
    </row>
    <row r="19" spans="1:6" x14ac:dyDescent="0.25">
      <c r="C19" s="1"/>
      <c r="D19" s="1"/>
    </row>
    <row r="20" spans="1:6" x14ac:dyDescent="0.25">
      <c r="C20" s="1"/>
      <c r="D20" s="1"/>
    </row>
    <row r="21" spans="1:6" x14ac:dyDescent="0.25">
      <c r="A21" s="1"/>
      <c r="B21" s="1"/>
      <c r="C21" s="1"/>
      <c r="D21" s="1"/>
    </row>
    <row r="22" spans="1:6" x14ac:dyDescent="0.25">
      <c r="A22">
        <f>AVERAGE(A3:A12)</f>
        <v>0.62536929999999991</v>
      </c>
      <c r="B22">
        <f>AVERAGE(B3:B12)</f>
        <v>0.93788439999999995</v>
      </c>
    </row>
    <row r="23" spans="1:6" x14ac:dyDescent="0.25">
      <c r="A23">
        <f>_xlfn.STDEV.P(A3:A12)</f>
        <v>0.20787408041603006</v>
      </c>
      <c r="B23">
        <f>_xlfn.STDEV.P(B3:B12)</f>
        <v>0.34015205672645893</v>
      </c>
    </row>
    <row r="24" spans="1:6" x14ac:dyDescent="0.25">
      <c r="A24" s="1"/>
      <c r="B24" s="1"/>
      <c r="C24" s="1"/>
      <c r="D24" s="1"/>
    </row>
    <row r="25" spans="1:6" x14ac:dyDescent="0.25">
      <c r="A25" s="1" t="s">
        <v>8</v>
      </c>
      <c r="B25">
        <f>AVERAGE(A23:B23)</f>
        <v>0.27401306857124452</v>
      </c>
      <c r="E25" t="s">
        <v>10</v>
      </c>
      <c r="F25">
        <f>ABS(A22-B22)/B25</f>
        <v>1.140511661102561</v>
      </c>
    </row>
    <row r="26" spans="1:6" x14ac:dyDescent="0.25">
      <c r="A26" s="1" t="s">
        <v>9</v>
      </c>
      <c r="B26" s="1">
        <f>SQRT((A23^2+B23^2)/2)</f>
        <v>0.28188211632174387</v>
      </c>
      <c r="C26" s="1"/>
      <c r="D26" s="1"/>
      <c r="E26" t="s">
        <v>12</v>
      </c>
      <c r="F26">
        <f>ABS(A22-B22)/B26</f>
        <v>1.10867302998141</v>
      </c>
    </row>
    <row r="27" spans="1:6" x14ac:dyDescent="0.25">
      <c r="A27" s="1" t="s">
        <v>7</v>
      </c>
      <c r="B27" s="1">
        <f>SQRT((COUNT(A3:A12)-1)*A23^2+(COUNT(B3:B12)-1)*B23^2)/SQRT(COUNT(A3:A12)+ COUNT(B3:B12)-2)</f>
        <v>0.28188211632174387</v>
      </c>
      <c r="C27" s="1"/>
      <c r="D27" s="1"/>
      <c r="E27" t="s">
        <v>11</v>
      </c>
      <c r="F27">
        <f>ABS(A22-B22)/B27</f>
        <v>1.10867302998141</v>
      </c>
    </row>
    <row r="28" spans="1:6" x14ac:dyDescent="0.25">
      <c r="A28" s="1"/>
      <c r="B28" s="1"/>
      <c r="C28" s="1"/>
      <c r="D28" s="1"/>
    </row>
    <row r="29" spans="1:6" x14ac:dyDescent="0.25">
      <c r="A29" s="1"/>
      <c r="B29" s="1"/>
      <c r="C29" s="1"/>
      <c r="D29" s="1"/>
    </row>
    <row r="30" spans="1:6" x14ac:dyDescent="0.25">
      <c r="A30" s="1"/>
      <c r="B30" s="1"/>
      <c r="C30" s="1"/>
      <c r="D30" s="1"/>
    </row>
    <row r="31" spans="1:6" x14ac:dyDescent="0.25">
      <c r="A31" s="1"/>
      <c r="B31" s="1"/>
      <c r="C31" s="1"/>
      <c r="D31" s="1"/>
    </row>
    <row r="32" spans="1:6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2"/>
  <sheetViews>
    <sheetView workbookViewId="0">
      <selection activeCell="B35" sqref="B35"/>
    </sheetView>
  </sheetViews>
  <sheetFormatPr defaultRowHeight="15" x14ac:dyDescent="0.25"/>
  <cols>
    <col min="2" max="2" width="10.28515625" bestFit="1" customWidth="1"/>
  </cols>
  <sheetData>
    <row r="1" spans="1:4" x14ac:dyDescent="0.25">
      <c r="A1" t="s">
        <v>3</v>
      </c>
    </row>
    <row r="2" spans="1:4" x14ac:dyDescent="0.25">
      <c r="A2" s="2" t="s">
        <v>0</v>
      </c>
      <c r="B2" s="2" t="s">
        <v>1</v>
      </c>
      <c r="C2" s="2"/>
      <c r="D2" s="2"/>
    </row>
    <row r="3" spans="1:4" x14ac:dyDescent="0.25">
      <c r="A3" s="1">
        <v>1.253204</v>
      </c>
      <c r="B3" s="1">
        <v>1.187149</v>
      </c>
      <c r="C3" s="1"/>
      <c r="D3" s="1"/>
    </row>
    <row r="4" spans="1:4" x14ac:dyDescent="0.25">
      <c r="A4" s="1">
        <v>1.147113</v>
      </c>
      <c r="B4" s="1">
        <v>1.1908099999999999</v>
      </c>
      <c r="C4" s="1"/>
      <c r="D4" s="1"/>
    </row>
    <row r="5" spans="1:4" x14ac:dyDescent="0.25">
      <c r="A5" s="1">
        <v>1.119359</v>
      </c>
      <c r="B5" s="1">
        <v>1.1844809999999999</v>
      </c>
      <c r="C5" s="1"/>
      <c r="D5" s="1"/>
    </row>
    <row r="6" spans="1:4" x14ac:dyDescent="0.25">
      <c r="A6" s="1">
        <v>1.192482</v>
      </c>
      <c r="B6" s="1">
        <v>1.4101699999999999</v>
      </c>
      <c r="C6" s="1"/>
      <c r="D6" s="1"/>
    </row>
    <row r="7" spans="1:4" x14ac:dyDescent="0.25">
      <c r="A7" s="1">
        <v>1.693246</v>
      </c>
      <c r="B7" s="1">
        <v>1.248861</v>
      </c>
      <c r="C7" s="1"/>
      <c r="D7" s="1"/>
    </row>
    <row r="8" spans="1:4" x14ac:dyDescent="0.25">
      <c r="A8" s="1">
        <v>1.2064820000000001</v>
      </c>
      <c r="B8" s="1">
        <v>1.428121</v>
      </c>
      <c r="C8" s="1"/>
      <c r="D8" s="1"/>
    </row>
    <row r="9" spans="1:4" x14ac:dyDescent="0.25">
      <c r="A9" s="1">
        <v>1.4498219999999999</v>
      </c>
      <c r="B9" s="1">
        <v>1.0673589999999999</v>
      </c>
      <c r="C9" s="1"/>
      <c r="D9" s="1"/>
    </row>
    <row r="10" spans="1:4" x14ac:dyDescent="0.25">
      <c r="A10" s="1">
        <v>1.349431</v>
      </c>
      <c r="B10" s="1">
        <v>1.146301</v>
      </c>
      <c r="C10" s="1"/>
      <c r="D10" s="1"/>
    </row>
    <row r="11" spans="1:4" x14ac:dyDescent="0.25">
      <c r="A11" s="1">
        <v>1.389462</v>
      </c>
      <c r="B11" s="1">
        <v>1.502078</v>
      </c>
      <c r="C11" s="1"/>
      <c r="D11" s="1"/>
    </row>
    <row r="12" spans="1:4" x14ac:dyDescent="0.25">
      <c r="A12" s="1">
        <v>1.384449</v>
      </c>
      <c r="B12" s="1">
        <v>1.202669</v>
      </c>
      <c r="C12" s="1"/>
      <c r="D12" s="1"/>
    </row>
    <row r="13" spans="1:4" x14ac:dyDescent="0.25">
      <c r="A13" s="1">
        <v>1.2571680000000001</v>
      </c>
      <c r="B13" s="1">
        <v>1.342821</v>
      </c>
      <c r="C13" s="1"/>
      <c r="D13" s="1"/>
    </row>
    <row r="14" spans="1:4" x14ac:dyDescent="0.25">
      <c r="A14" s="1">
        <v>1.1851579999999999</v>
      </c>
      <c r="B14" s="1">
        <v>1.270257</v>
      </c>
      <c r="C14" s="1"/>
      <c r="D14" s="1"/>
    </row>
    <row r="15" spans="1:4" x14ac:dyDescent="0.25">
      <c r="A15" s="1">
        <v>1.1778850000000001</v>
      </c>
      <c r="B15" s="1">
        <v>1.1513709999999999</v>
      </c>
      <c r="C15" s="1"/>
      <c r="D15" s="1"/>
    </row>
    <row r="16" spans="1:4" x14ac:dyDescent="0.25">
      <c r="A16" s="1"/>
      <c r="B16" s="1">
        <v>1.4391620000000001</v>
      </c>
      <c r="C16" s="1"/>
      <c r="D16" s="1"/>
    </row>
    <row r="17" spans="1:6" x14ac:dyDescent="0.25">
      <c r="A17" s="1"/>
      <c r="B17" s="1">
        <v>1.2140340000000001</v>
      </c>
      <c r="C17" s="1"/>
      <c r="D17" s="1"/>
    </row>
    <row r="18" spans="1:6" x14ac:dyDescent="0.25">
      <c r="A18" s="1"/>
      <c r="B18" s="1">
        <v>1.280915</v>
      </c>
      <c r="C18" s="1"/>
      <c r="D18" s="1"/>
    </row>
    <row r="19" spans="1:6" x14ac:dyDescent="0.25">
      <c r="A19" s="1"/>
      <c r="B19" s="1">
        <v>1.1935439999999999</v>
      </c>
      <c r="C19" s="1"/>
      <c r="D19" s="1"/>
    </row>
    <row r="20" spans="1:6" x14ac:dyDescent="0.25">
      <c r="A20" s="1"/>
      <c r="B20" s="1"/>
      <c r="C20" s="1"/>
      <c r="D20" s="1"/>
    </row>
    <row r="21" spans="1:6" x14ac:dyDescent="0.25">
      <c r="A21">
        <f>AVERAGE(A3:A15)</f>
        <v>1.2927123846153847</v>
      </c>
      <c r="B21">
        <f>AVERAGE(B3:B19)</f>
        <v>1.2623590000000002</v>
      </c>
    </row>
    <row r="22" spans="1:6" x14ac:dyDescent="0.25">
      <c r="A22">
        <f>_xlfn.STDEV.P(A3:A15)</f>
        <v>0.15252078797509519</v>
      </c>
      <c r="B22">
        <f>_xlfn.STDEV.P(B3:B19)</f>
        <v>0.11792319358902768</v>
      </c>
    </row>
    <row r="23" spans="1:6" x14ac:dyDescent="0.25">
      <c r="A23" s="1"/>
      <c r="B23" s="1"/>
      <c r="C23" s="1"/>
      <c r="D23" s="1"/>
    </row>
    <row r="24" spans="1:6" x14ac:dyDescent="0.25">
      <c r="A24" s="1" t="s">
        <v>8</v>
      </c>
      <c r="B24">
        <f>AVERAGE(A22:B22)</f>
        <v>0.13522199078206143</v>
      </c>
      <c r="E24" t="s">
        <v>10</v>
      </c>
      <c r="F24">
        <f>ABS(A21-B21)/B24</f>
        <v>0.224470771653594</v>
      </c>
    </row>
    <row r="25" spans="1:6" x14ac:dyDescent="0.25">
      <c r="A25" s="1" t="s">
        <v>9</v>
      </c>
      <c r="B25" s="1">
        <f>SQRT((A22^2+B22^2)/2)</f>
        <v>0.13632400806677311</v>
      </c>
      <c r="C25" s="1"/>
      <c r="D25" s="1"/>
      <c r="E25" t="s">
        <v>12</v>
      </c>
      <c r="F25">
        <f>ABS(A21-B21)/B25</f>
        <v>0.22265619274131859</v>
      </c>
    </row>
    <row r="26" spans="1:6" x14ac:dyDescent="0.25">
      <c r="A26" s="1" t="s">
        <v>7</v>
      </c>
      <c r="B26" s="1">
        <f>SQRT((COUNT(A3:A15)-1)*A22^2+(COUNT(B3:B19)-1)*B22^2)/SQRT(COUNT(A3:A15)+ COUNT(B3:B19)-2)</f>
        <v>0.13385028450718098</v>
      </c>
      <c r="C26" s="1"/>
      <c r="D26" s="1"/>
      <c r="E26" t="s">
        <v>11</v>
      </c>
      <c r="F26">
        <f>ABS(A21-B21)/B26</f>
        <v>0.22677116247560958</v>
      </c>
    </row>
    <row r="27" spans="1:6" x14ac:dyDescent="0.25">
      <c r="A27" s="1"/>
      <c r="B27" s="1"/>
      <c r="C27" s="1"/>
      <c r="D27" s="1"/>
    </row>
    <row r="28" spans="1:6" x14ac:dyDescent="0.25">
      <c r="A28" s="1"/>
      <c r="B28" s="1"/>
      <c r="C28" s="1"/>
      <c r="D28" s="1"/>
    </row>
    <row r="29" spans="1:6" x14ac:dyDescent="0.25">
      <c r="A29" s="1"/>
      <c r="B29" s="1"/>
      <c r="C29" s="1"/>
      <c r="D29" s="1"/>
    </row>
    <row r="30" spans="1:6" x14ac:dyDescent="0.25">
      <c r="A30" s="1"/>
      <c r="B30" s="1"/>
      <c r="C30" s="1"/>
      <c r="D30" s="1"/>
    </row>
    <row r="31" spans="1:6" x14ac:dyDescent="0.25">
      <c r="A31" s="1"/>
      <c r="B31" s="1"/>
      <c r="C31" s="1"/>
      <c r="D31" s="1"/>
    </row>
    <row r="32" spans="1:6" x14ac:dyDescent="0.25">
      <c r="A32" s="1"/>
      <c r="B32" s="1"/>
      <c r="C32" s="1"/>
      <c r="D32" s="1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2"/>
  <sheetViews>
    <sheetView workbookViewId="0"/>
  </sheetViews>
  <sheetFormatPr defaultRowHeight="15" x14ac:dyDescent="0.25"/>
  <sheetData>
    <row r="1" spans="1:4" x14ac:dyDescent="0.25">
      <c r="A1" t="s">
        <v>4</v>
      </c>
    </row>
    <row r="2" spans="1:4" x14ac:dyDescent="0.25">
      <c r="A2" s="2" t="s">
        <v>0</v>
      </c>
      <c r="B2" s="2" t="s">
        <v>1</v>
      </c>
      <c r="C2" s="2"/>
      <c r="D2" s="2"/>
    </row>
    <row r="3" spans="1:4" x14ac:dyDescent="0.25">
      <c r="A3" s="1">
        <v>278</v>
      </c>
      <c r="B3" s="1">
        <v>210</v>
      </c>
      <c r="C3" s="1"/>
      <c r="D3" s="1"/>
    </row>
    <row r="4" spans="1:4" x14ac:dyDescent="0.25">
      <c r="A4" s="1">
        <v>269</v>
      </c>
      <c r="B4" s="1">
        <v>406</v>
      </c>
      <c r="C4" s="1"/>
      <c r="D4" s="1"/>
    </row>
    <row r="5" spans="1:4" x14ac:dyDescent="0.25">
      <c r="A5" s="1">
        <v>291</v>
      </c>
      <c r="B5" s="1">
        <v>430</v>
      </c>
      <c r="C5" s="1"/>
      <c r="D5" s="1"/>
    </row>
    <row r="6" spans="1:4" x14ac:dyDescent="0.25">
      <c r="A6" s="1">
        <v>236</v>
      </c>
      <c r="B6" s="1">
        <v>183</v>
      </c>
      <c r="C6" s="1"/>
      <c r="D6" s="1"/>
    </row>
    <row r="7" spans="1:4" x14ac:dyDescent="0.25">
      <c r="A7" s="1">
        <v>142</v>
      </c>
      <c r="B7" s="1">
        <v>260</v>
      </c>
      <c r="C7" s="1"/>
      <c r="D7" s="1"/>
    </row>
    <row r="8" spans="1:4" x14ac:dyDescent="0.25">
      <c r="A8" s="1">
        <v>186</v>
      </c>
      <c r="B8" s="1">
        <v>80</v>
      </c>
      <c r="C8" s="1"/>
      <c r="D8" s="1"/>
    </row>
    <row r="9" spans="1:4" x14ac:dyDescent="0.25">
      <c r="A9" s="1">
        <v>205</v>
      </c>
      <c r="B9" s="1">
        <v>307</v>
      </c>
      <c r="C9" s="1"/>
      <c r="D9" s="1"/>
    </row>
    <row r="10" spans="1:4" x14ac:dyDescent="0.25">
      <c r="A10" s="1">
        <v>174</v>
      </c>
      <c r="B10" s="1">
        <v>56</v>
      </c>
      <c r="C10" s="1"/>
      <c r="D10" s="1"/>
    </row>
    <row r="11" spans="1:4" x14ac:dyDescent="0.25">
      <c r="A11" s="1">
        <v>240</v>
      </c>
      <c r="B11" s="1">
        <v>30</v>
      </c>
      <c r="C11" s="1"/>
      <c r="D11" s="1"/>
    </row>
    <row r="12" spans="1:4" x14ac:dyDescent="0.25">
      <c r="A12" s="1">
        <v>260</v>
      </c>
      <c r="B12" s="1">
        <v>62</v>
      </c>
      <c r="C12" s="1"/>
      <c r="D12" s="1"/>
    </row>
    <row r="13" spans="1:4" x14ac:dyDescent="0.25">
      <c r="A13" s="1">
        <v>353</v>
      </c>
      <c r="B13" s="1">
        <v>125</v>
      </c>
      <c r="C13" s="1"/>
      <c r="D13" s="1"/>
    </row>
    <row r="14" spans="1:4" x14ac:dyDescent="0.25">
      <c r="A14" s="1">
        <v>307</v>
      </c>
      <c r="B14" s="1">
        <v>212</v>
      </c>
      <c r="C14" s="1"/>
      <c r="D14" s="1"/>
    </row>
    <row r="15" spans="1:4" x14ac:dyDescent="0.25">
      <c r="A15" s="1">
        <v>295</v>
      </c>
      <c r="B15" s="1">
        <v>414</v>
      </c>
      <c r="C15" s="1"/>
      <c r="D15" s="1"/>
    </row>
    <row r="16" spans="1:4" x14ac:dyDescent="0.25">
      <c r="A16" s="1"/>
      <c r="B16" s="1">
        <v>308</v>
      </c>
      <c r="C16" s="1"/>
      <c r="D16" s="1"/>
    </row>
    <row r="17" spans="1:6" x14ac:dyDescent="0.25">
      <c r="A17" s="1"/>
      <c r="B17" s="1">
        <v>298</v>
      </c>
      <c r="C17" s="1"/>
      <c r="D17" s="1"/>
    </row>
    <row r="18" spans="1:6" x14ac:dyDescent="0.25">
      <c r="A18" s="1"/>
      <c r="B18" s="1">
        <v>322</v>
      </c>
      <c r="C18" s="1"/>
      <c r="D18" s="1"/>
    </row>
    <row r="19" spans="1:6" x14ac:dyDescent="0.25">
      <c r="A19" s="1"/>
      <c r="B19" s="1">
        <v>260</v>
      </c>
      <c r="C19" s="1"/>
      <c r="D19" s="1"/>
    </row>
    <row r="20" spans="1:6" x14ac:dyDescent="0.25">
      <c r="A20" s="1"/>
      <c r="B20" s="1"/>
      <c r="C20" s="1"/>
      <c r="D20" s="1"/>
    </row>
    <row r="21" spans="1:6" x14ac:dyDescent="0.25">
      <c r="A21">
        <f>AVERAGE(A3:A15)</f>
        <v>248.92307692307693</v>
      </c>
      <c r="B21">
        <f>AVERAGE(B3:B19)</f>
        <v>233.11764705882354</v>
      </c>
    </row>
    <row r="22" spans="1:6" x14ac:dyDescent="0.25">
      <c r="A22">
        <f>_xlfn.STDEV.P(A3:A15)</f>
        <v>57.278619367844321</v>
      </c>
      <c r="B22">
        <f>_xlfn.STDEV.P(B3:B19)</f>
        <v>125.21176525857923</v>
      </c>
    </row>
    <row r="23" spans="1:6" x14ac:dyDescent="0.25">
      <c r="A23" s="1"/>
      <c r="B23" s="1"/>
      <c r="C23" s="1"/>
      <c r="D23" s="1"/>
    </row>
    <row r="24" spans="1:6" x14ac:dyDescent="0.25">
      <c r="A24" s="1" t="s">
        <v>8</v>
      </c>
      <c r="B24">
        <f>AVERAGE(A22:B22)</f>
        <v>91.245192313211774</v>
      </c>
      <c r="E24" t="s">
        <v>10</v>
      </c>
      <c r="F24">
        <f>ABS(A21-B21)/B24</f>
        <v>0.17321931669560264</v>
      </c>
    </row>
    <row r="25" spans="1:6" x14ac:dyDescent="0.25">
      <c r="A25" s="1" t="s">
        <v>9</v>
      </c>
      <c r="B25" s="1">
        <f>SQRT((A22^2+B22^2)/2)</f>
        <v>97.362278105681</v>
      </c>
      <c r="C25" s="1"/>
      <c r="D25" s="1"/>
      <c r="E25" t="s">
        <v>12</v>
      </c>
      <c r="F25">
        <f>ABS(A21-B21)/B25</f>
        <v>0.16233627819490354</v>
      </c>
    </row>
    <row r="26" spans="1:6" x14ac:dyDescent="0.25">
      <c r="A26" s="1" t="s">
        <v>7</v>
      </c>
      <c r="B26" s="1">
        <f>SQRT((COUNT(A3:A15)-1)*A22^2+(COUNT(B3:B19)-1)*B22^2)/SQRT(COUNT(A3:A15)+ COUNT(B3:B19)-2)</f>
        <v>101.80826892233499</v>
      </c>
      <c r="C26" s="1"/>
      <c r="D26" s="1"/>
      <c r="E26" t="s">
        <v>11</v>
      </c>
      <c r="F26">
        <f>ABS(A21-B21)/B26</f>
        <v>0.15524701511535038</v>
      </c>
    </row>
    <row r="27" spans="1:6" x14ac:dyDescent="0.25">
      <c r="A27" s="1"/>
      <c r="B27" s="1"/>
      <c r="C27" s="1"/>
      <c r="D27" s="1"/>
    </row>
    <row r="28" spans="1:6" x14ac:dyDescent="0.25">
      <c r="A28" s="1"/>
      <c r="B28" s="1"/>
      <c r="C28" s="1"/>
      <c r="D28" s="1"/>
    </row>
    <row r="29" spans="1:6" x14ac:dyDescent="0.25">
      <c r="A29" s="1"/>
      <c r="B29" s="1"/>
      <c r="C29" s="1"/>
      <c r="D29" s="1"/>
    </row>
    <row r="30" spans="1:6" x14ac:dyDescent="0.25">
      <c r="A30" s="1"/>
      <c r="B30" s="1"/>
      <c r="C30" s="1"/>
      <c r="D30" s="1"/>
    </row>
    <row r="31" spans="1:6" x14ac:dyDescent="0.25">
      <c r="A31" s="1"/>
      <c r="B31" s="1"/>
      <c r="C31" s="1"/>
      <c r="D31" s="1"/>
    </row>
    <row r="32" spans="1:6" x14ac:dyDescent="0.25">
      <c r="A32" s="1"/>
      <c r="B32" s="1"/>
      <c r="C32" s="1"/>
      <c r="D32" s="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2"/>
  <sheetViews>
    <sheetView topLeftCell="A13" workbookViewId="0"/>
  </sheetViews>
  <sheetFormatPr defaultRowHeight="15" x14ac:dyDescent="0.25"/>
  <cols>
    <col min="5" max="5" width="9.85546875" bestFit="1" customWidth="1"/>
  </cols>
  <sheetData>
    <row r="1" spans="1:4" x14ac:dyDescent="0.25">
      <c r="A1" t="s">
        <v>5</v>
      </c>
    </row>
    <row r="2" spans="1:4" x14ac:dyDescent="0.25">
      <c r="A2" s="2" t="s">
        <v>0</v>
      </c>
      <c r="B2" s="2" t="s">
        <v>1</v>
      </c>
      <c r="C2" s="2"/>
      <c r="D2" s="2"/>
    </row>
    <row r="3" spans="1:4" x14ac:dyDescent="0.25">
      <c r="A3" s="1">
        <v>1.3194999999999999</v>
      </c>
      <c r="B3" s="1">
        <v>1.1470389999999999</v>
      </c>
      <c r="C3" s="1"/>
      <c r="D3" s="1"/>
    </row>
    <row r="4" spans="1:4" x14ac:dyDescent="0.25">
      <c r="A4" s="1">
        <v>1.1070599999999999</v>
      </c>
      <c r="B4" s="1">
        <v>0.98961900000000003</v>
      </c>
      <c r="C4" s="1"/>
      <c r="D4" s="1"/>
    </row>
    <row r="5" spans="1:4" x14ac:dyDescent="0.25">
      <c r="A5" s="1">
        <v>1.0477479999999999</v>
      </c>
      <c r="B5" s="1">
        <v>0.99195900000000004</v>
      </c>
      <c r="C5" s="1"/>
      <c r="D5" s="1"/>
    </row>
    <row r="6" spans="1:4" x14ac:dyDescent="0.25">
      <c r="A6" s="1">
        <v>0.96418400000000004</v>
      </c>
      <c r="B6" s="1">
        <v>1.058476</v>
      </c>
      <c r="C6" s="1"/>
      <c r="D6" s="1"/>
    </row>
    <row r="7" spans="1:4" x14ac:dyDescent="0.25">
      <c r="A7" s="1">
        <v>0.67318199999999995</v>
      </c>
      <c r="B7" s="1">
        <v>1.047269</v>
      </c>
      <c r="C7" s="1"/>
      <c r="D7" s="1"/>
    </row>
    <row r="8" spans="1:4" x14ac:dyDescent="0.25">
      <c r="A8" s="1">
        <v>0.73584499999999997</v>
      </c>
      <c r="B8" s="1">
        <v>0.852885</v>
      </c>
      <c r="C8" s="1"/>
      <c r="D8" s="1"/>
    </row>
    <row r="9" spans="1:4" x14ac:dyDescent="0.25">
      <c r="A9" s="1">
        <v>1.0047969999999999</v>
      </c>
      <c r="B9" s="1">
        <v>0.83101899999999995</v>
      </c>
      <c r="C9" s="1"/>
      <c r="D9" s="1"/>
    </row>
    <row r="10" spans="1:4" x14ac:dyDescent="0.25">
      <c r="A10" s="1">
        <v>1.1360170000000001</v>
      </c>
      <c r="B10" s="1">
        <v>0.84917500000000001</v>
      </c>
      <c r="C10" s="1"/>
      <c r="D10" s="1"/>
    </row>
    <row r="11" spans="1:4" x14ac:dyDescent="0.25">
      <c r="A11" s="1">
        <v>1.2409349999999999</v>
      </c>
      <c r="B11" s="1">
        <v>0.45114399999999999</v>
      </c>
      <c r="C11" s="1"/>
      <c r="D11" s="1"/>
    </row>
    <row r="12" spans="1:4" x14ac:dyDescent="0.25">
      <c r="A12" s="1">
        <v>1.0361009999999999</v>
      </c>
      <c r="B12" s="1">
        <v>0.54317400000000005</v>
      </c>
      <c r="C12" s="1"/>
      <c r="D12" s="1"/>
    </row>
    <row r="13" spans="1:4" x14ac:dyDescent="0.25">
      <c r="A13" s="1">
        <v>1.228113</v>
      </c>
      <c r="B13" s="1">
        <v>0.77421200000000001</v>
      </c>
      <c r="C13" s="1"/>
      <c r="D13" s="1"/>
    </row>
    <row r="14" spans="1:4" x14ac:dyDescent="0.25">
      <c r="A14" s="1">
        <v>1.1378250000000001</v>
      </c>
      <c r="B14" s="1">
        <v>0.82938400000000001</v>
      </c>
      <c r="C14" s="1"/>
      <c r="D14" s="1"/>
    </row>
    <row r="15" spans="1:4" x14ac:dyDescent="0.25">
      <c r="A15" s="1">
        <v>1.241922</v>
      </c>
      <c r="B15" s="1">
        <v>1.081742</v>
      </c>
      <c r="C15" s="1"/>
      <c r="D15" s="1"/>
    </row>
    <row r="16" spans="1:4" x14ac:dyDescent="0.25">
      <c r="A16" s="1"/>
      <c r="B16" s="1">
        <v>0.95177999999999996</v>
      </c>
      <c r="C16" s="1"/>
      <c r="D16" s="1"/>
    </row>
    <row r="17" spans="1:6" x14ac:dyDescent="0.25">
      <c r="A17" s="1"/>
      <c r="B17" s="1">
        <v>0.995139</v>
      </c>
      <c r="C17" s="1"/>
      <c r="D17" s="1"/>
    </row>
    <row r="18" spans="1:6" x14ac:dyDescent="0.25">
      <c r="A18" s="1"/>
      <c r="B18" s="1">
        <v>1.183416</v>
      </c>
      <c r="C18" s="1"/>
      <c r="D18" s="1"/>
    </row>
    <row r="19" spans="1:6" x14ac:dyDescent="0.25">
      <c r="A19" s="1"/>
      <c r="B19" s="1">
        <v>0.95750199999999996</v>
      </c>
      <c r="C19" s="1"/>
      <c r="D19" s="1"/>
    </row>
    <row r="20" spans="1:6" x14ac:dyDescent="0.25">
      <c r="A20" s="1"/>
      <c r="B20" s="1"/>
      <c r="C20" s="1"/>
      <c r="D20" s="1"/>
    </row>
    <row r="21" spans="1:6" x14ac:dyDescent="0.25">
      <c r="A21">
        <f>AVERAGE(A3:A15)</f>
        <v>1.0671714615384615</v>
      </c>
      <c r="B21">
        <f>AVERAGE(B3:B19)</f>
        <v>0.91381964705882346</v>
      </c>
    </row>
    <row r="22" spans="1:6" x14ac:dyDescent="0.25">
      <c r="A22">
        <f>_xlfn.STDEV.P(A3:A15)</f>
        <v>0.18448903851599471</v>
      </c>
      <c r="B22">
        <f>_xlfn.STDEV.P(B3:B19)</f>
        <v>0.18921406696025583</v>
      </c>
    </row>
    <row r="23" spans="1:6" x14ac:dyDescent="0.25">
      <c r="A23" s="1"/>
      <c r="B23" s="1"/>
      <c r="C23" s="1"/>
      <c r="D23" s="1"/>
    </row>
    <row r="24" spans="1:6" x14ac:dyDescent="0.25">
      <c r="A24" s="1" t="s">
        <v>8</v>
      </c>
      <c r="B24">
        <f>AVERAGE(A22:B22)</f>
        <v>0.18685155273812526</v>
      </c>
      <c r="E24" t="s">
        <v>10</v>
      </c>
      <c r="F24">
        <f>ABS(A21-B21)/B24</f>
        <v>0.82071469159564614</v>
      </c>
    </row>
    <row r="25" spans="1:6" x14ac:dyDescent="0.25">
      <c r="A25" s="1" t="s">
        <v>9</v>
      </c>
      <c r="B25" s="1">
        <f>SQRT((A22^2+B22^2)/2)</f>
        <v>0.18686648772344971</v>
      </c>
      <c r="C25" s="1"/>
      <c r="D25" s="1"/>
      <c r="E25" t="s">
        <v>12</v>
      </c>
      <c r="F25">
        <f>ABS(A21-B21)/B25</f>
        <v>0.82064909737367586</v>
      </c>
    </row>
    <row r="26" spans="1:6" x14ac:dyDescent="0.25">
      <c r="A26" s="1" t="s">
        <v>7</v>
      </c>
      <c r="B26" s="1">
        <f>SQRT((COUNT(A3:A15)-1)*A22^2+(COUNT(B3:B19)-1)*B22^2)/SQRT(COUNT(A3:A15)+ COUNT(B3:B19)-2)</f>
        <v>0.18720365859528848</v>
      </c>
      <c r="C26" s="1"/>
      <c r="D26" s="1"/>
      <c r="E26" t="s">
        <v>11</v>
      </c>
      <c r="F26">
        <f>ABS(A21-B21)/B26</f>
        <v>0.81917103346343267</v>
      </c>
    </row>
    <row r="27" spans="1:6" x14ac:dyDescent="0.25">
      <c r="A27" s="1"/>
      <c r="B27" s="1"/>
      <c r="C27" s="1"/>
      <c r="D27" s="1"/>
    </row>
    <row r="28" spans="1:6" x14ac:dyDescent="0.25">
      <c r="A28" s="1"/>
      <c r="B28" s="1"/>
      <c r="C28" s="1"/>
      <c r="D28" s="1"/>
    </row>
    <row r="29" spans="1:6" x14ac:dyDescent="0.25">
      <c r="A29" s="1"/>
      <c r="B29" s="1"/>
      <c r="C29" s="1"/>
      <c r="D29" s="1"/>
    </row>
    <row r="30" spans="1:6" x14ac:dyDescent="0.25">
      <c r="A30" s="1"/>
      <c r="B30" s="1"/>
      <c r="C30" s="1"/>
      <c r="D30" s="1"/>
    </row>
    <row r="31" spans="1:6" x14ac:dyDescent="0.25">
      <c r="A31" s="1"/>
      <c r="B31" s="1"/>
      <c r="C31" s="1"/>
      <c r="D31" s="1"/>
    </row>
    <row r="32" spans="1:6" x14ac:dyDescent="0.25">
      <c r="A32" s="1"/>
      <c r="B32" s="1"/>
      <c r="C32" s="1"/>
      <c r="D32" s="1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26"/>
  <sheetViews>
    <sheetView workbookViewId="0"/>
  </sheetViews>
  <sheetFormatPr defaultRowHeight="15" x14ac:dyDescent="0.25"/>
  <sheetData>
    <row r="1" spans="1:2" x14ac:dyDescent="0.25">
      <c r="A1" t="s">
        <v>6</v>
      </c>
    </row>
    <row r="2" spans="1:2" x14ac:dyDescent="0.25">
      <c r="A2" s="2" t="s">
        <v>0</v>
      </c>
      <c r="B2" s="2" t="s">
        <v>1</v>
      </c>
    </row>
    <row r="3" spans="1:2" x14ac:dyDescent="0.25">
      <c r="A3" s="1">
        <v>13</v>
      </c>
      <c r="B3" s="1">
        <v>8</v>
      </c>
    </row>
    <row r="4" spans="1:2" x14ac:dyDescent="0.25">
      <c r="A4" s="1">
        <v>7</v>
      </c>
      <c r="B4" s="1">
        <v>9</v>
      </c>
    </row>
    <row r="5" spans="1:2" x14ac:dyDescent="0.25">
      <c r="A5" s="1">
        <v>9</v>
      </c>
      <c r="B5" s="1">
        <v>12</v>
      </c>
    </row>
    <row r="6" spans="1:2" x14ac:dyDescent="0.25">
      <c r="A6" s="1">
        <v>10</v>
      </c>
      <c r="B6" s="1">
        <v>9</v>
      </c>
    </row>
    <row r="7" spans="1:2" x14ac:dyDescent="0.25">
      <c r="A7" s="1">
        <v>7</v>
      </c>
      <c r="B7" s="1">
        <v>8</v>
      </c>
    </row>
    <row r="8" spans="1:2" x14ac:dyDescent="0.25">
      <c r="A8" s="1">
        <v>9</v>
      </c>
      <c r="B8" s="1">
        <v>5</v>
      </c>
    </row>
    <row r="9" spans="1:2" x14ac:dyDescent="0.25">
      <c r="A9" s="1">
        <v>8</v>
      </c>
      <c r="B9" s="1">
        <v>8</v>
      </c>
    </row>
    <row r="10" spans="1:2" x14ac:dyDescent="0.25">
      <c r="A10" s="1">
        <v>8</v>
      </c>
      <c r="B10" s="1">
        <v>9</v>
      </c>
    </row>
    <row r="11" spans="1:2" x14ac:dyDescent="0.25">
      <c r="A11" s="1">
        <v>11</v>
      </c>
      <c r="B11" s="1">
        <v>7</v>
      </c>
    </row>
    <row r="12" spans="1:2" x14ac:dyDescent="0.25">
      <c r="A12" s="1">
        <v>11</v>
      </c>
      <c r="B12" s="1">
        <v>9</v>
      </c>
    </row>
    <row r="13" spans="1:2" x14ac:dyDescent="0.25">
      <c r="A13" s="1">
        <v>7</v>
      </c>
      <c r="B13" s="1">
        <v>5</v>
      </c>
    </row>
    <row r="14" spans="1:2" x14ac:dyDescent="0.25">
      <c r="A14" s="1">
        <v>12</v>
      </c>
      <c r="B14" s="1">
        <v>10</v>
      </c>
    </row>
    <row r="15" spans="1:2" x14ac:dyDescent="0.25">
      <c r="A15" s="1">
        <v>10</v>
      </c>
      <c r="B15" s="1">
        <v>7</v>
      </c>
    </row>
    <row r="16" spans="1:2" x14ac:dyDescent="0.25">
      <c r="A16" s="1"/>
      <c r="B16" s="1">
        <v>10</v>
      </c>
    </row>
    <row r="17" spans="1:6" x14ac:dyDescent="0.25">
      <c r="A17" s="1"/>
      <c r="B17" s="1">
        <v>9</v>
      </c>
    </row>
    <row r="18" spans="1:6" x14ac:dyDescent="0.25">
      <c r="A18" s="1"/>
      <c r="B18" s="1">
        <v>10</v>
      </c>
    </row>
    <row r="19" spans="1:6" x14ac:dyDescent="0.25">
      <c r="A19" s="1"/>
      <c r="B19" s="1">
        <v>9</v>
      </c>
    </row>
    <row r="21" spans="1:6" x14ac:dyDescent="0.25">
      <c r="A21">
        <f>AVERAGE(A3:A15)</f>
        <v>9.384615384615385</v>
      </c>
      <c r="B21">
        <f>AVERAGE(B3:B19)</f>
        <v>8.4705882352941178</v>
      </c>
    </row>
    <row r="22" spans="1:6" x14ac:dyDescent="0.25">
      <c r="A22">
        <f>_xlfn.STDEV.P(A3:A15)</f>
        <v>1.9029718272081511</v>
      </c>
      <c r="B22">
        <f>_xlfn.STDEV.P(B3:B19)</f>
        <v>1.7190163760238186</v>
      </c>
    </row>
    <row r="24" spans="1:6" x14ac:dyDescent="0.25">
      <c r="A24" s="1" t="s">
        <v>8</v>
      </c>
      <c r="B24">
        <f>AVERAGE(A22:B22)</f>
        <v>1.810994101615985</v>
      </c>
      <c r="E24" t="s">
        <v>10</v>
      </c>
      <c r="F24">
        <f>ABS(A21-B21)/B24</f>
        <v>0.50471017465250889</v>
      </c>
    </row>
    <row r="25" spans="1:6" x14ac:dyDescent="0.25">
      <c r="A25" s="1" t="s">
        <v>9</v>
      </c>
      <c r="B25" s="1">
        <f>SQRT((A22^2+B22^2)/2)</f>
        <v>1.8133283040015109</v>
      </c>
      <c r="C25" s="1"/>
      <c r="D25" s="1"/>
      <c r="E25" t="s">
        <v>12</v>
      </c>
      <c r="F25">
        <f>ABS(A21-B21)/B25</f>
        <v>0.50406048772539624</v>
      </c>
    </row>
    <row r="26" spans="1:6" x14ac:dyDescent="0.25">
      <c r="A26" s="1" t="s">
        <v>7</v>
      </c>
      <c r="B26" s="1">
        <f>SQRT((COUNT(A3:A15)-1)*A22^2+(COUNT(B3:B19)-1)*B22^2)/SQRT(COUNT(A3:A15)+ COUNT(B3:B19)-2)</f>
        <v>1.8001577125191812</v>
      </c>
      <c r="C26" s="1"/>
      <c r="D26" s="1"/>
      <c r="E26" t="s">
        <v>11</v>
      </c>
      <c r="F26">
        <f>ABS(A21-B21)/B26</f>
        <v>0.50774837280349017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73C286-DCFB-4524-B3FC-E1521A00D994}">
  <dimension ref="A1:F32"/>
  <sheetViews>
    <sheetView workbookViewId="0"/>
  </sheetViews>
  <sheetFormatPr defaultRowHeight="15" x14ac:dyDescent="0.25"/>
  <sheetData>
    <row r="1" spans="1:4" x14ac:dyDescent="0.25">
      <c r="A1" t="s">
        <v>2</v>
      </c>
    </row>
    <row r="2" spans="1:4" x14ac:dyDescent="0.25">
      <c r="A2" s="2" t="s">
        <v>13</v>
      </c>
      <c r="B2" s="2" t="s">
        <v>14</v>
      </c>
      <c r="C2" s="2"/>
      <c r="D2" s="2"/>
    </row>
    <row r="3" spans="1:4" x14ac:dyDescent="0.25">
      <c r="A3" s="1">
        <v>251</v>
      </c>
      <c r="B3" s="1">
        <v>351</v>
      </c>
      <c r="C3" s="1"/>
      <c r="D3" s="1"/>
    </row>
    <row r="4" spans="1:4" x14ac:dyDescent="0.25">
      <c r="A4" s="1">
        <v>352</v>
      </c>
      <c r="B4" s="1">
        <v>228</v>
      </c>
      <c r="C4" s="1"/>
      <c r="D4" s="1"/>
    </row>
    <row r="5" spans="1:4" x14ac:dyDescent="0.25">
      <c r="A5" s="1">
        <v>323</v>
      </c>
      <c r="B5" s="1">
        <v>194</v>
      </c>
      <c r="C5" s="1"/>
      <c r="D5" s="1"/>
    </row>
    <row r="6" spans="1:4" x14ac:dyDescent="0.25">
      <c r="A6" s="1">
        <v>308</v>
      </c>
      <c r="B6" s="1">
        <v>301</v>
      </c>
      <c r="C6" s="1"/>
      <c r="D6" s="1"/>
    </row>
    <row r="7" spans="1:4" x14ac:dyDescent="0.25">
      <c r="A7" s="1">
        <v>259</v>
      </c>
      <c r="B7" s="1">
        <v>262</v>
      </c>
      <c r="C7" s="1"/>
      <c r="D7" s="1"/>
    </row>
    <row r="8" spans="1:4" x14ac:dyDescent="0.25">
      <c r="A8" s="1">
        <v>366</v>
      </c>
      <c r="B8" s="1">
        <v>275</v>
      </c>
      <c r="C8" s="1"/>
      <c r="D8" s="1"/>
    </row>
    <row r="9" spans="1:4" x14ac:dyDescent="0.25">
      <c r="A9" s="1">
        <v>190</v>
      </c>
      <c r="B9" s="1">
        <v>201</v>
      </c>
      <c r="C9" s="1"/>
      <c r="D9" s="1"/>
    </row>
    <row r="10" spans="1:4" x14ac:dyDescent="0.25">
      <c r="A10" s="1">
        <v>359</v>
      </c>
      <c r="B10" s="1">
        <v>310</v>
      </c>
      <c r="C10" s="1"/>
      <c r="D10" s="1"/>
    </row>
    <row r="11" spans="1:4" x14ac:dyDescent="0.25">
      <c r="A11" s="1">
        <v>308</v>
      </c>
      <c r="B11" s="1">
        <v>304</v>
      </c>
      <c r="C11" s="1"/>
      <c r="D11" s="1"/>
    </row>
    <row r="12" spans="1:4" x14ac:dyDescent="0.25">
      <c r="A12" s="1">
        <v>389</v>
      </c>
      <c r="B12" s="1">
        <v>316</v>
      </c>
      <c r="C12" s="1"/>
      <c r="D12" s="1"/>
    </row>
    <row r="13" spans="1:4" x14ac:dyDescent="0.25">
      <c r="A13" s="1">
        <v>309</v>
      </c>
      <c r="B13" s="1">
        <v>186</v>
      </c>
      <c r="C13" s="1"/>
      <c r="D13" s="1"/>
    </row>
    <row r="14" spans="1:4" x14ac:dyDescent="0.25">
      <c r="A14" s="1">
        <v>207</v>
      </c>
      <c r="B14" s="1">
        <v>350</v>
      </c>
      <c r="C14" s="1"/>
      <c r="D14" s="1"/>
    </row>
    <row r="15" spans="1:4" x14ac:dyDescent="0.25">
      <c r="A15" s="1">
        <v>271</v>
      </c>
      <c r="B15" s="1">
        <v>212</v>
      </c>
      <c r="C15" s="1"/>
      <c r="D15" s="1"/>
    </row>
    <row r="16" spans="1:4" x14ac:dyDescent="0.25">
      <c r="A16" s="1">
        <v>229</v>
      </c>
      <c r="B16" s="1">
        <v>264</v>
      </c>
      <c r="C16" s="1"/>
      <c r="D16" s="1"/>
    </row>
    <row r="17" spans="1:6" x14ac:dyDescent="0.25">
      <c r="A17" s="1">
        <v>198</v>
      </c>
      <c r="B17" s="1"/>
      <c r="C17" s="1"/>
      <c r="D17" s="1"/>
    </row>
    <row r="18" spans="1:6" x14ac:dyDescent="0.25">
      <c r="A18" s="1"/>
      <c r="B18" s="1"/>
      <c r="C18" s="1"/>
      <c r="D18" s="1"/>
    </row>
    <row r="19" spans="1:6" x14ac:dyDescent="0.25">
      <c r="A19" s="1"/>
      <c r="B19" s="1"/>
      <c r="C19" s="1"/>
      <c r="D19" s="1"/>
    </row>
    <row r="20" spans="1:6" x14ac:dyDescent="0.25">
      <c r="A20" s="1"/>
      <c r="B20" s="1"/>
      <c r="C20" s="1"/>
      <c r="D20" s="1"/>
    </row>
    <row r="21" spans="1:6" x14ac:dyDescent="0.25">
      <c r="A21">
        <f>AVERAGE(A3:A17)</f>
        <v>287.93333333333334</v>
      </c>
      <c r="B21">
        <f>AVERAGE(B3:B19)</f>
        <v>268.14285714285717</v>
      </c>
    </row>
    <row r="22" spans="1:6" x14ac:dyDescent="0.25">
      <c r="A22">
        <f>_xlfn.STDEV.P(A3:A17)</f>
        <v>62.253745982783151</v>
      </c>
      <c r="B22">
        <f>_xlfn.STDEV.P(B3:B19)</f>
        <v>54.505382621296015</v>
      </c>
    </row>
    <row r="23" spans="1:6" x14ac:dyDescent="0.25">
      <c r="A23" s="1"/>
      <c r="B23" s="1"/>
      <c r="C23" s="1"/>
      <c r="D23" s="1"/>
    </row>
    <row r="24" spans="1:6" x14ac:dyDescent="0.25">
      <c r="A24" s="1" t="s">
        <v>8</v>
      </c>
      <c r="B24">
        <f>AVERAGE(A22:B22)</f>
        <v>58.379564302039583</v>
      </c>
      <c r="E24" t="s">
        <v>10</v>
      </c>
      <c r="F24">
        <f>ABS(A21-B21)/B24</f>
        <v>0.33899664081228437</v>
      </c>
    </row>
    <row r="25" spans="1:6" x14ac:dyDescent="0.25">
      <c r="A25" s="1" t="s">
        <v>9</v>
      </c>
      <c r="B25" s="1">
        <f>SQRT((A22^2+B22^2)/2)</f>
        <v>58.507972207139289</v>
      </c>
      <c r="C25" s="1"/>
      <c r="D25" s="1"/>
      <c r="E25" t="s">
        <v>12</v>
      </c>
      <c r="F25">
        <f>ABS(A21-B21)/B25</f>
        <v>0.33825264222815238</v>
      </c>
    </row>
    <row r="26" spans="1:6" x14ac:dyDescent="0.25">
      <c r="A26" s="1" t="s">
        <v>7</v>
      </c>
      <c r="B26" s="1">
        <f>SQRT((COUNT(A3:A17)-1)*A22^2+(COUNT(B3:B16)-1)*B22^2)/SQRT(COUNT(A3:A17)+ COUNT(B3:B16)-2)</f>
        <v>58.650970752430027</v>
      </c>
      <c r="C26" s="1"/>
      <c r="D26" s="1"/>
      <c r="E26" t="s">
        <v>11</v>
      </c>
      <c r="F26">
        <f>ABS(A21-B21)/B26</f>
        <v>0.3374279391557421</v>
      </c>
    </row>
    <row r="27" spans="1:6" x14ac:dyDescent="0.25">
      <c r="A27" s="1"/>
      <c r="B27" s="1"/>
      <c r="C27" s="1"/>
      <c r="D27" s="1"/>
    </row>
    <row r="28" spans="1:6" x14ac:dyDescent="0.25">
      <c r="A28" s="1"/>
      <c r="B28" s="1"/>
      <c r="C28" s="1"/>
      <c r="D28" s="1"/>
    </row>
    <row r="29" spans="1:6" x14ac:dyDescent="0.25">
      <c r="A29" s="1"/>
      <c r="B29" s="1"/>
      <c r="C29" s="1"/>
      <c r="D29" s="1"/>
    </row>
    <row r="30" spans="1:6" x14ac:dyDescent="0.25">
      <c r="A30" s="1"/>
      <c r="B30" s="1"/>
      <c r="C30" s="1"/>
      <c r="D30" s="1"/>
    </row>
    <row r="31" spans="1:6" x14ac:dyDescent="0.25">
      <c r="A31" s="1"/>
      <c r="B31" s="1"/>
      <c r="C31" s="1"/>
      <c r="D31" s="1"/>
    </row>
    <row r="32" spans="1:6" x14ac:dyDescent="0.25">
      <c r="A32" s="1"/>
      <c r="B32" s="1"/>
      <c r="C32" s="1"/>
      <c r="D32" s="1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7483D2-CFC8-42B1-B46F-A70CD43331A7}">
  <dimension ref="A1:F32"/>
  <sheetViews>
    <sheetView topLeftCell="A10" workbookViewId="0">
      <selection activeCell="B27" sqref="B27"/>
    </sheetView>
  </sheetViews>
  <sheetFormatPr defaultRowHeight="15" x14ac:dyDescent="0.25"/>
  <cols>
    <col min="2" max="2" width="10.28515625" bestFit="1" customWidth="1"/>
  </cols>
  <sheetData>
    <row r="1" spans="1:4" x14ac:dyDescent="0.25">
      <c r="A1" t="s">
        <v>3</v>
      </c>
    </row>
    <row r="2" spans="1:4" x14ac:dyDescent="0.25">
      <c r="A2" s="2" t="s">
        <v>13</v>
      </c>
      <c r="B2" s="2" t="s">
        <v>14</v>
      </c>
      <c r="C2" s="2"/>
      <c r="D2" s="2"/>
    </row>
    <row r="3" spans="1:4" x14ac:dyDescent="0.25">
      <c r="A3" s="1">
        <v>1.004419</v>
      </c>
      <c r="B3" s="1">
        <v>0.99140600000000001</v>
      </c>
      <c r="C3" s="1"/>
      <c r="D3" s="1"/>
    </row>
    <row r="4" spans="1:4" x14ac:dyDescent="0.25">
      <c r="A4" s="1">
        <v>0.98200200000000004</v>
      </c>
      <c r="B4" s="1">
        <v>0.96398099999999998</v>
      </c>
      <c r="C4" s="1"/>
      <c r="D4" s="1"/>
    </row>
    <row r="5" spans="1:4" x14ac:dyDescent="0.25">
      <c r="A5" s="1">
        <v>0.90077700000000005</v>
      </c>
      <c r="B5" s="1">
        <v>0.91706399999999999</v>
      </c>
      <c r="C5" s="1"/>
      <c r="D5" s="1"/>
    </row>
    <row r="6" spans="1:4" x14ac:dyDescent="0.25">
      <c r="A6" s="1">
        <v>1.1353519999999999</v>
      </c>
      <c r="B6" s="1">
        <v>0.82009299999999996</v>
      </c>
      <c r="C6" s="1"/>
      <c r="D6" s="1"/>
    </row>
    <row r="7" spans="1:4" x14ac:dyDescent="0.25">
      <c r="A7" s="1">
        <v>1.0157560000000001</v>
      </c>
      <c r="B7" s="1">
        <v>0.94669700000000001</v>
      </c>
      <c r="C7" s="1"/>
      <c r="D7" s="1"/>
    </row>
    <row r="8" spans="1:4" x14ac:dyDescent="0.25">
      <c r="A8" s="1">
        <v>0.937917</v>
      </c>
      <c r="B8" s="1">
        <v>0.97283200000000003</v>
      </c>
      <c r="C8" s="1"/>
      <c r="D8" s="1"/>
    </row>
    <row r="9" spans="1:4" x14ac:dyDescent="0.25">
      <c r="A9" s="1">
        <v>0.93276800000000004</v>
      </c>
      <c r="B9" s="1">
        <v>0.99904400000000004</v>
      </c>
      <c r="C9" s="1"/>
      <c r="D9" s="1"/>
    </row>
    <row r="10" spans="1:4" x14ac:dyDescent="0.25">
      <c r="A10" s="1">
        <v>1.2385029999999999</v>
      </c>
      <c r="B10" s="1">
        <v>0.97406700000000002</v>
      </c>
      <c r="C10" s="1"/>
      <c r="D10" s="1"/>
    </row>
    <row r="11" spans="1:4" x14ac:dyDescent="0.25">
      <c r="A11" s="1">
        <v>0.9355</v>
      </c>
      <c r="B11" s="1">
        <v>1.0262849999999999</v>
      </c>
      <c r="C11" s="1"/>
      <c r="D11" s="1"/>
    </row>
    <row r="12" spans="1:4" x14ac:dyDescent="0.25">
      <c r="A12" s="1">
        <v>0.93309399999999998</v>
      </c>
      <c r="B12" s="1">
        <v>1.1068720000000001</v>
      </c>
      <c r="C12" s="1"/>
      <c r="D12" s="1"/>
    </row>
    <row r="13" spans="1:4" x14ac:dyDescent="0.25">
      <c r="A13" s="1">
        <v>0.97390500000000002</v>
      </c>
      <c r="B13" s="1">
        <v>0.95263900000000001</v>
      </c>
      <c r="C13" s="1"/>
      <c r="D13" s="1"/>
    </row>
    <row r="14" spans="1:4" x14ac:dyDescent="0.25">
      <c r="A14" s="1">
        <v>1.106066</v>
      </c>
      <c r="B14" s="1">
        <v>0.98212699999999997</v>
      </c>
      <c r="C14" s="1"/>
      <c r="D14" s="1"/>
    </row>
    <row r="15" spans="1:4" x14ac:dyDescent="0.25">
      <c r="A15" s="1">
        <v>0.93755299999999997</v>
      </c>
      <c r="B15" s="1">
        <v>0.96546600000000005</v>
      </c>
      <c r="C15" s="1"/>
      <c r="D15" s="1"/>
    </row>
    <row r="16" spans="1:4" x14ac:dyDescent="0.25">
      <c r="A16" s="1">
        <v>1.045795</v>
      </c>
      <c r="B16" s="1">
        <v>0.96643500000000004</v>
      </c>
      <c r="C16" s="1"/>
      <c r="D16" s="1"/>
    </row>
    <row r="17" spans="1:6" x14ac:dyDescent="0.25">
      <c r="A17" s="1">
        <v>1.291596</v>
      </c>
      <c r="B17" s="1"/>
      <c r="C17" s="1"/>
      <c r="D17" s="1"/>
    </row>
    <row r="18" spans="1:6" x14ac:dyDescent="0.25">
      <c r="A18" s="1"/>
      <c r="B18" s="1"/>
      <c r="C18" s="1"/>
      <c r="D18" s="1"/>
    </row>
    <row r="19" spans="1:6" x14ac:dyDescent="0.25">
      <c r="A19" s="1"/>
      <c r="B19" s="1"/>
      <c r="C19" s="1"/>
      <c r="D19" s="1"/>
    </row>
    <row r="20" spans="1:6" x14ac:dyDescent="0.25">
      <c r="A20" s="1"/>
      <c r="B20" s="1"/>
      <c r="C20" s="1"/>
      <c r="D20" s="1"/>
    </row>
    <row r="21" spans="1:6" x14ac:dyDescent="0.25">
      <c r="A21">
        <f>AVERAGE(A3:A17)</f>
        <v>1.0247335333333334</v>
      </c>
      <c r="B21">
        <f>AVERAGE(B3:B19)</f>
        <v>0.97035771428571416</v>
      </c>
    </row>
    <row r="22" spans="1:6" x14ac:dyDescent="0.25">
      <c r="A22">
        <f>_xlfn.STDEV.P(A3:A17)</f>
        <v>0.11443531700069222</v>
      </c>
      <c r="B22">
        <f>_xlfn.STDEV.P(B3:B19)</f>
        <v>5.9498984029055457E-2</v>
      </c>
    </row>
    <row r="23" spans="1:6" x14ac:dyDescent="0.25">
      <c r="A23" s="1"/>
      <c r="B23" s="1"/>
      <c r="C23" s="1"/>
      <c r="D23" s="1"/>
    </row>
    <row r="24" spans="1:6" x14ac:dyDescent="0.25">
      <c r="A24" s="1" t="s">
        <v>8</v>
      </c>
      <c r="B24">
        <f>AVERAGE(A22:B22)</f>
        <v>8.6967150514873831E-2</v>
      </c>
      <c r="E24" t="s">
        <v>10</v>
      </c>
      <c r="F24">
        <f>ABS(A21-B21)/B24</f>
        <v>0.62524549471492041</v>
      </c>
    </row>
    <row r="25" spans="1:6" x14ac:dyDescent="0.25">
      <c r="A25" s="1" t="s">
        <v>9</v>
      </c>
      <c r="B25" s="1">
        <f>SQRT((A22^2+B22^2)/2)</f>
        <v>9.1201893833238776E-2</v>
      </c>
      <c r="C25" s="1"/>
      <c r="D25" s="1"/>
      <c r="E25" t="s">
        <v>12</v>
      </c>
      <c r="F25">
        <f>ABS(A21-B21)/B25</f>
        <v>0.59621370524437312</v>
      </c>
    </row>
    <row r="26" spans="1:6" x14ac:dyDescent="0.25">
      <c r="A26" s="1" t="s">
        <v>7</v>
      </c>
      <c r="B26" s="1">
        <f>SQRT((COUNT(A3:A17)-1)*A22^2+(COUNT(B3:B16)-1)*B22^2)/SQRT(COUNT(A3:A17)+ COUNT(B3:B16)-2)</f>
        <v>9.2166890332268742E-2</v>
      </c>
      <c r="C26" s="1"/>
      <c r="D26" s="1"/>
      <c r="E26" t="s">
        <v>11</v>
      </c>
      <c r="F26">
        <f>ABS(A21-B21)/B26</f>
        <v>0.58997128851358893</v>
      </c>
    </row>
    <row r="27" spans="1:6" x14ac:dyDescent="0.25">
      <c r="A27" s="1"/>
      <c r="B27" s="1"/>
      <c r="C27" s="1"/>
      <c r="D27" s="1"/>
    </row>
    <row r="28" spans="1:6" x14ac:dyDescent="0.25">
      <c r="A28" s="1"/>
      <c r="B28" s="1"/>
      <c r="C28" s="1"/>
      <c r="D28" s="1"/>
    </row>
    <row r="29" spans="1:6" x14ac:dyDescent="0.25">
      <c r="A29" s="1"/>
      <c r="B29" s="1"/>
      <c r="C29" s="1"/>
      <c r="D29" s="1"/>
    </row>
    <row r="30" spans="1:6" x14ac:dyDescent="0.25">
      <c r="A30" s="1"/>
      <c r="B30" s="1"/>
      <c r="C30" s="1"/>
      <c r="D30" s="1"/>
    </row>
    <row r="31" spans="1:6" x14ac:dyDescent="0.25">
      <c r="A31" s="1"/>
      <c r="B31" s="1"/>
      <c r="C31" s="1"/>
      <c r="D31" s="1"/>
    </row>
    <row r="32" spans="1:6" x14ac:dyDescent="0.25">
      <c r="A32" s="1"/>
      <c r="B32" s="1"/>
      <c r="C32" s="1"/>
      <c r="D32" s="1"/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2AE9BA-1F84-4724-8124-4EFA1B64511A}">
  <dimension ref="A1:F32"/>
  <sheetViews>
    <sheetView topLeftCell="A10" workbookViewId="0">
      <selection activeCell="B27" sqref="B27"/>
    </sheetView>
  </sheetViews>
  <sheetFormatPr defaultRowHeight="15" x14ac:dyDescent="0.25"/>
  <cols>
    <col min="2" max="2" width="10.28515625" bestFit="1" customWidth="1"/>
  </cols>
  <sheetData>
    <row r="1" spans="1:4" x14ac:dyDescent="0.25">
      <c r="A1" t="s">
        <v>4</v>
      </c>
    </row>
    <row r="2" spans="1:4" x14ac:dyDescent="0.25">
      <c r="A2" s="2" t="s">
        <v>13</v>
      </c>
      <c r="B2" s="2" t="s">
        <v>14</v>
      </c>
      <c r="C2" s="2"/>
      <c r="D2" s="2"/>
    </row>
    <row r="3" spans="1:4" x14ac:dyDescent="0.25">
      <c r="A3" s="1">
        <v>284</v>
      </c>
      <c r="B3" s="1">
        <v>340</v>
      </c>
      <c r="C3" s="1"/>
      <c r="D3" s="1"/>
    </row>
    <row r="4" spans="1:4" x14ac:dyDescent="0.25">
      <c r="A4" s="1">
        <v>411</v>
      </c>
      <c r="B4" s="1">
        <v>222</v>
      </c>
      <c r="C4" s="1"/>
      <c r="D4" s="1"/>
    </row>
    <row r="5" spans="1:4" x14ac:dyDescent="0.25">
      <c r="A5" s="1">
        <v>311</v>
      </c>
      <c r="B5" s="1">
        <v>206</v>
      </c>
      <c r="C5" s="1"/>
      <c r="D5" s="1"/>
    </row>
    <row r="6" spans="1:4" x14ac:dyDescent="0.25">
      <c r="A6" s="1">
        <v>313</v>
      </c>
      <c r="B6" s="1">
        <v>354</v>
      </c>
      <c r="C6" s="1"/>
      <c r="D6" s="1"/>
    </row>
    <row r="7" spans="1:4" x14ac:dyDescent="0.25">
      <c r="A7" s="1">
        <v>268</v>
      </c>
      <c r="B7" s="1">
        <v>262</v>
      </c>
      <c r="C7" s="1"/>
      <c r="D7" s="1"/>
    </row>
    <row r="8" spans="1:4" x14ac:dyDescent="0.25">
      <c r="A8" s="1">
        <v>366</v>
      </c>
      <c r="B8" s="1">
        <v>212</v>
      </c>
      <c r="C8" s="1"/>
      <c r="D8" s="1"/>
    </row>
    <row r="9" spans="1:4" x14ac:dyDescent="0.25">
      <c r="A9" s="1">
        <v>249</v>
      </c>
      <c r="B9" s="1">
        <v>216</v>
      </c>
      <c r="C9" s="1"/>
      <c r="D9" s="1"/>
    </row>
    <row r="10" spans="1:4" x14ac:dyDescent="0.25">
      <c r="A10" s="1">
        <v>363</v>
      </c>
      <c r="B10" s="1">
        <v>217</v>
      </c>
      <c r="C10" s="1"/>
      <c r="D10" s="1"/>
    </row>
    <row r="11" spans="1:4" x14ac:dyDescent="0.25">
      <c r="A11" s="1">
        <v>267</v>
      </c>
      <c r="B11" s="1">
        <v>373</v>
      </c>
      <c r="C11" s="1"/>
      <c r="D11" s="1"/>
    </row>
    <row r="12" spans="1:4" x14ac:dyDescent="0.25">
      <c r="A12" s="1">
        <v>351</v>
      </c>
      <c r="B12" s="1">
        <v>400</v>
      </c>
      <c r="C12" s="1"/>
      <c r="D12" s="1"/>
    </row>
    <row r="13" spans="1:4" x14ac:dyDescent="0.25">
      <c r="A13" s="1">
        <v>375</v>
      </c>
      <c r="B13" s="1">
        <v>184</v>
      </c>
      <c r="C13" s="1"/>
      <c r="D13" s="1"/>
    </row>
    <row r="14" spans="1:4" x14ac:dyDescent="0.25">
      <c r="A14" s="1">
        <v>203</v>
      </c>
      <c r="B14" s="1">
        <v>321</v>
      </c>
      <c r="C14" s="1"/>
      <c r="D14" s="1"/>
    </row>
    <row r="15" spans="1:4" x14ac:dyDescent="0.25">
      <c r="A15" s="1">
        <v>200</v>
      </c>
      <c r="B15" s="1">
        <v>131</v>
      </c>
      <c r="C15" s="1"/>
      <c r="D15" s="1"/>
    </row>
    <row r="16" spans="1:4" x14ac:dyDescent="0.25">
      <c r="A16" s="1">
        <v>210</v>
      </c>
      <c r="B16" s="1">
        <v>299</v>
      </c>
      <c r="C16" s="1"/>
      <c r="D16" s="1"/>
    </row>
    <row r="17" spans="1:6" x14ac:dyDescent="0.25">
      <c r="A17" s="1">
        <v>195</v>
      </c>
      <c r="B17" s="1"/>
      <c r="C17" s="1"/>
      <c r="D17" s="1"/>
    </row>
    <row r="18" spans="1:6" x14ac:dyDescent="0.25">
      <c r="A18" s="1"/>
      <c r="B18" s="1"/>
      <c r="C18" s="1"/>
      <c r="D18" s="1"/>
    </row>
    <row r="19" spans="1:6" x14ac:dyDescent="0.25">
      <c r="A19" s="1"/>
      <c r="B19" s="1"/>
      <c r="C19" s="1"/>
      <c r="D19" s="1"/>
    </row>
    <row r="20" spans="1:6" x14ac:dyDescent="0.25">
      <c r="A20" s="1"/>
      <c r="B20" s="1"/>
      <c r="C20" s="1"/>
      <c r="D20" s="1"/>
    </row>
    <row r="21" spans="1:6" x14ac:dyDescent="0.25">
      <c r="A21">
        <f>AVERAGE(A3:A17)</f>
        <v>291.06666666666666</v>
      </c>
      <c r="B21">
        <f>AVERAGE(B3:B19)</f>
        <v>266.92857142857144</v>
      </c>
    </row>
    <row r="22" spans="1:6" x14ac:dyDescent="0.25">
      <c r="A22">
        <f>_xlfn.STDEV.P(A3:A17)</f>
        <v>69.026049833056177</v>
      </c>
      <c r="B22">
        <f>_xlfn.STDEV.P(B3:B19)</f>
        <v>77.939962503853181</v>
      </c>
    </row>
    <row r="23" spans="1:6" x14ac:dyDescent="0.25">
      <c r="A23" s="1"/>
      <c r="B23" s="1"/>
      <c r="C23" s="1"/>
      <c r="D23" s="1"/>
    </row>
    <row r="24" spans="1:6" x14ac:dyDescent="0.25">
      <c r="A24" s="1" t="s">
        <v>8</v>
      </c>
      <c r="B24">
        <f>AVERAGE(A22:B22)</f>
        <v>73.483006168454679</v>
      </c>
      <c r="E24" t="s">
        <v>10</v>
      </c>
      <c r="F24">
        <f>ABS(A21-B21)/B24</f>
        <v>0.32848540767045259</v>
      </c>
    </row>
    <row r="25" spans="1:6" x14ac:dyDescent="0.25">
      <c r="A25" s="1" t="s">
        <v>9</v>
      </c>
      <c r="B25" s="1">
        <f>SQRT((A22^2+B22^2)/2)</f>
        <v>73.618045717940632</v>
      </c>
      <c r="C25" s="1"/>
      <c r="D25" s="1"/>
      <c r="E25" t="s">
        <v>12</v>
      </c>
      <c r="F25">
        <f>ABS(A21-B21)/B25</f>
        <v>0.3278828581048952</v>
      </c>
    </row>
    <row r="26" spans="1:6" x14ac:dyDescent="0.25">
      <c r="A26" s="1" t="s">
        <v>7</v>
      </c>
      <c r="B26" s="1">
        <f>SQRT((COUNT(A3:A17)-1)*A22^2+(COUNT(B3:B16)-1)*B22^2)/SQRT(COUNT(A3:A17)+ COUNT(B3:B16)-2)</f>
        <v>73.453091252829211</v>
      </c>
      <c r="C26" s="1"/>
      <c r="D26" s="1"/>
      <c r="E26" t="s">
        <v>11</v>
      </c>
      <c r="F26">
        <f>ABS(A21-B21)/B26</f>
        <v>0.3286191884696954</v>
      </c>
    </row>
    <row r="27" spans="1:6" x14ac:dyDescent="0.25">
      <c r="A27" s="1"/>
      <c r="B27" s="1"/>
      <c r="C27" s="1"/>
      <c r="D27" s="1"/>
    </row>
    <row r="28" spans="1:6" x14ac:dyDescent="0.25">
      <c r="A28" s="1"/>
      <c r="B28" s="1"/>
      <c r="C28" s="1"/>
      <c r="D28" s="1"/>
    </row>
    <row r="29" spans="1:6" x14ac:dyDescent="0.25">
      <c r="A29" s="1"/>
      <c r="B29" s="1"/>
      <c r="C29" s="1"/>
      <c r="D29" s="1"/>
    </row>
    <row r="30" spans="1:6" x14ac:dyDescent="0.25">
      <c r="A30" s="1"/>
      <c r="B30" s="1"/>
      <c r="C30" s="1"/>
      <c r="D30" s="1"/>
    </row>
    <row r="31" spans="1:6" x14ac:dyDescent="0.25">
      <c r="A31" s="1"/>
      <c r="B31" s="1"/>
      <c r="C31" s="1"/>
      <c r="D31" s="1"/>
    </row>
    <row r="32" spans="1:6" x14ac:dyDescent="0.25">
      <c r="A32" s="1"/>
      <c r="B32" s="1"/>
      <c r="C32" s="1"/>
      <c r="D32" s="1"/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466ADF-7342-49F5-A896-5FBA73139F0E}">
  <dimension ref="A1:F32"/>
  <sheetViews>
    <sheetView topLeftCell="A13" workbookViewId="0">
      <selection activeCell="B26" sqref="B26"/>
    </sheetView>
  </sheetViews>
  <sheetFormatPr defaultRowHeight="15" x14ac:dyDescent="0.25"/>
  <cols>
    <col min="2" max="2" width="10.28515625" bestFit="1" customWidth="1"/>
  </cols>
  <sheetData>
    <row r="1" spans="1:4" x14ac:dyDescent="0.25">
      <c r="A1" t="s">
        <v>5</v>
      </c>
    </row>
    <row r="2" spans="1:4" x14ac:dyDescent="0.25">
      <c r="A2" s="2" t="s">
        <v>13</v>
      </c>
      <c r="B2" s="2" t="s">
        <v>14</v>
      </c>
      <c r="C2" s="2"/>
      <c r="D2" s="2"/>
    </row>
    <row r="3" spans="1:4" x14ac:dyDescent="0.25">
      <c r="A3" s="1">
        <v>0.85358500000000004</v>
      </c>
      <c r="B3" s="1">
        <v>0.98613300000000004</v>
      </c>
      <c r="C3" s="1"/>
      <c r="D3" s="1"/>
    </row>
    <row r="4" spans="1:4" x14ac:dyDescent="0.25">
      <c r="A4" s="1">
        <v>0.85211000000000003</v>
      </c>
      <c r="B4" s="1">
        <v>0.70293499999999998</v>
      </c>
      <c r="C4" s="1"/>
      <c r="D4" s="1"/>
    </row>
    <row r="5" spans="1:4" x14ac:dyDescent="0.25">
      <c r="A5" s="1">
        <v>0.81083000000000005</v>
      </c>
      <c r="B5" s="1">
        <v>0.82877599999999996</v>
      </c>
      <c r="C5" s="1"/>
      <c r="D5" s="1"/>
    </row>
    <row r="6" spans="1:4" x14ac:dyDescent="0.25">
      <c r="A6" s="1">
        <v>1.0759179999999999</v>
      </c>
      <c r="B6" s="1">
        <v>0.730236</v>
      </c>
      <c r="C6" s="1"/>
      <c r="D6" s="1"/>
    </row>
    <row r="7" spans="1:4" x14ac:dyDescent="0.25">
      <c r="A7" s="1">
        <v>1.0297000000000001</v>
      </c>
      <c r="B7" s="1">
        <v>0.74611400000000005</v>
      </c>
      <c r="C7" s="1"/>
      <c r="D7" s="1"/>
    </row>
    <row r="8" spans="1:4" x14ac:dyDescent="0.25">
      <c r="A8" s="1">
        <v>0.80242199999999997</v>
      </c>
      <c r="B8" s="1">
        <v>0.61383100000000002</v>
      </c>
      <c r="C8" s="1"/>
      <c r="D8" s="1"/>
    </row>
    <row r="9" spans="1:4" x14ac:dyDescent="0.25">
      <c r="A9" s="1">
        <v>0.94150199999999995</v>
      </c>
      <c r="B9" s="1">
        <v>0.92832199999999998</v>
      </c>
      <c r="C9" s="1"/>
      <c r="D9" s="1"/>
    </row>
    <row r="10" spans="1:4" x14ac:dyDescent="0.25">
      <c r="A10" s="1">
        <v>1.217249</v>
      </c>
      <c r="B10" s="1">
        <v>0.73046999999999995</v>
      </c>
      <c r="C10" s="1"/>
      <c r="D10" s="1"/>
    </row>
    <row r="11" spans="1:4" x14ac:dyDescent="0.25">
      <c r="A11" s="1">
        <v>0.99573</v>
      </c>
      <c r="B11" s="1">
        <v>0.88907899999999995</v>
      </c>
      <c r="C11" s="1"/>
      <c r="D11" s="1"/>
    </row>
    <row r="12" spans="1:4" x14ac:dyDescent="0.25">
      <c r="A12" s="1">
        <v>0.928535</v>
      </c>
      <c r="B12" s="1">
        <v>0.90139999999999998</v>
      </c>
      <c r="C12" s="1"/>
      <c r="D12" s="1"/>
    </row>
    <row r="13" spans="1:4" x14ac:dyDescent="0.25">
      <c r="A13" s="1">
        <v>0.79878499999999997</v>
      </c>
      <c r="B13" s="1">
        <v>0.78317499999999995</v>
      </c>
      <c r="C13" s="1"/>
      <c r="D13" s="1"/>
    </row>
    <row r="14" spans="1:4" x14ac:dyDescent="0.25">
      <c r="A14" s="1">
        <v>0.86858199999999997</v>
      </c>
      <c r="B14" s="1">
        <v>0.73702699999999999</v>
      </c>
      <c r="C14" s="1"/>
      <c r="D14" s="1"/>
    </row>
    <row r="15" spans="1:4" x14ac:dyDescent="0.25">
      <c r="A15" s="1">
        <v>0.87584799999999996</v>
      </c>
      <c r="B15" s="1">
        <v>0.77201799999999998</v>
      </c>
      <c r="C15" s="1"/>
      <c r="D15" s="1"/>
    </row>
    <row r="16" spans="1:4" x14ac:dyDescent="0.25">
      <c r="A16" s="1">
        <v>0.98821899999999996</v>
      </c>
      <c r="B16" s="1">
        <v>0.87834100000000004</v>
      </c>
      <c r="C16" s="1"/>
      <c r="D16" s="1"/>
    </row>
    <row r="17" spans="1:6" x14ac:dyDescent="0.25">
      <c r="A17" s="1">
        <v>0.93184999999999996</v>
      </c>
      <c r="B17" s="1"/>
      <c r="C17" s="1"/>
      <c r="D17" s="1"/>
    </row>
    <row r="18" spans="1:6" x14ac:dyDescent="0.25">
      <c r="A18" s="1"/>
      <c r="B18" s="1"/>
      <c r="C18" s="1"/>
      <c r="D18" s="1"/>
    </row>
    <row r="19" spans="1:6" x14ac:dyDescent="0.25">
      <c r="A19" s="1"/>
      <c r="B19" s="1"/>
      <c r="C19" s="1"/>
      <c r="D19" s="1"/>
    </row>
    <row r="20" spans="1:6" x14ac:dyDescent="0.25">
      <c r="A20" s="1"/>
      <c r="B20" s="1"/>
      <c r="C20" s="1"/>
      <c r="D20" s="1"/>
    </row>
    <row r="21" spans="1:6" x14ac:dyDescent="0.25">
      <c r="A21">
        <f>AVERAGE(A3:A17)</f>
        <v>0.93139099999999997</v>
      </c>
      <c r="B21">
        <f>AVERAGE(B3:B19)</f>
        <v>0.80198978571428559</v>
      </c>
    </row>
    <row r="22" spans="1:6" x14ac:dyDescent="0.25">
      <c r="A22">
        <f>_xlfn.STDEV.P(A3:A17)</f>
        <v>0.11191323796048426</v>
      </c>
      <c r="B22">
        <f>_xlfn.STDEV.P(B3:B19)</f>
        <v>9.9267430519192387E-2</v>
      </c>
    </row>
    <row r="23" spans="1:6" x14ac:dyDescent="0.25">
      <c r="A23" s="1"/>
      <c r="B23" s="1"/>
      <c r="C23" s="1"/>
      <c r="D23" s="1"/>
    </row>
    <row r="24" spans="1:6" x14ac:dyDescent="0.25">
      <c r="A24" s="1" t="s">
        <v>8</v>
      </c>
      <c r="B24">
        <f>AVERAGE(A22:B22)</f>
        <v>0.10559033423983832</v>
      </c>
      <c r="E24" t="s">
        <v>10</v>
      </c>
      <c r="F24">
        <f>ABS(A21-B21)/B24</f>
        <v>1.225502459266697</v>
      </c>
    </row>
    <row r="25" spans="1:6" x14ac:dyDescent="0.25">
      <c r="A25" s="1" t="s">
        <v>9</v>
      </c>
      <c r="B25" s="1">
        <f>SQRT((A22^2+B22^2)/2)</f>
        <v>0.10577947719827949</v>
      </c>
      <c r="C25" s="1"/>
      <c r="D25" s="1"/>
      <c r="E25" t="s">
        <v>12</v>
      </c>
      <c r="F25">
        <f>ABS(A21-B21)/B25</f>
        <v>1.2233111536669525</v>
      </c>
    </row>
    <row r="26" spans="1:6" x14ac:dyDescent="0.25">
      <c r="A26" s="1" t="s">
        <v>7</v>
      </c>
      <c r="B26" s="1">
        <f>SQRT((COUNT(A3:A17)-1)*A22^2+(COUNT(B3:B16)-1)*B22^2)/SQRT(COUNT(A3:A17)+ COUNT(B3:B16)-2)</f>
        <v>0.10601298235238553</v>
      </c>
      <c r="C26" s="1"/>
      <c r="D26" s="1"/>
      <c r="E26" t="s">
        <v>11</v>
      </c>
      <c r="F26">
        <f>ABS(A21-B21)/B26</f>
        <v>1.2206166774516987</v>
      </c>
    </row>
    <row r="27" spans="1:6" x14ac:dyDescent="0.25">
      <c r="A27" s="1"/>
      <c r="B27" s="1"/>
      <c r="C27" s="1"/>
      <c r="D27" s="1"/>
    </row>
    <row r="28" spans="1:6" x14ac:dyDescent="0.25">
      <c r="A28" s="1"/>
      <c r="B28" s="1"/>
      <c r="C28" s="1"/>
      <c r="D28" s="1"/>
    </row>
    <row r="29" spans="1:6" x14ac:dyDescent="0.25">
      <c r="A29" s="1"/>
      <c r="B29" s="1"/>
      <c r="C29" s="1"/>
      <c r="D29" s="1"/>
    </row>
    <row r="30" spans="1:6" x14ac:dyDescent="0.25">
      <c r="A30" s="1"/>
      <c r="B30" s="1"/>
      <c r="C30" s="1"/>
      <c r="D30" s="1"/>
    </row>
    <row r="31" spans="1:6" x14ac:dyDescent="0.25">
      <c r="A31" s="1"/>
      <c r="B31" s="1"/>
      <c r="C31" s="1"/>
      <c r="D31" s="1"/>
    </row>
    <row r="32" spans="1:6" x14ac:dyDescent="0.25">
      <c r="A32" s="1"/>
      <c r="B32" s="1"/>
      <c r="C32" s="1"/>
      <c r="D32" s="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5A</vt:lpstr>
      <vt:lpstr>5B</vt:lpstr>
      <vt:lpstr>5C</vt:lpstr>
      <vt:lpstr>5D</vt:lpstr>
      <vt:lpstr>5E</vt:lpstr>
      <vt:lpstr>5F</vt:lpstr>
      <vt:lpstr>5G</vt:lpstr>
      <vt:lpstr>5H</vt:lpstr>
      <vt:lpstr>5I</vt:lpstr>
      <vt:lpstr>5J</vt:lpstr>
      <vt:lpstr>5O</vt:lpstr>
      <vt:lpstr>5R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Savani</dc:creator>
  <cp:lastModifiedBy>Savani</cp:lastModifiedBy>
  <dcterms:created xsi:type="dcterms:W3CDTF">2019-02-15T12:43:50Z</dcterms:created>
  <dcterms:modified xsi:type="dcterms:W3CDTF">2019-05-22T22:24:04Z</dcterms:modified>
</cp:coreProperties>
</file>