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hromatin/Data/Langer/00_BAF47_KD_manuscript/00_12_19_18_version/Supplemental_Tables_12_19_18/"/>
    </mc:Choice>
  </mc:AlternateContent>
  <xr:revisionPtr revIDLastSave="0" documentId="13_ncr:1_{87A46FD0-50A7-7448-A758-E0D716B54812}" xr6:coauthVersionLast="36" xr6:coauthVersionMax="36" xr10:uidLastSave="{00000000-0000-0000-0000-000000000000}"/>
  <bookViews>
    <workbookView xWindow="29460" yWindow="5560" windowWidth="27240" windowHeight="16440" xr2:uid="{FBC5AFC1-59B9-6342-9FD0-3BDFC3E30669}"/>
  </bookViews>
  <sheets>
    <sheet name="TF_ChIPseq_SMARCB1_KD" sheetId="1" r:id="rId1"/>
    <sheet name="Enhancer_sets_SMARCB1_KD" sheetId="3" r:id="rId2"/>
    <sheet name="Histone_ChIPseq_SMARCB1_KD" sheetId="6" r:id="rId3"/>
    <sheet name="HOMER_LA_regions" sheetId="7" r:id="rId4"/>
    <sheet name="HOMER_HA_regions" sheetId="8" r:id="rId5"/>
  </sheets>
  <definedNames>
    <definedName name="_xlnm._FilterDatabase" localSheetId="1" hidden="1">Enhancer_sets_SMARCB1_KD!$A$1:$H$103</definedName>
    <definedName name="_xlnm._FilterDatabase" localSheetId="2" hidden="1">Histone_ChIPseq_SMARCB1_KD!$A$1:$I$12</definedName>
    <definedName name="_xlnm._FilterDatabase" localSheetId="0" hidden="1">TF_ChIPseq_SMARCB1_KD!$A$1:$H$78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D5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2" i="1"/>
  <c r="H12" i="6"/>
  <c r="E12" i="6"/>
  <c r="C12" i="6"/>
  <c r="H11" i="6"/>
  <c r="E11" i="6"/>
  <c r="C11" i="6"/>
  <c r="H10" i="6"/>
  <c r="E10" i="6"/>
  <c r="C10" i="6"/>
  <c r="H9" i="6"/>
  <c r="E9" i="6"/>
  <c r="C9" i="6"/>
  <c r="H8" i="6"/>
  <c r="E8" i="6"/>
  <c r="C8" i="6"/>
  <c r="H7" i="6"/>
  <c r="E7" i="6"/>
  <c r="C7" i="6"/>
  <c r="H6" i="6"/>
  <c r="E6" i="6"/>
  <c r="C6" i="6"/>
  <c r="H5" i="6"/>
  <c r="E5" i="6"/>
  <c r="C5" i="6"/>
  <c r="H4" i="6"/>
  <c r="E4" i="6"/>
  <c r="C4" i="6"/>
  <c r="H3" i="6"/>
  <c r="E3" i="6"/>
  <c r="C3" i="6"/>
  <c r="H2" i="6"/>
  <c r="E2" i="6"/>
  <c r="C2" i="6"/>
</calcChain>
</file>

<file path=xl/sharedStrings.xml><?xml version="1.0" encoding="utf-8"?>
<sst xmlns="http://schemas.openxmlformats.org/spreadsheetml/2006/main" count="314" uniqueCount="297">
  <si>
    <t>Set_name</t>
  </si>
  <si>
    <t>Overlap_with_all_peaks</t>
  </si>
  <si>
    <t>Overlap_with_weakened_peaks</t>
  </si>
  <si>
    <t>Weakened_peak_overlap_pval</t>
  </si>
  <si>
    <t>Overlap_with_strengthened_peaks</t>
  </si>
  <si>
    <t>Strengthened_peak_overlap_pval</t>
  </si>
  <si>
    <t xml:space="preserve">Rad21IggrabUniPk </t>
  </si>
  <si>
    <t xml:space="preserve">Ctcfsc5916V0416102UniPk </t>
  </si>
  <si>
    <t xml:space="preserve">AwgTfbsBroadH1hescCtcfUniPk </t>
  </si>
  <si>
    <t xml:space="preserve">Rad21V0416102UniPk </t>
  </si>
  <si>
    <t xml:space="preserve">CtcfStdPk </t>
  </si>
  <si>
    <t xml:space="preserve">Znf143IggrabUniPk </t>
  </si>
  <si>
    <t>BRG1_aligned_minus_input_hg19_10bp_merge_counts _strong</t>
  </si>
  <si>
    <t xml:space="preserve">GSM1701825_ESC_SOX2 </t>
  </si>
  <si>
    <t xml:space="preserve">Bcl11aPcr1xUniPk </t>
  </si>
  <si>
    <t xml:space="preserve">Nanogsc33759V0416102UniPk </t>
  </si>
  <si>
    <t xml:space="preserve">Pou5f1sc9081V0416102UniPk </t>
  </si>
  <si>
    <t xml:space="preserve">Tead4sc101184V0422111UniPk </t>
  </si>
  <si>
    <t>iPSC12_no_D27_NSC</t>
  </si>
  <si>
    <t xml:space="preserve">CebpbIggrabUniPk </t>
  </si>
  <si>
    <t xml:space="preserve">MafkIggrabUniPk </t>
  </si>
  <si>
    <t xml:space="preserve">CmycUniPk </t>
  </si>
  <si>
    <t xml:space="preserve">Chd7a301223a1Pk </t>
  </si>
  <si>
    <t xml:space="preserve">Chd1a301218aIggrabUniPk </t>
  </si>
  <si>
    <t xml:space="preserve">Rfx5200401194IggrabUniPk </t>
  </si>
  <si>
    <t xml:space="preserve">CtcfUniPk </t>
  </si>
  <si>
    <t xml:space="preserve">Brca1IggrabUniPk </t>
  </si>
  <si>
    <t xml:space="preserve">Atf2sc81188V0422111UniPk </t>
  </si>
  <si>
    <t xml:space="preserve">P300V0416102UniPk </t>
  </si>
  <si>
    <t xml:space="preserve">CjunIggrabUniPk </t>
  </si>
  <si>
    <t xml:space="preserve">Hdac2sc6296V0416102UniPk </t>
  </si>
  <si>
    <t xml:space="preserve">Tcf12Pcr1xUniPk </t>
  </si>
  <si>
    <t xml:space="preserve">AwgTfbsBroadH1hescJarid1aab26049UniPk </t>
  </si>
  <si>
    <t xml:space="preserve">Atf3V0416102UniPk </t>
  </si>
  <si>
    <t xml:space="preserve">RxraV0416102UniPk </t>
  </si>
  <si>
    <t xml:space="preserve">Six5Pcr1xUniPk </t>
  </si>
  <si>
    <t xml:space="preserve">Fosl1sc183V0416102UniPk </t>
  </si>
  <si>
    <t xml:space="preserve">AwgTfbsBroadH1hescChd1a301218aUniPk </t>
  </si>
  <si>
    <t xml:space="preserve">SrfPcr1xUniPk </t>
  </si>
  <si>
    <t xml:space="preserve">Yy1sc281V0416102UniPk </t>
  </si>
  <si>
    <t xml:space="preserve">Chd1a301218aStdPk </t>
  </si>
  <si>
    <t xml:space="preserve">Sp1Pcr1xUniPk </t>
  </si>
  <si>
    <t xml:space="preserve">Usf2IggrabUniPk </t>
  </si>
  <si>
    <t xml:space="preserve">Suz12UcdUniPk </t>
  </si>
  <si>
    <t xml:space="preserve">Pol2V0416102UniPk </t>
  </si>
  <si>
    <t xml:space="preserve">Pol24h8V0416102UniPk </t>
  </si>
  <si>
    <t xml:space="preserve">CmycIggrabUniPk </t>
  </si>
  <si>
    <t xml:space="preserve">Sp2V0422111UniPk </t>
  </si>
  <si>
    <t xml:space="preserve">Usf1Pcr1xUniPk </t>
  </si>
  <si>
    <t xml:space="preserve">Gtf2f1IggrabUniPk </t>
  </si>
  <si>
    <t xml:space="preserve">AwgTfbsBroadH1hescEzh239875UniPk </t>
  </si>
  <si>
    <t xml:space="preserve">MaxUcdUniPk </t>
  </si>
  <si>
    <t xml:space="preserve">Pol2UniPk </t>
  </si>
  <si>
    <t xml:space="preserve">Sirt6Pk </t>
  </si>
  <si>
    <t xml:space="preserve">Bach1sc14700IggrabUniPk </t>
  </si>
  <si>
    <t xml:space="preserve">Chd2IggrabUniPk </t>
  </si>
  <si>
    <t xml:space="preserve">Ctbp2UcdUniPk </t>
  </si>
  <si>
    <t xml:space="preserve">Egr1V0416102UniPk </t>
  </si>
  <si>
    <t xml:space="preserve">Ezh239875Pk </t>
  </si>
  <si>
    <t xml:space="preserve">GabpPcr1xUniPk </t>
  </si>
  <si>
    <t xml:space="preserve">H4k20me1StdPk </t>
  </si>
  <si>
    <t xml:space="preserve">Hdac2a300705aPk </t>
  </si>
  <si>
    <t xml:space="preserve">Hdac6a301341aPk </t>
  </si>
  <si>
    <t xml:space="preserve">Jarid1aab26049StdPk </t>
  </si>
  <si>
    <t xml:space="preserve">Jmjd2aa300861a1Pk </t>
  </si>
  <si>
    <t xml:space="preserve">JundIggrabUniPk </t>
  </si>
  <si>
    <t xml:space="preserve">JundV0416102UniPk </t>
  </si>
  <si>
    <t xml:space="preserve">Mxi1IggrabUniPk </t>
  </si>
  <si>
    <t xml:space="preserve">Nrf1IggrabUniPk </t>
  </si>
  <si>
    <t xml:space="preserve">NrsfV0416102UniPk </t>
  </si>
  <si>
    <t xml:space="preserve">P300kat3bPk </t>
  </si>
  <si>
    <t xml:space="preserve">Phf8a301772aPk </t>
  </si>
  <si>
    <t xml:space="preserve">Plu1Pk </t>
  </si>
  <si>
    <t xml:space="preserve">Rbbp5a300109aStdPk </t>
  </si>
  <si>
    <t xml:space="preserve">Sap3039731Pk </t>
  </si>
  <si>
    <t xml:space="preserve">Sin3ak20Pcr1xUniPk </t>
  </si>
  <si>
    <t xml:space="preserve">Sin3anb6001263IggrabUniPk </t>
  </si>
  <si>
    <t xml:space="preserve">Sp4v20V0422111UniPk </t>
  </si>
  <si>
    <t xml:space="preserve">Suz12051317Pk </t>
  </si>
  <si>
    <t xml:space="preserve">Taf1V0416102UniPk </t>
  </si>
  <si>
    <t xml:space="preserve">Taf7sc101167V0416102UniPk </t>
  </si>
  <si>
    <t xml:space="preserve">TbpIggrabUniPk </t>
  </si>
  <si>
    <t>H1_superenhancers</t>
  </si>
  <si>
    <t>Adipose_Tissue_superenhancers</t>
  </si>
  <si>
    <t>CD34_fetal_superenhancers</t>
  </si>
  <si>
    <t>NCI-H69_superenhancers</t>
  </si>
  <si>
    <t>GLC16_superenhancers</t>
  </si>
  <si>
    <t>CD34_Primary_RO01480_superenhancers</t>
  </si>
  <si>
    <t>HCC1954_superenhancers</t>
  </si>
  <si>
    <t>CD34_adult_superenhancers</t>
  </si>
  <si>
    <t>MM1S_superenhancers</t>
  </si>
  <si>
    <t>HepG2_superenhancers</t>
  </si>
  <si>
    <t>Astrocytes_superenhancers</t>
  </si>
  <si>
    <t>CD8_Naive_7pool_superenhancers</t>
  </si>
  <si>
    <t>RPMI-8402_superenhancers</t>
  </si>
  <si>
    <t>CD34_Primary_RO01549_superenhancers</t>
  </si>
  <si>
    <t>MCF-7_superenhancers</t>
  </si>
  <si>
    <t>CD4_Memory_Primary_8pool_superenhancers</t>
  </si>
  <si>
    <t>NCI-H82_superenhancers</t>
  </si>
  <si>
    <t>HSMM_superenhancers</t>
  </si>
  <si>
    <t>GM12878_superenhancers</t>
  </si>
  <si>
    <t>u87_superenhancers</t>
  </si>
  <si>
    <t>CD34_Primary_RO01536_superenhancers</t>
  </si>
  <si>
    <t>CD4_Naive_Primary_8pool_superenhancers</t>
  </si>
  <si>
    <t>CD56_superenhancers</t>
  </si>
  <si>
    <t>IMR90_superenhancers</t>
  </si>
  <si>
    <t>CD3_superenhancers</t>
  </si>
  <si>
    <t>Osteoblasts_superenhancers</t>
  </si>
  <si>
    <t>DND41_superenhancers</t>
  </si>
  <si>
    <t>CD8_Naive_8pool_superenhancers</t>
  </si>
  <si>
    <t>NHEK_superenhancers</t>
  </si>
  <si>
    <t>Skeletal_Muscle_Myoblast_superenhancers</t>
  </si>
  <si>
    <t>Jurkat_superenhancers</t>
  </si>
  <si>
    <t>CD4_Naive_Primary_7pool_superenhancers</t>
  </si>
  <si>
    <t>Ly3_superenhancers</t>
  </si>
  <si>
    <t>CD8_primiary_superenhancers</t>
  </si>
  <si>
    <t>HMEC_superenhancers</t>
  </si>
  <si>
    <t>VACO_9m_superenhancers</t>
  </si>
  <si>
    <t>Panc1_superenhancers</t>
  </si>
  <si>
    <t>CD8_Memory_7pool_superenhancers</t>
  </si>
  <si>
    <t>HBL1_superenhancers</t>
  </si>
  <si>
    <t>HCT-116_superenhancers</t>
  </si>
  <si>
    <t>HUVEC_superenhancers</t>
  </si>
  <si>
    <t>Ly4_superenhancers</t>
  </si>
  <si>
    <t>VACO_503_superenhancers</t>
  </si>
  <si>
    <t>Bladder_superenhancers</t>
  </si>
  <si>
    <t>Ly1_superenhancers</t>
  </si>
  <si>
    <t>CD4p_CD25-_CD45ROp_Memory_superenhancers</t>
  </si>
  <si>
    <t>DHL6_superenhancers</t>
  </si>
  <si>
    <t>K562_superenhancers</t>
  </si>
  <si>
    <t>CD4p_CD25-_CD45RAp_Naive_superenhancers</t>
  </si>
  <si>
    <t>CD19_Primary_superenhancers</t>
  </si>
  <si>
    <t>Brain_Hippocampus_Middle_150_superenhancers</t>
  </si>
  <si>
    <t>CD4p_CD225int_CD127p_Tmem_superenhancers</t>
  </si>
  <si>
    <t>CD4p_CD25-_Il17-_PMAstim_Th_superenhancers</t>
  </si>
  <si>
    <t>HeLa_superenhancers</t>
  </si>
  <si>
    <t>Brain_Mid_Frontal_Lobe_superenhancers</t>
  </si>
  <si>
    <t>NHLF_superenhancers</t>
  </si>
  <si>
    <t>Fetal_Thymus_superenhancers</t>
  </si>
  <si>
    <t>Brain_Angular_Gyrus_superenhancers</t>
  </si>
  <si>
    <t>Toledo_superenhancers</t>
  </si>
  <si>
    <t>CD4_Memory_Primary_7pool_superenhancers</t>
  </si>
  <si>
    <t>CD4p_CD25-_Il17p_PMAstim_Th17_superenhancers</t>
  </si>
  <si>
    <t>Duodenum_Smooth_Muscle_superenhancers</t>
  </si>
  <si>
    <t>HSMMtube_superenhancers</t>
  </si>
  <si>
    <t>NHDF-Ad_superenhancers</t>
  </si>
  <si>
    <t>Brain_Cingulate_Gyrus_superenhancers</t>
  </si>
  <si>
    <t>Skeletal_Muscle_superenhancers</t>
  </si>
  <si>
    <t>Adipose_Nuclei_superenhancers</t>
  </si>
  <si>
    <t>Thymus_superenhancers</t>
  </si>
  <si>
    <t>H2171_superenhancers</t>
  </si>
  <si>
    <t>Tonsil_superenhancers</t>
  </si>
  <si>
    <t>CD20_superenhancers</t>
  </si>
  <si>
    <t>VACO_400_superenhancers</t>
  </si>
  <si>
    <t>Brain_Anterior_Caudate_superenhancers</t>
  </si>
  <si>
    <t>Psoas_Muscle_superenhancers</t>
  </si>
  <si>
    <t>Fetal_Intestine_Large_superenhancers</t>
  </si>
  <si>
    <t>Stomach_Smooth_Muscle_superenhancers</t>
  </si>
  <si>
    <t>Aorta_superenhancers</t>
  </si>
  <si>
    <t>Brain_Inferior_Temporal_Lobe_superenhancers</t>
  </si>
  <si>
    <t>CD14_superenhancers</t>
  </si>
  <si>
    <t>LNCaP_superenhancers</t>
  </si>
  <si>
    <t>Pancreas_superenhancers</t>
  </si>
  <si>
    <t>Fetal_Intestine_superenhancers</t>
  </si>
  <si>
    <t>Right_Ventricle_superenhancers</t>
  </si>
  <si>
    <t>Right_Atrium_superenhancers</t>
  </si>
  <si>
    <t>Lung_superenhancers</t>
  </si>
  <si>
    <t>Left_Ventricle_superenhancers</t>
  </si>
  <si>
    <t>Ovary_superenhancers</t>
  </si>
  <si>
    <t>Small_Intestine_superenhancers</t>
  </si>
  <si>
    <t>Fetal_Muscle_superenhancers</t>
  </si>
  <si>
    <t>Brain_Hippocampus_Middle_superenhancers</t>
  </si>
  <si>
    <t>Adrenal_Gland_superenhancers</t>
  </si>
  <si>
    <t>Sigmoid_Colon_superenhancers</t>
  </si>
  <si>
    <t>Spleen_superenhancers</t>
  </si>
  <si>
    <t>Esophagus_superenhancers</t>
  </si>
  <si>
    <t>Gastric_superenhancers</t>
  </si>
  <si>
    <t>Pancreatic_islets_superenhancers</t>
  </si>
  <si>
    <t>Colon_Crypt_2_superenhancers</t>
  </si>
  <si>
    <t>Colon_Crypt_1_superenhancers</t>
  </si>
  <si>
    <t>Colon_Crypt_3_superenhancers</t>
  </si>
  <si>
    <t>Class_I_active_Rada_Iglesias</t>
  </si>
  <si>
    <t>Class_II_inactive_Rada_Iglesias</t>
  </si>
  <si>
    <t>%all</t>
  </si>
  <si>
    <t>%LA</t>
  </si>
  <si>
    <t>%HA</t>
  </si>
  <si>
    <t>H3k4me1</t>
  </si>
  <si>
    <t>H3k4me2</t>
  </si>
  <si>
    <t>H3k27ac</t>
  </si>
  <si>
    <t>H3k9ac</t>
  </si>
  <si>
    <t>H3k09me3</t>
  </si>
  <si>
    <t>H2az</t>
  </si>
  <si>
    <t>H3k36me3</t>
  </si>
  <si>
    <t>H3k27me3</t>
  </si>
  <si>
    <t>H3k79me2</t>
  </si>
  <si>
    <t>H3k4me3</t>
  </si>
  <si>
    <t>Rbbp5a300109aStdPk_no_hESC_enhancers</t>
  </si>
  <si>
    <t>Motif Name</t>
  </si>
  <si>
    <t>Consensus</t>
  </si>
  <si>
    <t>P-value</t>
  </si>
  <si>
    <t>Log P-value</t>
  </si>
  <si>
    <t>q-value (Benjamini)</t>
  </si>
  <si>
    <t>% of Target Sequences with Motif</t>
  </si>
  <si>
    <t>% of Background Sequences with Motif</t>
  </si>
  <si>
    <t>Oct4(POU,Homeobox)/mES-Oct4-ChIP-Seq(GSE11431)/Homer</t>
  </si>
  <si>
    <t>ATTTGCATAW</t>
  </si>
  <si>
    <t>Brn1(POU,Homeobox)/NPC-Brn1-ChIP-Seq(GSE35496)/Homer</t>
  </si>
  <si>
    <t>TATGCWAATBAV</t>
  </si>
  <si>
    <t>Oct6(POU,Homeobox)/NPC-Oct6-ChIP-Seq(GSE35496)/Homer</t>
  </si>
  <si>
    <t>WATGCAAATGAG</t>
  </si>
  <si>
    <t>Six1(Homeobox)/Myoblast-Six1-ChIP-Chip(GSE20150)/Homer</t>
  </si>
  <si>
    <t>GKVTCADRTTWC</t>
  </si>
  <si>
    <t>OCT4-SOX2-TCF-NANOG(POU,Homeobox,HMG)/mES-Oct4-ChIP-Seq(GSE11431)/Homer</t>
  </si>
  <si>
    <t>ATTTGCATAACAATG</t>
  </si>
  <si>
    <t>Oct2(POU,Homeobox)/Bcell-Oct2-ChIP-Seq(GSE21512)/Homer</t>
  </si>
  <si>
    <t>ATATGCAAAT</t>
  </si>
  <si>
    <t>Jun-AP1(bZIP)/K562-cJun-ChIP-Seq(GSE31477)/Homer</t>
  </si>
  <si>
    <t>GATGASTCATCN</t>
  </si>
  <si>
    <t>Fosl2(bZIP)/3T3L1-Fosl2-ChIP-Seq(GSE56872)/Homer</t>
  </si>
  <si>
    <t>NATGASTCABNN</t>
  </si>
  <si>
    <t>Fra1(bZIP)/BT549-Fra1-ChIP-Seq(GSE46166)/Homer</t>
  </si>
  <si>
    <t>NNATGASTCATH</t>
  </si>
  <si>
    <t>BATF(bZIP)/Th17-BATF-ChIP-Seq(GSE39756)/Homer</t>
  </si>
  <si>
    <t>DATGASTCAT</t>
  </si>
  <si>
    <t>Atf3(bZIP)/GBM-ATF3-ChIP-Seq(GSE33912)/Homer</t>
  </si>
  <si>
    <t>DATGASTCATHN</t>
  </si>
  <si>
    <t>Sox3(HMG)/NPC-Sox3-ChIP-Seq(GSE33059)/Homer</t>
  </si>
  <si>
    <t>CCWTTGTY</t>
  </si>
  <si>
    <t>AP-1(bZIP)/ThioMac-PU.1-ChIP-Seq(GSE21512)/Homer</t>
  </si>
  <si>
    <t>VTGACTCATC</t>
  </si>
  <si>
    <t>Bach2(bZIP)/OCILy7-Bach2-ChIP-Seq(GSE44420)/Homer</t>
  </si>
  <si>
    <t>TGCTGAGTCA</t>
  </si>
  <si>
    <t>Sox2(HMG)/mES-Sox2-ChIP-Seq(GSE11431)/Homer</t>
  </si>
  <si>
    <t>BCCATTGTTC</t>
  </si>
  <si>
    <t>Sox10(HMG)/SciaticNerve-Sox3-ChIP-Seq(GSE35132)/Homer</t>
  </si>
  <si>
    <t>CCWTTGTYYB</t>
  </si>
  <si>
    <t>Maz(Zf)/HepG2-Maz-ChIP-Seq(GSE31477)/Homer</t>
  </si>
  <si>
    <t>GGGGGGGG</t>
  </si>
  <si>
    <t>Ets1-distal(ETS)/CD4+-PolII-ChIP-Seq(Barski_et_al.)/Homer</t>
  </si>
  <si>
    <t>MACAGGAAGT</t>
  </si>
  <si>
    <t>ERG(ETS)/VCaP-ERG-ChIP-Seq(GSE14097)/Homer</t>
  </si>
  <si>
    <t>ACAGGAAGTG</t>
  </si>
  <si>
    <t>EWS:FLI1-fusion(ETS)/SK_N_MC-EWS:FLI1-ChIP-Seq(SRA014231)/Homer</t>
  </si>
  <si>
    <t>VACAGGAAAT</t>
  </si>
  <si>
    <t>GABPA(ETS)/Jurkat-GABPa-ChIP-Seq(GSE17954)/Homer</t>
  </si>
  <si>
    <t>RACCGGAAGT</t>
  </si>
  <si>
    <t>ETV1(ETS)/GIST48-ETV1-ChIP-Seq(GSE22441)/Homer</t>
  </si>
  <si>
    <t>AACCGGAAGT</t>
  </si>
  <si>
    <t>Etv2(ETS)/ES-ER71-ChIP-Seq(GSE59402)/Homer(0.967)</t>
  </si>
  <si>
    <t>NNAYTTCCTGHN</t>
  </si>
  <si>
    <t>ETS1(ETS)/Jurkat-ETS1-ChIP-Seq(GSE17954)/Homer</t>
  </si>
  <si>
    <t>Fli1(ETS)/CD8-FLI-ChIP-Seq(GSE20898)/Homer</t>
  </si>
  <si>
    <t>NRYTTCCGGH</t>
  </si>
  <si>
    <t>Sox6(HMG)/Myotubes-Sox6-ChIP-Seq(GSE32627)/Homer</t>
  </si>
  <si>
    <t>CCATTGTTNY</t>
  </si>
  <si>
    <t>Pit1(Homeobox)/GCrat-Pit1-ChIP-Seq(GSE58009)/Homer</t>
  </si>
  <si>
    <t>ATGMATATDC</t>
  </si>
  <si>
    <t>TEAD4(TEA)/Tropoblast-Tead4-ChIP-Seq(GSE37350)/Homer</t>
  </si>
  <si>
    <t>CCWGGAATGY</t>
  </si>
  <si>
    <t>Sox15(HMG)/CPA-Sox15-ChIP-Seq(GSE62909)/Homer</t>
  </si>
  <si>
    <t>RAACAATGGN</t>
  </si>
  <si>
    <t>EWS:ERG-fusion(ETS)/CADO_ES1-EWS:ERG-ChIP-Seq(SRA014231)/Homer</t>
  </si>
  <si>
    <t>ATTTCCTGTN</t>
  </si>
  <si>
    <t>KLF14(Zf)/HEK293-KLF14.GFP-ChIP-Seq(GSE58341)/Homer</t>
  </si>
  <si>
    <t>RGKGGGCGKGGC</t>
  </si>
  <si>
    <t>ZNF467(Zf)/HEK293-ZNF467.GFP-ChIP-Seq(GSE58341)/Homer</t>
  </si>
  <si>
    <t>TGGGGAAGGGCM</t>
  </si>
  <si>
    <t>TEAD2(TEA)/Py2T-Tead2-ChIP-Seq(GSE55709)/Homer</t>
  </si>
  <si>
    <t>Elk1(ETS)/Hela-Elk1-ChIP-Seq(GSE31477)/Homer</t>
  </si>
  <si>
    <t>HACTTCCGGY</t>
  </si>
  <si>
    <t>Sox4(HMG)/proB-Sox4-ChIP-Seq(GSE50066)/Homer</t>
  </si>
  <si>
    <t>YCTTTGTTCC</t>
  </si>
  <si>
    <t>Tcf21(bHLH)/ArterySmoothMuscle-Tcf21-ChIP-Seq(GSE61369)/Homer</t>
  </si>
  <si>
    <t>NAACAGCTGG</t>
  </si>
  <si>
    <t>Rfx2(HTH)/LoVo-RFX2-ChIP-Seq(GSE49402)/Homer</t>
  </si>
  <si>
    <t>GTTGCCATGGCAACM</t>
  </si>
  <si>
    <t># of Target Sequences with Motif(of 3121)</t>
  </si>
  <si>
    <t># of Background Sequences with Motif(of 18796)</t>
  </si>
  <si>
    <t>CTCF(Zf)/CD4+-CTCF-ChIP-Seq(Barski_et_al.)/Homer</t>
  </si>
  <si>
    <t>AYAGTGCCMYCTRGTGGCCA</t>
  </si>
  <si>
    <t>BORIS(Zf)/K562-CTCFL-ChIP-Seq(GSE32465)/Homer</t>
  </si>
  <si>
    <t>CNNBRGCGCCCCCTGSTGGC</t>
  </si>
  <si>
    <t>GSC(Homeobox)/FrogEmbryos-GSC-ChIP-Seq(DRA000576)/Homer</t>
  </si>
  <si>
    <t>RGGATTAR</t>
  </si>
  <si>
    <t>RLR1?/SacCer-Promoters/Homer</t>
  </si>
  <si>
    <t>WTTTTCYYTTTT</t>
  </si>
  <si>
    <t>Olig2(bHLH)/Neuron-Olig2-ChIP-Seq(GSE30882)/Homer</t>
  </si>
  <si>
    <t>RCCATMTGTT</t>
  </si>
  <si>
    <t># of Target Sequences with Motif (of 4186)</t>
  </si>
  <si>
    <t># of Background Sequences with Motif (of 19691)</t>
  </si>
  <si>
    <t>HA_peak_overlap_pval</t>
  </si>
  <si>
    <t>LA_overlap_pval</t>
  </si>
  <si>
    <t>Overlap_with_all_regions</t>
  </si>
  <si>
    <t>Overlap_with_LA_regions</t>
  </si>
  <si>
    <t>Overlap_with_HA_regions</t>
  </si>
  <si>
    <t># Enhancers in set intersected by HA regions</t>
  </si>
  <si>
    <t># Enhancers intersecting &gt;1 HA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</si>
</sst>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F290-C74A-6641-B119-EBC124A17016}">
  <dimension ref="A1:H78"/>
  <sheetViews>
    <sheetView tabSelected="1" topLeftCell="A27" workbookViewId="0">
      <selection activeCell="A45" sqref="A45:XFD45"/>
    </sheetView>
  </sheetViews>
  <sheetFormatPr baseColWidth="10" defaultRowHeight="16" x14ac:dyDescent="0.2"/>
  <cols>
    <col min="1" max="1" width="54.6640625" bestFit="1" customWidth="1"/>
  </cols>
  <sheetData>
    <row r="1" spans="1:8" x14ac:dyDescent="0.2">
      <c r="A1" t="s">
        <v>0</v>
      </c>
      <c r="B1" t="s">
        <v>1</v>
      </c>
      <c r="C1" t="s">
        <v>2</v>
      </c>
      <c r="E1" t="s">
        <v>3</v>
      </c>
      <c r="F1" t="s">
        <v>4</v>
      </c>
      <c r="H1" t="s">
        <v>5</v>
      </c>
    </row>
    <row r="2" spans="1:8" x14ac:dyDescent="0.2">
      <c r="A2" t="s">
        <v>6</v>
      </c>
      <c r="B2">
        <v>44544</v>
      </c>
      <c r="C2">
        <v>145</v>
      </c>
      <c r="D2" s="3">
        <f t="shared" ref="D2:D32" si="0">C2/4186</f>
        <v>3.4639273769708552E-2</v>
      </c>
      <c r="E2" s="1">
        <v>1</v>
      </c>
      <c r="F2">
        <v>1582</v>
      </c>
      <c r="G2" s="3">
        <f t="shared" ref="G2:G32" si="1">F2/3121</f>
        <v>0.50688881768663885</v>
      </c>
      <c r="H2" s="1">
        <v>7.3596331310891301E-174</v>
      </c>
    </row>
    <row r="3" spans="1:8" x14ac:dyDescent="0.2">
      <c r="A3" t="s">
        <v>7</v>
      </c>
      <c r="B3">
        <v>45860</v>
      </c>
      <c r="C3">
        <v>116</v>
      </c>
      <c r="D3" s="3">
        <f t="shared" si="0"/>
        <v>2.771141901576684E-2</v>
      </c>
      <c r="E3" s="1">
        <v>1</v>
      </c>
      <c r="F3">
        <v>1569</v>
      </c>
      <c r="G3" s="3">
        <f t="shared" si="1"/>
        <v>0.50272348606215955</v>
      </c>
      <c r="H3" s="1">
        <v>2.3248457011290299E-155</v>
      </c>
    </row>
    <row r="4" spans="1:8" x14ac:dyDescent="0.2">
      <c r="A4" t="s">
        <v>8</v>
      </c>
      <c r="B4">
        <v>52981</v>
      </c>
      <c r="C4">
        <v>195</v>
      </c>
      <c r="D4" s="3">
        <f t="shared" si="0"/>
        <v>4.6583850931677016E-2</v>
      </c>
      <c r="E4" s="1">
        <v>1</v>
      </c>
      <c r="F4">
        <v>1707</v>
      </c>
      <c r="G4" s="3">
        <f t="shared" si="1"/>
        <v>0.54694008330663246</v>
      </c>
      <c r="H4" s="1">
        <v>6.5909488414386498E-149</v>
      </c>
    </row>
    <row r="5" spans="1:8" x14ac:dyDescent="0.2">
      <c r="A5" t="s">
        <v>9</v>
      </c>
      <c r="B5">
        <v>56073</v>
      </c>
      <c r="C5">
        <v>405</v>
      </c>
      <c r="D5" s="3">
        <f t="shared" si="0"/>
        <v>9.6751075011944576E-2</v>
      </c>
      <c r="E5" s="1">
        <v>1</v>
      </c>
      <c r="F5">
        <v>1707</v>
      </c>
      <c r="G5" s="3">
        <f t="shared" si="1"/>
        <v>0.54694008330663246</v>
      </c>
      <c r="H5" s="1">
        <v>1.2899816118843199E-123</v>
      </c>
    </row>
    <row r="6" spans="1:8" x14ac:dyDescent="0.2">
      <c r="A6" t="s">
        <v>10</v>
      </c>
      <c r="B6">
        <v>69862</v>
      </c>
      <c r="C6">
        <v>642</v>
      </c>
      <c r="D6" s="3">
        <f t="shared" si="0"/>
        <v>0.1533683707596751</v>
      </c>
      <c r="E6" s="1">
        <v>1</v>
      </c>
      <c r="F6">
        <v>1862</v>
      </c>
      <c r="G6" s="3">
        <f t="shared" si="1"/>
        <v>0.59660365267542459</v>
      </c>
      <c r="H6" s="1">
        <v>4.1000962816280999E-83</v>
      </c>
    </row>
    <row r="7" spans="1:8" x14ac:dyDescent="0.2">
      <c r="A7" t="s">
        <v>11</v>
      </c>
      <c r="B7">
        <v>26262</v>
      </c>
      <c r="C7">
        <v>194</v>
      </c>
      <c r="D7" s="3">
        <f t="shared" si="0"/>
        <v>4.6344959388437648E-2</v>
      </c>
      <c r="E7" s="1">
        <v>1</v>
      </c>
      <c r="F7">
        <v>654</v>
      </c>
      <c r="G7" s="3">
        <f t="shared" si="1"/>
        <v>0.20954822172380647</v>
      </c>
      <c r="H7" s="1">
        <v>1.2266329278634301E-13</v>
      </c>
    </row>
    <row r="8" spans="1:8" x14ac:dyDescent="0.2">
      <c r="A8" t="s">
        <v>12</v>
      </c>
      <c r="B8">
        <v>117999</v>
      </c>
      <c r="C8">
        <v>3711</v>
      </c>
      <c r="D8" s="3">
        <f t="shared" si="0"/>
        <v>0.88652651696129958</v>
      </c>
      <c r="E8" s="1">
        <v>2.59017854305433E-154</v>
      </c>
      <c r="F8">
        <v>2418</v>
      </c>
      <c r="G8" s="3">
        <f t="shared" si="1"/>
        <v>0.77475168215315604</v>
      </c>
      <c r="H8" s="1">
        <v>1.3709860190465599E-12</v>
      </c>
    </row>
    <row r="9" spans="1:8" x14ac:dyDescent="0.2">
      <c r="A9" t="s">
        <v>13</v>
      </c>
      <c r="B9">
        <v>15247</v>
      </c>
      <c r="C9">
        <v>961</v>
      </c>
      <c r="D9" s="3">
        <f t="shared" si="0"/>
        <v>0.22957477305303392</v>
      </c>
      <c r="E9" s="1">
        <v>1.8394120150931299E-156</v>
      </c>
      <c r="F9">
        <v>369</v>
      </c>
      <c r="G9" s="3">
        <f t="shared" si="1"/>
        <v>0.11823133611022109</v>
      </c>
      <c r="H9" s="1">
        <v>1.05240667786757E-6</v>
      </c>
    </row>
    <row r="10" spans="1:8" x14ac:dyDescent="0.2">
      <c r="A10" t="s">
        <v>14</v>
      </c>
      <c r="B10">
        <v>2324</v>
      </c>
      <c r="C10">
        <v>44</v>
      </c>
      <c r="D10" s="3">
        <f t="shared" si="0"/>
        <v>1.051122790253225E-2</v>
      </c>
      <c r="E10" s="1">
        <v>0.97930727345072899</v>
      </c>
      <c r="F10">
        <v>74</v>
      </c>
      <c r="G10" s="3">
        <f t="shared" si="1"/>
        <v>2.3710349247036206E-2</v>
      </c>
      <c r="H10" s="1">
        <v>1.1280897784678501E-5</v>
      </c>
    </row>
    <row r="11" spans="1:8" x14ac:dyDescent="0.2">
      <c r="A11" t="s">
        <v>15</v>
      </c>
      <c r="B11">
        <v>5032</v>
      </c>
      <c r="C11">
        <v>145</v>
      </c>
      <c r="D11" s="3">
        <f t="shared" si="0"/>
        <v>3.4639273769708552E-2</v>
      </c>
      <c r="E11" s="1">
        <v>6.4801588693677706E-2</v>
      </c>
      <c r="F11">
        <v>136</v>
      </c>
      <c r="G11" s="3">
        <f t="shared" si="1"/>
        <v>4.3575776994553027E-2</v>
      </c>
      <c r="H11" s="1">
        <v>2.8571348308863801E-5</v>
      </c>
    </row>
    <row r="12" spans="1:8" x14ac:dyDescent="0.2">
      <c r="A12" t="s">
        <v>16</v>
      </c>
      <c r="B12">
        <v>3443</v>
      </c>
      <c r="C12">
        <v>166</v>
      </c>
      <c r="D12" s="3">
        <f t="shared" si="0"/>
        <v>3.9655996177735311E-2</v>
      </c>
      <c r="E12" s="1">
        <v>7.9953202290779296E-15</v>
      </c>
      <c r="F12">
        <v>70</v>
      </c>
      <c r="G12" s="3">
        <f t="shared" si="1"/>
        <v>2.2428708747196411E-2</v>
      </c>
      <c r="H12" s="1">
        <v>0.26494963819185902</v>
      </c>
    </row>
    <row r="13" spans="1:8" x14ac:dyDescent="0.2">
      <c r="A13" t="s">
        <v>17</v>
      </c>
      <c r="B13">
        <v>16938</v>
      </c>
      <c r="C13">
        <v>688</v>
      </c>
      <c r="D13" s="3">
        <f t="shared" si="0"/>
        <v>0.16435738174868611</v>
      </c>
      <c r="E13" s="1">
        <v>8.1501109283322501E-35</v>
      </c>
      <c r="F13">
        <v>326</v>
      </c>
      <c r="G13" s="3">
        <f t="shared" si="1"/>
        <v>0.10445370073694328</v>
      </c>
      <c r="H13" s="1">
        <v>0.40955169792652801</v>
      </c>
    </row>
    <row r="14" spans="1:8" x14ac:dyDescent="0.2">
      <c r="A14" t="s">
        <v>18</v>
      </c>
      <c r="B14">
        <v>7926</v>
      </c>
      <c r="C14">
        <v>420</v>
      </c>
      <c r="D14" s="3">
        <f t="shared" si="0"/>
        <v>0.10033444816053512</v>
      </c>
      <c r="E14" s="1">
        <v>4.1060300961306397E-45</v>
      </c>
      <c r="F14">
        <v>153</v>
      </c>
      <c r="G14" s="3">
        <f t="shared" si="1"/>
        <v>4.902274911887216E-2</v>
      </c>
      <c r="H14" s="1">
        <v>0.41327619928708698</v>
      </c>
    </row>
    <row r="15" spans="1:8" x14ac:dyDescent="0.2">
      <c r="A15" t="s">
        <v>19</v>
      </c>
      <c r="B15">
        <v>7231</v>
      </c>
      <c r="C15">
        <v>212</v>
      </c>
      <c r="D15" s="3">
        <f t="shared" si="0"/>
        <v>5.0645007166746296E-2</v>
      </c>
      <c r="E15" s="1">
        <v>1.89963009337056E-2</v>
      </c>
      <c r="F15">
        <v>134</v>
      </c>
      <c r="G15" s="3">
        <f t="shared" si="1"/>
        <v>4.2934956744633129E-2</v>
      </c>
      <c r="H15" s="1">
        <v>0.60943088834055803</v>
      </c>
    </row>
    <row r="16" spans="1:8" x14ac:dyDescent="0.2">
      <c r="A16" t="s">
        <v>20</v>
      </c>
      <c r="B16">
        <v>4343</v>
      </c>
      <c r="C16">
        <v>185</v>
      </c>
      <c r="D16" s="3">
        <f t="shared" si="0"/>
        <v>4.4194935499283328E-2</v>
      </c>
      <c r="E16" s="1">
        <v>1.32585422996924E-11</v>
      </c>
      <c r="F16">
        <v>79</v>
      </c>
      <c r="G16" s="3">
        <f t="shared" si="1"/>
        <v>2.531239987183595E-2</v>
      </c>
      <c r="H16" s="1">
        <v>0.63748721207643799</v>
      </c>
    </row>
    <row r="17" spans="1:8" x14ac:dyDescent="0.2">
      <c r="A17" t="s">
        <v>21</v>
      </c>
      <c r="B17">
        <v>351</v>
      </c>
      <c r="C17">
        <v>5</v>
      </c>
      <c r="D17" s="3">
        <f t="shared" si="0"/>
        <v>1.1944577161968467E-3</v>
      </c>
      <c r="E17" s="1">
        <v>0.88593680887047099</v>
      </c>
      <c r="F17">
        <v>3</v>
      </c>
      <c r="G17" s="3">
        <f t="shared" si="1"/>
        <v>9.6123037487984622E-4</v>
      </c>
      <c r="H17" s="1">
        <v>0.90291846084458605</v>
      </c>
    </row>
    <row r="18" spans="1:8" x14ac:dyDescent="0.2">
      <c r="A18" t="s">
        <v>22</v>
      </c>
      <c r="B18">
        <v>71066</v>
      </c>
      <c r="C18">
        <v>1822</v>
      </c>
      <c r="D18" s="3">
        <f t="shared" si="0"/>
        <v>0.43526039178213094</v>
      </c>
      <c r="E18" s="1">
        <v>0.42248764579487202</v>
      </c>
      <c r="F18">
        <v>1318</v>
      </c>
      <c r="G18" s="3">
        <f t="shared" si="1"/>
        <v>0.42230054469721245</v>
      </c>
      <c r="H18" s="1">
        <v>0.90373996322614203</v>
      </c>
    </row>
    <row r="19" spans="1:8" x14ac:dyDescent="0.2">
      <c r="A19" t="s">
        <v>23</v>
      </c>
      <c r="B19">
        <v>1867</v>
      </c>
      <c r="C19">
        <v>5</v>
      </c>
      <c r="D19" s="3">
        <f t="shared" si="0"/>
        <v>1.1944577161968467E-3</v>
      </c>
      <c r="E19" s="1">
        <v>0.999999999999998</v>
      </c>
      <c r="F19">
        <v>27</v>
      </c>
      <c r="G19" s="3">
        <f t="shared" si="1"/>
        <v>8.6510733739186153E-3</v>
      </c>
      <c r="H19" s="1">
        <v>0.91970380164959797</v>
      </c>
    </row>
    <row r="20" spans="1:8" x14ac:dyDescent="0.2">
      <c r="A20" t="s">
        <v>24</v>
      </c>
      <c r="B20">
        <v>1277</v>
      </c>
      <c r="C20">
        <v>24</v>
      </c>
      <c r="D20" s="3">
        <f t="shared" si="0"/>
        <v>5.733397037744864E-3</v>
      </c>
      <c r="E20" s="1">
        <v>0.93118958392749596</v>
      </c>
      <c r="F20">
        <v>17</v>
      </c>
      <c r="G20" s="3">
        <f t="shared" si="1"/>
        <v>5.4469721243191284E-3</v>
      </c>
      <c r="H20" s="1">
        <v>0.92544859675820001</v>
      </c>
    </row>
    <row r="21" spans="1:8" x14ac:dyDescent="0.2">
      <c r="A21" t="s">
        <v>25</v>
      </c>
      <c r="B21">
        <v>37056</v>
      </c>
      <c r="C21">
        <v>121</v>
      </c>
      <c r="D21" s="3">
        <f t="shared" si="0"/>
        <v>2.8905876731963688E-2</v>
      </c>
      <c r="E21" s="1">
        <v>1</v>
      </c>
      <c r="F21">
        <v>670</v>
      </c>
      <c r="G21" s="3">
        <f t="shared" si="1"/>
        <v>0.21467478372316565</v>
      </c>
      <c r="H21" s="1">
        <v>0.93876711235440402</v>
      </c>
    </row>
    <row r="22" spans="1:8" x14ac:dyDescent="0.2">
      <c r="A22" t="s">
        <v>26</v>
      </c>
      <c r="B22">
        <v>1912</v>
      </c>
      <c r="C22">
        <v>2</v>
      </c>
      <c r="D22" s="3">
        <f t="shared" si="0"/>
        <v>4.7778308647873863E-4</v>
      </c>
      <c r="E22" s="1">
        <v>1</v>
      </c>
      <c r="F22">
        <v>21</v>
      </c>
      <c r="G22" s="3">
        <f t="shared" si="1"/>
        <v>6.7286126241589235E-3</v>
      </c>
      <c r="H22" s="1">
        <v>0.99640402884521895</v>
      </c>
    </row>
    <row r="23" spans="1:8" x14ac:dyDescent="0.2">
      <c r="A23" t="s">
        <v>27</v>
      </c>
      <c r="B23">
        <v>5445</v>
      </c>
      <c r="C23">
        <v>148</v>
      </c>
      <c r="D23" s="3">
        <f t="shared" si="0"/>
        <v>3.5355948399426664E-2</v>
      </c>
      <c r="E23" s="1">
        <v>0.20620021919533599</v>
      </c>
      <c r="F23">
        <v>76</v>
      </c>
      <c r="G23" s="3">
        <f t="shared" si="1"/>
        <v>2.4351169496956104E-2</v>
      </c>
      <c r="H23" s="1">
        <v>0.99788727801922095</v>
      </c>
    </row>
    <row r="24" spans="1:8" x14ac:dyDescent="0.2">
      <c r="A24" t="s">
        <v>28</v>
      </c>
      <c r="B24">
        <v>8302</v>
      </c>
      <c r="C24">
        <v>283</v>
      </c>
      <c r="D24" s="3">
        <f t="shared" si="0"/>
        <v>6.760630673674152E-2</v>
      </c>
      <c r="E24" s="1">
        <v>5.6157315968889898E-7</v>
      </c>
      <c r="F24">
        <v>116</v>
      </c>
      <c r="G24" s="3">
        <f t="shared" si="1"/>
        <v>3.7167574495354051E-2</v>
      </c>
      <c r="H24" s="1">
        <v>0.99982932277887104</v>
      </c>
    </row>
    <row r="25" spans="1:8" x14ac:dyDescent="0.2">
      <c r="A25" t="s">
        <v>29</v>
      </c>
      <c r="B25">
        <v>2031</v>
      </c>
      <c r="C25">
        <v>147</v>
      </c>
      <c r="D25" s="3">
        <f t="shared" si="0"/>
        <v>3.5117056856187288E-2</v>
      </c>
      <c r="E25" s="1">
        <v>3.6835550506889E-29</v>
      </c>
      <c r="F25">
        <v>18</v>
      </c>
      <c r="G25" s="3">
        <f t="shared" si="1"/>
        <v>5.7673822492790771E-3</v>
      </c>
      <c r="H25" s="1">
        <v>0.99986165101729596</v>
      </c>
    </row>
    <row r="26" spans="1:8" x14ac:dyDescent="0.2">
      <c r="A26" t="s">
        <v>30</v>
      </c>
      <c r="B26">
        <v>5408</v>
      </c>
      <c r="C26">
        <v>176</v>
      </c>
      <c r="D26" s="3">
        <f t="shared" si="0"/>
        <v>4.2044911610129E-2</v>
      </c>
      <c r="E26" s="1">
        <v>6.0638396898317305E-4</v>
      </c>
      <c r="F26">
        <v>66</v>
      </c>
      <c r="G26" s="3">
        <f t="shared" si="1"/>
        <v>2.1147068247356616E-2</v>
      </c>
      <c r="H26" s="1">
        <v>0.99995694544187297</v>
      </c>
    </row>
    <row r="27" spans="1:8" x14ac:dyDescent="0.2">
      <c r="A27" t="s">
        <v>31</v>
      </c>
      <c r="B27">
        <v>7160</v>
      </c>
      <c r="C27">
        <v>395</v>
      </c>
      <c r="D27" s="3">
        <f t="shared" si="0"/>
        <v>9.4362159579550881E-2</v>
      </c>
      <c r="E27" s="1">
        <v>2.1047891713702701E-46</v>
      </c>
      <c r="F27">
        <v>90</v>
      </c>
      <c r="G27" s="3">
        <f t="shared" si="1"/>
        <v>2.8836911246395387E-2</v>
      </c>
      <c r="H27" s="1">
        <v>0.99999137054418896</v>
      </c>
    </row>
    <row r="28" spans="1:8" x14ac:dyDescent="0.2">
      <c r="A28" t="s">
        <v>32</v>
      </c>
      <c r="B28">
        <v>1503</v>
      </c>
      <c r="C28">
        <v>0</v>
      </c>
      <c r="D28" s="3">
        <f t="shared" si="0"/>
        <v>0</v>
      </c>
      <c r="E28" s="1">
        <v>1</v>
      </c>
      <c r="F28">
        <v>8</v>
      </c>
      <c r="G28" s="3">
        <f t="shared" si="1"/>
        <v>2.5632809996795898E-3</v>
      </c>
      <c r="H28" s="1">
        <v>0.99999550778641699</v>
      </c>
    </row>
    <row r="29" spans="1:8" x14ac:dyDescent="0.2">
      <c r="A29" t="s">
        <v>33</v>
      </c>
      <c r="B29">
        <v>4484</v>
      </c>
      <c r="C29">
        <v>65</v>
      </c>
      <c r="D29" s="3">
        <f t="shared" si="0"/>
        <v>1.5527950310559006E-2</v>
      </c>
      <c r="E29" s="1">
        <v>0.99999982171393598</v>
      </c>
      <c r="F29">
        <v>47</v>
      </c>
      <c r="G29" s="3">
        <f t="shared" si="1"/>
        <v>1.5059275873117591E-2</v>
      </c>
      <c r="H29" s="1">
        <v>0.99999738503102098</v>
      </c>
    </row>
    <row r="30" spans="1:8" x14ac:dyDescent="0.2">
      <c r="A30" t="s">
        <v>34</v>
      </c>
      <c r="B30">
        <v>1188</v>
      </c>
      <c r="C30">
        <v>62</v>
      </c>
      <c r="D30" s="3">
        <f t="shared" si="0"/>
        <v>1.4811275680840898E-2</v>
      </c>
      <c r="E30" s="1">
        <v>8.3369059625994895E-8</v>
      </c>
      <c r="F30">
        <v>4</v>
      </c>
      <c r="G30" s="3">
        <f t="shared" si="1"/>
        <v>1.2816404998397949E-3</v>
      </c>
      <c r="H30" s="1">
        <v>0.999998424432745</v>
      </c>
    </row>
    <row r="31" spans="1:8" x14ac:dyDescent="0.2">
      <c r="A31" t="s">
        <v>35</v>
      </c>
      <c r="B31">
        <v>3112</v>
      </c>
      <c r="C31">
        <v>42</v>
      </c>
      <c r="D31" s="3">
        <f t="shared" si="0"/>
        <v>1.0033444816053512E-2</v>
      </c>
      <c r="E31" s="1">
        <v>0.99999815156846195</v>
      </c>
      <c r="F31">
        <v>26</v>
      </c>
      <c r="G31" s="3">
        <f t="shared" si="1"/>
        <v>8.3306632489586665E-3</v>
      </c>
      <c r="H31" s="1">
        <v>0.99999934024157899</v>
      </c>
    </row>
    <row r="32" spans="1:8" x14ac:dyDescent="0.2">
      <c r="A32" t="s">
        <v>36</v>
      </c>
      <c r="B32">
        <v>932</v>
      </c>
      <c r="C32">
        <v>15</v>
      </c>
      <c r="D32" s="3">
        <f t="shared" si="0"/>
        <v>3.58337314859054E-3</v>
      </c>
      <c r="E32" s="1">
        <v>0.96502388332801303</v>
      </c>
      <c r="F32">
        <v>1</v>
      </c>
      <c r="G32" s="3">
        <f t="shared" si="1"/>
        <v>3.2041012495994872E-4</v>
      </c>
      <c r="H32" s="1">
        <v>0.99999970242965797</v>
      </c>
    </row>
    <row r="33" spans="1:8" x14ac:dyDescent="0.2">
      <c r="A33" t="s">
        <v>37</v>
      </c>
      <c r="B33">
        <v>5408</v>
      </c>
      <c r="C33">
        <v>15</v>
      </c>
      <c r="D33" s="3">
        <f t="shared" ref="D33:D63" si="2">C33/4186</f>
        <v>3.58337314859054E-3</v>
      </c>
      <c r="E33" s="1">
        <v>1</v>
      </c>
      <c r="F33">
        <v>56</v>
      </c>
      <c r="G33" s="3">
        <f t="shared" ref="G33:G63" si="3">F33/3121</f>
        <v>1.7942966997757128E-2</v>
      </c>
      <c r="H33" s="1">
        <v>0.99999984264087105</v>
      </c>
    </row>
    <row r="34" spans="1:8" x14ac:dyDescent="0.2">
      <c r="A34" t="s">
        <v>38</v>
      </c>
      <c r="B34">
        <v>3487</v>
      </c>
      <c r="C34">
        <v>73</v>
      </c>
      <c r="D34" s="3">
        <f t="shared" si="2"/>
        <v>1.743908265647396E-2</v>
      </c>
      <c r="E34" s="1">
        <v>0.95804971880439405</v>
      </c>
      <c r="F34">
        <v>29</v>
      </c>
      <c r="G34" s="3">
        <f t="shared" si="3"/>
        <v>9.2918936238385128E-3</v>
      </c>
      <c r="H34" s="1">
        <v>0.99999987554868897</v>
      </c>
    </row>
    <row r="35" spans="1:8" x14ac:dyDescent="0.2">
      <c r="A35" t="s">
        <v>39</v>
      </c>
      <c r="B35">
        <v>15469</v>
      </c>
      <c r="C35">
        <v>293</v>
      </c>
      <c r="D35" s="3">
        <f t="shared" si="2"/>
        <v>6.9995222169135216E-2</v>
      </c>
      <c r="E35" s="1">
        <v>0.99999999315699295</v>
      </c>
      <c r="F35">
        <v>212</v>
      </c>
      <c r="G35" s="3">
        <f t="shared" si="3"/>
        <v>6.7926946491509127E-2</v>
      </c>
      <c r="H35" s="1">
        <v>0.99999994620783705</v>
      </c>
    </row>
    <row r="36" spans="1:8" x14ac:dyDescent="0.2">
      <c r="A36" t="s">
        <v>40</v>
      </c>
      <c r="B36">
        <v>79950</v>
      </c>
      <c r="C36">
        <v>2274</v>
      </c>
      <c r="D36" s="3">
        <f t="shared" si="2"/>
        <v>0.54323936932632588</v>
      </c>
      <c r="E36" s="1">
        <v>2.2399380300744E-13</v>
      </c>
      <c r="F36">
        <v>1374</v>
      </c>
      <c r="G36" s="3">
        <f t="shared" si="3"/>
        <v>0.44024351169496956</v>
      </c>
      <c r="H36" s="1">
        <v>0.99999996583417305</v>
      </c>
    </row>
    <row r="37" spans="1:8" x14ac:dyDescent="0.2">
      <c r="A37" t="s">
        <v>41</v>
      </c>
      <c r="B37">
        <v>13551</v>
      </c>
      <c r="C37">
        <v>390</v>
      </c>
      <c r="D37" s="3">
        <f t="shared" si="2"/>
        <v>9.3167701863354033E-2</v>
      </c>
      <c r="E37" s="1">
        <v>6.7125907493251497E-3</v>
      </c>
      <c r="F37">
        <v>169</v>
      </c>
      <c r="G37" s="3">
        <f t="shared" si="3"/>
        <v>5.4149311118231333E-2</v>
      </c>
      <c r="H37" s="1">
        <v>0.99999999964397102</v>
      </c>
    </row>
    <row r="38" spans="1:8" x14ac:dyDescent="0.2">
      <c r="A38" t="s">
        <v>42</v>
      </c>
      <c r="B38">
        <v>6147</v>
      </c>
      <c r="C38">
        <v>142</v>
      </c>
      <c r="D38" s="3">
        <f t="shared" si="2"/>
        <v>3.3922599139990448E-2</v>
      </c>
      <c r="E38" s="1">
        <v>0.88671917658753496</v>
      </c>
      <c r="F38">
        <v>56</v>
      </c>
      <c r="G38" s="3">
        <f t="shared" si="3"/>
        <v>1.7942966997757128E-2</v>
      </c>
      <c r="H38" s="1">
        <v>0.99999999990311295</v>
      </c>
    </row>
    <row r="39" spans="1:8" x14ac:dyDescent="0.2">
      <c r="A39" t="s">
        <v>43</v>
      </c>
      <c r="B39">
        <v>1834</v>
      </c>
      <c r="C39">
        <v>3</v>
      </c>
      <c r="D39" s="3">
        <f t="shared" si="2"/>
        <v>7.16674629718108E-4</v>
      </c>
      <c r="E39" s="1">
        <v>1</v>
      </c>
      <c r="F39">
        <v>4</v>
      </c>
      <c r="G39" s="3">
        <f t="shared" si="3"/>
        <v>1.2816404998397949E-3</v>
      </c>
      <c r="H39" s="1">
        <v>0.99999999996961797</v>
      </c>
    </row>
    <row r="40" spans="1:8" x14ac:dyDescent="0.2">
      <c r="A40" t="s">
        <v>44</v>
      </c>
      <c r="B40">
        <v>13567</v>
      </c>
      <c r="C40">
        <v>121</v>
      </c>
      <c r="D40" s="3">
        <f t="shared" si="2"/>
        <v>2.8905876731963688E-2</v>
      </c>
      <c r="E40" s="1">
        <v>1</v>
      </c>
      <c r="F40">
        <v>159</v>
      </c>
      <c r="G40" s="3">
        <f t="shared" si="3"/>
        <v>5.0945209868631852E-2</v>
      </c>
      <c r="H40" s="1">
        <v>0.999999999997921</v>
      </c>
    </row>
    <row r="41" spans="1:8" x14ac:dyDescent="0.2">
      <c r="A41" t="s">
        <v>45</v>
      </c>
      <c r="B41">
        <v>13375</v>
      </c>
      <c r="C41">
        <v>158</v>
      </c>
      <c r="D41" s="3">
        <f t="shared" si="2"/>
        <v>3.7744863831820352E-2</v>
      </c>
      <c r="E41" s="1">
        <v>1</v>
      </c>
      <c r="F41">
        <v>152</v>
      </c>
      <c r="G41" s="3">
        <f t="shared" si="3"/>
        <v>4.8702338993912207E-2</v>
      </c>
      <c r="H41" s="1">
        <v>0.99999999999977796</v>
      </c>
    </row>
    <row r="42" spans="1:8" x14ac:dyDescent="0.2">
      <c r="A42" t="s">
        <v>46</v>
      </c>
      <c r="B42">
        <v>4235</v>
      </c>
      <c r="C42">
        <v>36</v>
      </c>
      <c r="D42" s="3">
        <f t="shared" si="2"/>
        <v>8.600095556617296E-3</v>
      </c>
      <c r="E42" s="1">
        <v>1</v>
      </c>
      <c r="F42">
        <v>25</v>
      </c>
      <c r="G42" s="3">
        <f t="shared" si="3"/>
        <v>8.0102531239987177E-3</v>
      </c>
      <c r="H42" s="1">
        <v>0.99999999999984102</v>
      </c>
    </row>
    <row r="43" spans="1:8" x14ac:dyDescent="0.2">
      <c r="A43" t="s">
        <v>47</v>
      </c>
      <c r="B43">
        <v>2286</v>
      </c>
      <c r="C43">
        <v>7</v>
      </c>
      <c r="D43" s="3">
        <f t="shared" si="2"/>
        <v>1.6722408026755853E-3</v>
      </c>
      <c r="E43" s="1">
        <v>1</v>
      </c>
      <c r="F43">
        <v>5</v>
      </c>
      <c r="G43" s="3">
        <f t="shared" si="3"/>
        <v>1.6020506247997437E-3</v>
      </c>
      <c r="H43" s="1">
        <v>0.99999999999989997</v>
      </c>
    </row>
    <row r="44" spans="1:8" x14ac:dyDescent="0.2">
      <c r="A44" t="s">
        <v>48</v>
      </c>
      <c r="B44">
        <v>15660</v>
      </c>
      <c r="C44">
        <v>423</v>
      </c>
      <c r="D44" s="3">
        <f t="shared" si="2"/>
        <v>0.10105112279025323</v>
      </c>
      <c r="E44" s="1">
        <v>0.108448766150614</v>
      </c>
      <c r="F44">
        <v>183</v>
      </c>
      <c r="G44" s="3">
        <f t="shared" si="3"/>
        <v>5.8635052867670616E-2</v>
      </c>
      <c r="H44" s="1">
        <v>0.99999999999997602</v>
      </c>
    </row>
    <row r="45" spans="1:8" x14ac:dyDescent="0.2">
      <c r="A45" t="s">
        <v>49</v>
      </c>
      <c r="B45">
        <v>3304</v>
      </c>
      <c r="C45">
        <v>11</v>
      </c>
      <c r="D45" s="3">
        <f t="shared" si="2"/>
        <v>2.6278069756330625E-3</v>
      </c>
      <c r="E45" s="1">
        <v>1</v>
      </c>
      <c r="F45">
        <v>13</v>
      </c>
      <c r="G45" s="3">
        <f t="shared" si="3"/>
        <v>4.1653316244793332E-3</v>
      </c>
      <c r="H45" s="1">
        <v>0.99999999999999001</v>
      </c>
    </row>
    <row r="46" spans="1:8" x14ac:dyDescent="0.2">
      <c r="A46" t="s">
        <v>50</v>
      </c>
      <c r="B46">
        <v>3317</v>
      </c>
      <c r="C46">
        <v>1</v>
      </c>
      <c r="D46" s="3">
        <f t="shared" si="2"/>
        <v>2.3889154323936931E-4</v>
      </c>
      <c r="E46" s="1">
        <v>1</v>
      </c>
      <c r="F46">
        <v>13</v>
      </c>
      <c r="G46" s="3">
        <f t="shared" si="3"/>
        <v>4.1653316244793332E-3</v>
      </c>
      <c r="H46" s="1">
        <v>0.99999999999999201</v>
      </c>
    </row>
    <row r="47" spans="1:8" x14ac:dyDescent="0.2">
      <c r="A47" t="s">
        <v>51</v>
      </c>
      <c r="B47">
        <v>9990</v>
      </c>
      <c r="C47">
        <v>257</v>
      </c>
      <c r="D47" s="3">
        <f t="shared" si="2"/>
        <v>6.139512661251792E-2</v>
      </c>
      <c r="E47" s="1">
        <v>0.43999235270743398</v>
      </c>
      <c r="F47">
        <v>95</v>
      </c>
      <c r="G47" s="3">
        <f t="shared" si="3"/>
        <v>3.043896187119513E-2</v>
      </c>
      <c r="H47" s="1">
        <v>0.999999999999998</v>
      </c>
    </row>
    <row r="48" spans="1:8" x14ac:dyDescent="0.2">
      <c r="A48" t="s">
        <v>53</v>
      </c>
      <c r="B48">
        <v>52770</v>
      </c>
      <c r="C48">
        <v>1432</v>
      </c>
      <c r="D48" s="3">
        <f t="shared" si="2"/>
        <v>0.34209268991877689</v>
      </c>
      <c r="E48" s="1">
        <v>2.5965871053306002E-3</v>
      </c>
      <c r="F48">
        <v>804</v>
      </c>
      <c r="G48" s="3">
        <f t="shared" si="3"/>
        <v>0.25760974046779878</v>
      </c>
      <c r="H48" s="1">
        <v>0.999999999999999</v>
      </c>
    </row>
    <row r="49" spans="1:8" x14ac:dyDescent="0.2">
      <c r="A49" t="s">
        <v>52</v>
      </c>
      <c r="B49">
        <v>9811</v>
      </c>
      <c r="C49">
        <v>41</v>
      </c>
      <c r="D49" s="3">
        <f t="shared" si="2"/>
        <v>9.7945532728141421E-3</v>
      </c>
      <c r="E49" s="1">
        <v>1</v>
      </c>
      <c r="F49">
        <v>91</v>
      </c>
      <c r="G49" s="3">
        <f t="shared" si="3"/>
        <v>2.9157321371355335E-2</v>
      </c>
      <c r="H49" s="1">
        <v>0.999999999999999</v>
      </c>
    </row>
    <row r="50" spans="1:8" x14ac:dyDescent="0.2">
      <c r="A50" t="s">
        <v>73</v>
      </c>
      <c r="B50">
        <v>89334</v>
      </c>
      <c r="C50">
        <v>2880</v>
      </c>
      <c r="D50" s="3">
        <f t="shared" si="2"/>
        <v>0.68800764452938368</v>
      </c>
      <c r="E50" s="1">
        <v>1.8477633803062199E-81</v>
      </c>
      <c r="F50">
        <v>1011</v>
      </c>
      <c r="G50" s="3">
        <f t="shared" si="3"/>
        <v>0.3239346363345082</v>
      </c>
      <c r="H50" s="1">
        <v>1</v>
      </c>
    </row>
    <row r="51" spans="1:8" x14ac:dyDescent="0.2">
      <c r="A51" t="s">
        <v>196</v>
      </c>
      <c r="B51">
        <v>76926</v>
      </c>
      <c r="C51">
        <v>2126</v>
      </c>
      <c r="D51" s="3">
        <f t="shared" si="2"/>
        <v>0.5078834209268992</v>
      </c>
      <c r="E51" s="1">
        <v>2.4900000000000002E-7</v>
      </c>
      <c r="F51">
        <v>836</v>
      </c>
      <c r="G51" s="3">
        <f t="shared" si="3"/>
        <v>0.26786286446651714</v>
      </c>
      <c r="H51" s="1">
        <v>1</v>
      </c>
    </row>
    <row r="52" spans="1:8" x14ac:dyDescent="0.2">
      <c r="A52" t="s">
        <v>65</v>
      </c>
      <c r="B52">
        <v>8197</v>
      </c>
      <c r="C52">
        <v>399</v>
      </c>
      <c r="D52" s="3">
        <f t="shared" si="2"/>
        <v>9.5317725752508367E-2</v>
      </c>
      <c r="E52" s="1">
        <v>8.7527030940717495E-35</v>
      </c>
      <c r="F52">
        <v>66</v>
      </c>
      <c r="G52" s="3">
        <f t="shared" si="3"/>
        <v>2.1147068247356616E-2</v>
      </c>
      <c r="H52" s="1">
        <v>1</v>
      </c>
    </row>
    <row r="53" spans="1:8" x14ac:dyDescent="0.2">
      <c r="A53" t="s">
        <v>66</v>
      </c>
      <c r="B53">
        <v>7504</v>
      </c>
      <c r="C53">
        <v>334</v>
      </c>
      <c r="D53" s="3">
        <f t="shared" si="2"/>
        <v>7.9789775441949359E-2</v>
      </c>
      <c r="E53" s="1">
        <v>9.5857432469102802E-23</v>
      </c>
      <c r="F53">
        <v>43</v>
      </c>
      <c r="G53" s="3">
        <f t="shared" si="3"/>
        <v>1.3777635373277796E-2</v>
      </c>
      <c r="H53" s="1">
        <v>1</v>
      </c>
    </row>
    <row r="54" spans="1:8" x14ac:dyDescent="0.2">
      <c r="A54" t="s">
        <v>61</v>
      </c>
      <c r="B54">
        <v>67189</v>
      </c>
      <c r="C54">
        <v>2002</v>
      </c>
      <c r="D54" s="3">
        <f t="shared" si="2"/>
        <v>0.47826086956521741</v>
      </c>
      <c r="E54" s="1">
        <v>9.2594513555895398E-20</v>
      </c>
      <c r="F54">
        <v>770</v>
      </c>
      <c r="G54" s="3">
        <f t="shared" si="3"/>
        <v>0.24671579621916054</v>
      </c>
      <c r="H54" s="1">
        <v>1</v>
      </c>
    </row>
    <row r="55" spans="1:8" x14ac:dyDescent="0.2">
      <c r="A55" t="s">
        <v>58</v>
      </c>
      <c r="B55">
        <v>69018</v>
      </c>
      <c r="C55">
        <v>1915</v>
      </c>
      <c r="D55" s="3">
        <f t="shared" si="2"/>
        <v>0.45747730530339226</v>
      </c>
      <c r="E55" s="1">
        <v>8.3773070555130499E-7</v>
      </c>
      <c r="F55">
        <v>925</v>
      </c>
      <c r="G55" s="3">
        <f t="shared" si="3"/>
        <v>0.29637936558795258</v>
      </c>
      <c r="H55" s="1">
        <v>1</v>
      </c>
    </row>
    <row r="56" spans="1:8" x14ac:dyDescent="0.2">
      <c r="A56" t="s">
        <v>70</v>
      </c>
      <c r="B56">
        <v>58872</v>
      </c>
      <c r="C56">
        <v>1644</v>
      </c>
      <c r="D56" s="3">
        <f t="shared" si="2"/>
        <v>0.3927376970855232</v>
      </c>
      <c r="E56" s="1">
        <v>2.8656482675842101E-6</v>
      </c>
      <c r="F56">
        <v>661</v>
      </c>
      <c r="G56" s="3">
        <f t="shared" si="3"/>
        <v>0.2117910925985261</v>
      </c>
      <c r="H56" s="1">
        <v>1</v>
      </c>
    </row>
    <row r="57" spans="1:8" x14ac:dyDescent="0.2">
      <c r="A57" t="s">
        <v>56</v>
      </c>
      <c r="B57">
        <v>6171</v>
      </c>
      <c r="C57">
        <v>213</v>
      </c>
      <c r="D57" s="3">
        <f t="shared" si="2"/>
        <v>5.0883898709985664E-2</v>
      </c>
      <c r="E57" s="1">
        <v>6.0228410152409703E-6</v>
      </c>
      <c r="F57">
        <v>22</v>
      </c>
      <c r="G57" s="3">
        <f t="shared" si="3"/>
        <v>7.0490227491188722E-3</v>
      </c>
      <c r="H57" s="1">
        <v>1</v>
      </c>
    </row>
    <row r="58" spans="1:8" x14ac:dyDescent="0.2">
      <c r="A58" t="s">
        <v>63</v>
      </c>
      <c r="B58">
        <v>56231</v>
      </c>
      <c r="C58">
        <v>1567</v>
      </c>
      <c r="D58" s="3">
        <f t="shared" si="2"/>
        <v>0.37434304825609171</v>
      </c>
      <c r="E58" s="1">
        <v>9.7310719901299308E-6</v>
      </c>
      <c r="F58">
        <v>693</v>
      </c>
      <c r="G58" s="3">
        <f t="shared" si="3"/>
        <v>0.22204421659724446</v>
      </c>
      <c r="H58" s="1">
        <v>1</v>
      </c>
    </row>
    <row r="59" spans="1:8" x14ac:dyDescent="0.2">
      <c r="A59" t="s">
        <v>69</v>
      </c>
      <c r="B59">
        <v>5955</v>
      </c>
      <c r="C59">
        <v>199</v>
      </c>
      <c r="D59" s="3">
        <f t="shared" si="2"/>
        <v>4.7539417104634496E-2</v>
      </c>
      <c r="E59" s="1">
        <v>7.3001234250936602E-5</v>
      </c>
      <c r="F59">
        <v>17</v>
      </c>
      <c r="G59" s="3">
        <f t="shared" si="3"/>
        <v>5.4469721243191284E-3</v>
      </c>
      <c r="H59" s="1">
        <v>1</v>
      </c>
    </row>
    <row r="60" spans="1:8" x14ac:dyDescent="0.2">
      <c r="A60" t="s">
        <v>72</v>
      </c>
      <c r="B60">
        <v>44585</v>
      </c>
      <c r="C60">
        <v>1206</v>
      </c>
      <c r="D60" s="3">
        <f t="shared" si="2"/>
        <v>0.28810320114667942</v>
      </c>
      <c r="E60" s="1">
        <v>9.5125575583679296E-3</v>
      </c>
      <c r="F60">
        <v>615</v>
      </c>
      <c r="G60" s="3">
        <f t="shared" si="3"/>
        <v>0.19705222685036847</v>
      </c>
      <c r="H60" s="1">
        <v>1</v>
      </c>
    </row>
    <row r="61" spans="1:8" x14ac:dyDescent="0.2">
      <c r="A61" t="s">
        <v>62</v>
      </c>
      <c r="B61">
        <v>50732</v>
      </c>
      <c r="C61">
        <v>1339</v>
      </c>
      <c r="D61" s="3">
        <f t="shared" si="2"/>
        <v>0.31987577639751552</v>
      </c>
      <c r="E61" s="1">
        <v>7.3589790304789696E-2</v>
      </c>
      <c r="F61">
        <v>743</v>
      </c>
      <c r="G61" s="3">
        <f t="shared" si="3"/>
        <v>0.23806472284524191</v>
      </c>
      <c r="H61" s="1">
        <v>1</v>
      </c>
    </row>
    <row r="62" spans="1:8" x14ac:dyDescent="0.2">
      <c r="A62" t="s">
        <v>74</v>
      </c>
      <c r="B62">
        <v>36823</v>
      </c>
      <c r="C62">
        <v>946</v>
      </c>
      <c r="D62" s="3">
        <f t="shared" si="2"/>
        <v>0.22599139990444339</v>
      </c>
      <c r="E62" s="1">
        <v>0.41905136710984298</v>
      </c>
      <c r="F62">
        <v>388</v>
      </c>
      <c r="G62" s="3">
        <f t="shared" si="3"/>
        <v>0.12431912848446011</v>
      </c>
      <c r="H62" s="1">
        <v>1</v>
      </c>
    </row>
    <row r="63" spans="1:8" x14ac:dyDescent="0.2">
      <c r="A63" t="s">
        <v>75</v>
      </c>
      <c r="B63">
        <v>7875</v>
      </c>
      <c r="C63">
        <v>196</v>
      </c>
      <c r="D63" s="3">
        <f t="shared" si="2"/>
        <v>4.6822742474916385E-2</v>
      </c>
      <c r="E63" s="1">
        <v>0.633081859922622</v>
      </c>
      <c r="F63">
        <v>34</v>
      </c>
      <c r="G63" s="3">
        <f t="shared" si="3"/>
        <v>1.0893944248638257E-2</v>
      </c>
      <c r="H63" s="1">
        <v>1</v>
      </c>
    </row>
    <row r="64" spans="1:8" x14ac:dyDescent="0.2">
      <c r="A64" t="s">
        <v>54</v>
      </c>
      <c r="B64">
        <v>8395</v>
      </c>
      <c r="C64">
        <v>207</v>
      </c>
      <c r="D64" s="3">
        <f t="shared" ref="D64:D78" si="4">C64/4186</f>
        <v>4.9450549450549448E-2</v>
      </c>
      <c r="E64" s="1">
        <v>0.68930117213483699</v>
      </c>
      <c r="F64">
        <v>63</v>
      </c>
      <c r="G64" s="3">
        <f t="shared" ref="G64:G78" si="5">F64/3121</f>
        <v>2.018583787247677E-2</v>
      </c>
      <c r="H64" s="1">
        <v>1</v>
      </c>
    </row>
    <row r="65" spans="1:8" x14ac:dyDescent="0.2">
      <c r="A65" t="s">
        <v>76</v>
      </c>
      <c r="B65">
        <v>17153</v>
      </c>
      <c r="C65">
        <v>417</v>
      </c>
      <c r="D65" s="3">
        <f t="shared" si="4"/>
        <v>9.9617773530817008E-2</v>
      </c>
      <c r="E65" s="1">
        <v>0.857651497170271</v>
      </c>
      <c r="F65">
        <v>73</v>
      </c>
      <c r="G65" s="3">
        <f t="shared" si="5"/>
        <v>2.3389939122076257E-2</v>
      </c>
      <c r="H65" s="1">
        <v>1</v>
      </c>
    </row>
    <row r="66" spans="1:8" x14ac:dyDescent="0.2">
      <c r="A66" t="s">
        <v>78</v>
      </c>
      <c r="B66">
        <v>49970</v>
      </c>
      <c r="C66">
        <v>1223</v>
      </c>
      <c r="D66" s="3">
        <f t="shared" si="4"/>
        <v>0.29216435738174867</v>
      </c>
      <c r="E66" s="1">
        <v>0.96633242201248504</v>
      </c>
      <c r="F66">
        <v>693</v>
      </c>
      <c r="G66" s="3">
        <f t="shared" si="5"/>
        <v>0.22204421659724446</v>
      </c>
      <c r="H66" s="1">
        <v>1</v>
      </c>
    </row>
    <row r="67" spans="1:8" x14ac:dyDescent="0.2">
      <c r="A67" t="s">
        <v>67</v>
      </c>
      <c r="B67">
        <v>5909</v>
      </c>
      <c r="C67">
        <v>99</v>
      </c>
      <c r="D67" s="3">
        <f t="shared" si="4"/>
        <v>2.3650262780697564E-2</v>
      </c>
      <c r="E67" s="1">
        <v>0.99999772684127797</v>
      </c>
      <c r="F67">
        <v>13</v>
      </c>
      <c r="G67" s="3">
        <f t="shared" si="5"/>
        <v>4.1653316244793332E-3</v>
      </c>
      <c r="H67" s="1">
        <v>1</v>
      </c>
    </row>
    <row r="68" spans="1:8" x14ac:dyDescent="0.2">
      <c r="A68" t="s">
        <v>60</v>
      </c>
      <c r="B68">
        <v>54942</v>
      </c>
      <c r="C68">
        <v>1238</v>
      </c>
      <c r="D68" s="3">
        <f t="shared" si="4"/>
        <v>0.2957477305303392</v>
      </c>
      <c r="E68" s="1">
        <v>0.99999998578370297</v>
      </c>
      <c r="F68">
        <v>816</v>
      </c>
      <c r="G68" s="3">
        <f t="shared" si="5"/>
        <v>0.26145466196731815</v>
      </c>
      <c r="H68" s="1">
        <v>1</v>
      </c>
    </row>
    <row r="69" spans="1:8" x14ac:dyDescent="0.2">
      <c r="A69" t="s">
        <v>57</v>
      </c>
      <c r="B69">
        <v>7761</v>
      </c>
      <c r="C69">
        <v>106</v>
      </c>
      <c r="D69" s="3">
        <f t="shared" si="4"/>
        <v>2.5322503583373148E-2</v>
      </c>
      <c r="E69" s="1">
        <v>0.99999999999991596</v>
      </c>
      <c r="F69">
        <v>31</v>
      </c>
      <c r="G69" s="3">
        <f t="shared" si="5"/>
        <v>9.9327138737584104E-3</v>
      </c>
      <c r="H69" s="1">
        <v>1</v>
      </c>
    </row>
    <row r="70" spans="1:8" x14ac:dyDescent="0.2">
      <c r="A70" t="s">
        <v>64</v>
      </c>
      <c r="B70">
        <v>37411</v>
      </c>
      <c r="C70">
        <v>755</v>
      </c>
      <c r="D70" s="3">
        <f t="shared" si="4"/>
        <v>0.18036311514572384</v>
      </c>
      <c r="E70" s="1">
        <v>0.99999999999999201</v>
      </c>
      <c r="F70">
        <v>324</v>
      </c>
      <c r="G70" s="3">
        <f t="shared" si="5"/>
        <v>0.10381288048702339</v>
      </c>
      <c r="H70" s="1">
        <v>1</v>
      </c>
    </row>
    <row r="71" spans="1:8" x14ac:dyDescent="0.2">
      <c r="A71" t="s">
        <v>55</v>
      </c>
      <c r="B71">
        <v>6395</v>
      </c>
      <c r="C71">
        <v>55</v>
      </c>
      <c r="D71" s="3">
        <f t="shared" si="4"/>
        <v>1.3139034878165312E-2</v>
      </c>
      <c r="E71" s="1">
        <v>1</v>
      </c>
      <c r="F71">
        <v>43</v>
      </c>
      <c r="G71" s="3">
        <f t="shared" si="5"/>
        <v>1.3777635373277796E-2</v>
      </c>
      <c r="H71" s="1">
        <v>1</v>
      </c>
    </row>
    <row r="72" spans="1:8" x14ac:dyDescent="0.2">
      <c r="A72" t="s">
        <v>59</v>
      </c>
      <c r="B72">
        <v>5377</v>
      </c>
      <c r="C72">
        <v>34</v>
      </c>
      <c r="D72" s="3">
        <f t="shared" si="4"/>
        <v>8.1223124701385579E-3</v>
      </c>
      <c r="E72" s="1">
        <v>1</v>
      </c>
      <c r="F72">
        <v>10</v>
      </c>
      <c r="G72" s="3">
        <f t="shared" si="5"/>
        <v>3.2041012495994873E-3</v>
      </c>
      <c r="H72" s="1">
        <v>1</v>
      </c>
    </row>
    <row r="73" spans="1:8" x14ac:dyDescent="0.2">
      <c r="A73" t="s">
        <v>68</v>
      </c>
      <c r="B73">
        <v>4215</v>
      </c>
      <c r="C73">
        <v>6</v>
      </c>
      <c r="D73" s="3">
        <f t="shared" si="4"/>
        <v>1.433349259436216E-3</v>
      </c>
      <c r="E73" s="1">
        <v>1</v>
      </c>
      <c r="F73">
        <v>7</v>
      </c>
      <c r="G73" s="3">
        <f t="shared" si="5"/>
        <v>2.242870874719641E-3</v>
      </c>
      <c r="H73" s="1">
        <v>1</v>
      </c>
    </row>
    <row r="74" spans="1:8" x14ac:dyDescent="0.2">
      <c r="A74" t="s">
        <v>71</v>
      </c>
      <c r="B74">
        <v>38763</v>
      </c>
      <c r="C74">
        <v>763</v>
      </c>
      <c r="D74" s="3">
        <f t="shared" si="4"/>
        <v>0.18227424749163879</v>
      </c>
      <c r="E74" s="1">
        <v>1</v>
      </c>
      <c r="F74">
        <v>327</v>
      </c>
      <c r="G74" s="3">
        <f t="shared" si="5"/>
        <v>0.10477411086190323</v>
      </c>
      <c r="H74" s="1">
        <v>1</v>
      </c>
    </row>
    <row r="75" spans="1:8" x14ac:dyDescent="0.2">
      <c r="A75" t="s">
        <v>77</v>
      </c>
      <c r="B75">
        <v>5198</v>
      </c>
      <c r="C75">
        <v>33</v>
      </c>
      <c r="D75" s="3">
        <f t="shared" si="4"/>
        <v>7.883420926899188E-3</v>
      </c>
      <c r="E75" s="1">
        <v>1</v>
      </c>
      <c r="F75">
        <v>19</v>
      </c>
      <c r="G75" s="3">
        <f t="shared" si="5"/>
        <v>6.0877923742390259E-3</v>
      </c>
      <c r="H75" s="1">
        <v>1</v>
      </c>
    </row>
    <row r="76" spans="1:8" x14ac:dyDescent="0.2">
      <c r="A76" t="s">
        <v>79</v>
      </c>
      <c r="B76">
        <v>14866</v>
      </c>
      <c r="C76">
        <v>164</v>
      </c>
      <c r="D76" s="3">
        <f t="shared" si="4"/>
        <v>3.9178213091256568E-2</v>
      </c>
      <c r="E76" s="1">
        <v>1</v>
      </c>
      <c r="F76">
        <v>77</v>
      </c>
      <c r="G76" s="3">
        <f t="shared" si="5"/>
        <v>2.4671579621916052E-2</v>
      </c>
      <c r="H76" s="1">
        <v>1</v>
      </c>
    </row>
    <row r="77" spans="1:8" x14ac:dyDescent="0.2">
      <c r="A77" t="s">
        <v>80</v>
      </c>
      <c r="B77">
        <v>8616</v>
      </c>
      <c r="C77">
        <v>56</v>
      </c>
      <c r="D77" s="3">
        <f t="shared" si="4"/>
        <v>1.3377926421404682E-2</v>
      </c>
      <c r="E77" s="1">
        <v>1</v>
      </c>
      <c r="F77">
        <v>62</v>
      </c>
      <c r="G77" s="3">
        <f t="shared" si="5"/>
        <v>1.9865427747516821E-2</v>
      </c>
      <c r="H77" s="1">
        <v>1</v>
      </c>
    </row>
    <row r="78" spans="1:8" x14ac:dyDescent="0.2">
      <c r="A78" t="s">
        <v>81</v>
      </c>
      <c r="B78">
        <v>14078</v>
      </c>
      <c r="C78">
        <v>186</v>
      </c>
      <c r="D78" s="3">
        <f t="shared" si="4"/>
        <v>4.4433827042522696E-2</v>
      </c>
      <c r="E78" s="1">
        <v>1</v>
      </c>
      <c r="F78">
        <v>59</v>
      </c>
      <c r="G78" s="3">
        <f t="shared" si="5"/>
        <v>1.8904197372636974E-2</v>
      </c>
      <c r="H78" s="1">
        <v>1</v>
      </c>
    </row>
  </sheetData>
  <autoFilter ref="A1:H78" xr:uid="{79CB6F54-2483-FF4D-83C4-12DBD624093F}">
    <sortState ref="A2:H78">
      <sortCondition ref="H1:H7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D2AEE-00A8-7840-AD25-256986C881B1}">
  <dimension ref="A1:H102"/>
  <sheetViews>
    <sheetView workbookViewId="0">
      <selection activeCell="H1" sqref="H1"/>
    </sheetView>
  </sheetViews>
  <sheetFormatPr baseColWidth="10" defaultRowHeight="16" x14ac:dyDescent="0.2"/>
  <cols>
    <col min="1" max="1" width="44.5" bestFit="1" customWidth="1"/>
    <col min="7" max="7" width="16.1640625" customWidth="1"/>
  </cols>
  <sheetData>
    <row r="1" spans="1:8" ht="85" x14ac:dyDescent="0.2">
      <c r="A1" s="2" t="s">
        <v>0</v>
      </c>
      <c r="B1" s="2" t="s">
        <v>292</v>
      </c>
      <c r="C1" s="2" t="s">
        <v>293</v>
      </c>
      <c r="D1" s="2" t="s">
        <v>291</v>
      </c>
      <c r="E1" s="2" t="s">
        <v>294</v>
      </c>
      <c r="F1" s="2" t="s">
        <v>290</v>
      </c>
      <c r="G1" s="2" t="s">
        <v>295</v>
      </c>
      <c r="H1" s="2" t="s">
        <v>296</v>
      </c>
    </row>
    <row r="2" spans="1:8" x14ac:dyDescent="0.2">
      <c r="A2" t="s">
        <v>82</v>
      </c>
      <c r="B2">
        <v>2541</v>
      </c>
      <c r="C2">
        <v>39</v>
      </c>
      <c r="D2" s="1">
        <v>0.99971663477758199</v>
      </c>
      <c r="E2">
        <v>165</v>
      </c>
      <c r="F2" s="1">
        <v>4.5659755511434503E-42</v>
      </c>
      <c r="G2">
        <v>127</v>
      </c>
      <c r="H2">
        <v>34</v>
      </c>
    </row>
    <row r="3" spans="1:8" x14ac:dyDescent="0.2">
      <c r="A3" t="s">
        <v>83</v>
      </c>
      <c r="B3">
        <v>192</v>
      </c>
      <c r="C3">
        <v>5</v>
      </c>
      <c r="D3" s="1">
        <v>0.36752742820422402</v>
      </c>
      <c r="E3">
        <v>4</v>
      </c>
      <c r="F3" s="1">
        <v>0.30414214025693398</v>
      </c>
      <c r="G3">
        <v>4</v>
      </c>
      <c r="H3">
        <v>0</v>
      </c>
    </row>
    <row r="4" spans="1:8" x14ac:dyDescent="0.2">
      <c r="A4" t="s">
        <v>84</v>
      </c>
      <c r="B4">
        <v>295</v>
      </c>
      <c r="C4">
        <v>7</v>
      </c>
      <c r="D4" s="1">
        <v>0.48225945645597801</v>
      </c>
      <c r="E4">
        <v>4</v>
      </c>
      <c r="F4" s="1">
        <v>0.663662661582608</v>
      </c>
      <c r="G4">
        <v>4</v>
      </c>
      <c r="H4">
        <v>0</v>
      </c>
    </row>
    <row r="5" spans="1:8" x14ac:dyDescent="0.2">
      <c r="A5" t="s">
        <v>181</v>
      </c>
      <c r="B5">
        <v>4989</v>
      </c>
      <c r="C5">
        <v>578</v>
      </c>
      <c r="D5" s="1">
        <v>8.7244144697080206E-208</v>
      </c>
      <c r="E5">
        <v>89</v>
      </c>
      <c r="F5" s="1">
        <v>0.71744194763083102</v>
      </c>
      <c r="G5">
        <v>91</v>
      </c>
      <c r="H5">
        <v>1</v>
      </c>
    </row>
    <row r="6" spans="1:8" x14ac:dyDescent="0.2">
      <c r="A6" t="s">
        <v>182</v>
      </c>
      <c r="B6">
        <v>2185</v>
      </c>
      <c r="C6">
        <v>141</v>
      </c>
      <c r="D6" s="1">
        <v>2.73264806284288E-23</v>
      </c>
      <c r="E6">
        <v>37</v>
      </c>
      <c r="F6" s="1">
        <v>0.73808958405446501</v>
      </c>
      <c r="G6">
        <v>37</v>
      </c>
      <c r="H6">
        <v>0</v>
      </c>
    </row>
    <row r="7" spans="1:8" x14ac:dyDescent="0.2">
      <c r="A7" t="s">
        <v>85</v>
      </c>
      <c r="B7">
        <v>665</v>
      </c>
      <c r="C7">
        <v>25</v>
      </c>
      <c r="D7" s="1">
        <v>2.3380648399724702E-2</v>
      </c>
      <c r="E7">
        <v>9</v>
      </c>
      <c r="F7" s="1">
        <v>0.81453496287420601</v>
      </c>
      <c r="G7">
        <v>8</v>
      </c>
      <c r="H7">
        <v>1</v>
      </c>
    </row>
    <row r="8" spans="1:8" x14ac:dyDescent="0.2">
      <c r="A8" t="s">
        <v>86</v>
      </c>
      <c r="B8">
        <v>496</v>
      </c>
      <c r="C8">
        <v>8</v>
      </c>
      <c r="D8" s="1">
        <v>0.887995866263945</v>
      </c>
      <c r="E8">
        <v>6</v>
      </c>
      <c r="F8" s="1">
        <v>0.83430730676842302</v>
      </c>
      <c r="G8">
        <v>5</v>
      </c>
      <c r="H8">
        <v>1</v>
      </c>
    </row>
    <row r="9" spans="1:8" x14ac:dyDescent="0.2">
      <c r="A9" t="s">
        <v>87</v>
      </c>
      <c r="B9">
        <v>1342</v>
      </c>
      <c r="C9">
        <v>26</v>
      </c>
      <c r="D9" s="1">
        <v>0.91640323898297105</v>
      </c>
      <c r="E9">
        <v>19</v>
      </c>
      <c r="F9" s="1">
        <v>0.89185515080042899</v>
      </c>
      <c r="G9">
        <v>18</v>
      </c>
      <c r="H9">
        <v>1</v>
      </c>
    </row>
    <row r="10" spans="1:8" x14ac:dyDescent="0.2">
      <c r="A10" t="s">
        <v>88</v>
      </c>
      <c r="B10">
        <v>2259</v>
      </c>
      <c r="C10">
        <v>87</v>
      </c>
      <c r="D10" s="1">
        <v>9.15657335455433E-5</v>
      </c>
      <c r="E10">
        <v>30</v>
      </c>
      <c r="F10" s="1">
        <v>0.97848000296186899</v>
      </c>
      <c r="G10">
        <v>28</v>
      </c>
      <c r="H10">
        <v>2</v>
      </c>
    </row>
    <row r="11" spans="1:8" x14ac:dyDescent="0.2">
      <c r="A11" t="s">
        <v>89</v>
      </c>
      <c r="B11">
        <v>630</v>
      </c>
      <c r="C11">
        <v>17</v>
      </c>
      <c r="D11" s="1">
        <v>0.34891466909749003</v>
      </c>
      <c r="E11">
        <v>5</v>
      </c>
      <c r="F11" s="1">
        <v>0.98073342877738501</v>
      </c>
      <c r="G11">
        <v>5</v>
      </c>
      <c r="H11">
        <v>0</v>
      </c>
    </row>
    <row r="12" spans="1:8" x14ac:dyDescent="0.2">
      <c r="A12" t="s">
        <v>90</v>
      </c>
      <c r="B12">
        <v>2041</v>
      </c>
      <c r="C12">
        <v>77</v>
      </c>
      <c r="D12" s="1">
        <v>3.85679281934005E-4</v>
      </c>
      <c r="E12">
        <v>26</v>
      </c>
      <c r="F12" s="1">
        <v>0.98267906797173399</v>
      </c>
      <c r="G12">
        <v>24</v>
      </c>
      <c r="H12">
        <v>2</v>
      </c>
    </row>
    <row r="13" spans="1:8" x14ac:dyDescent="0.2">
      <c r="A13" t="s">
        <v>91</v>
      </c>
      <c r="B13">
        <v>1150</v>
      </c>
      <c r="C13">
        <v>25</v>
      </c>
      <c r="D13" s="1">
        <v>0.76307411594374996</v>
      </c>
      <c r="E13">
        <v>12</v>
      </c>
      <c r="F13" s="1">
        <v>0.98521990144280203</v>
      </c>
      <c r="G13">
        <v>11</v>
      </c>
      <c r="H13">
        <v>1</v>
      </c>
    </row>
    <row r="14" spans="1:8" x14ac:dyDescent="0.2">
      <c r="A14" t="s">
        <v>92</v>
      </c>
      <c r="B14">
        <v>2954</v>
      </c>
      <c r="C14">
        <v>127</v>
      </c>
      <c r="D14" s="1">
        <v>1.03868016586225E-8</v>
      </c>
      <c r="E14">
        <v>39</v>
      </c>
      <c r="F14" s="1">
        <v>0.99142565598256704</v>
      </c>
      <c r="G14">
        <v>35</v>
      </c>
      <c r="H14">
        <v>4</v>
      </c>
    </row>
    <row r="15" spans="1:8" x14ac:dyDescent="0.2">
      <c r="A15" t="s">
        <v>93</v>
      </c>
      <c r="B15">
        <v>1431</v>
      </c>
      <c r="C15">
        <v>34</v>
      </c>
      <c r="D15" s="1">
        <v>0.62767305447082899</v>
      </c>
      <c r="E15">
        <v>14</v>
      </c>
      <c r="F15" s="1">
        <v>0.99636798518220804</v>
      </c>
      <c r="G15">
        <v>14</v>
      </c>
      <c r="H15">
        <v>0</v>
      </c>
    </row>
    <row r="16" spans="1:8" x14ac:dyDescent="0.2">
      <c r="A16" t="s">
        <v>94</v>
      </c>
      <c r="B16">
        <v>1219</v>
      </c>
      <c r="C16">
        <v>51</v>
      </c>
      <c r="D16" s="1">
        <v>3.1140194911333398E-4</v>
      </c>
      <c r="E16">
        <v>11</v>
      </c>
      <c r="F16" s="1">
        <v>0.99644389229430896</v>
      </c>
      <c r="G16">
        <v>11</v>
      </c>
      <c r="H16">
        <v>0</v>
      </c>
    </row>
    <row r="17" spans="1:8" x14ac:dyDescent="0.2">
      <c r="A17" t="s">
        <v>95</v>
      </c>
      <c r="B17">
        <v>1180</v>
      </c>
      <c r="C17">
        <v>30</v>
      </c>
      <c r="D17" s="1">
        <v>0.46336776614928898</v>
      </c>
      <c r="E17">
        <v>10</v>
      </c>
      <c r="F17" s="1">
        <v>0.99757248379723495</v>
      </c>
      <c r="G17">
        <v>9</v>
      </c>
      <c r="H17">
        <v>1</v>
      </c>
    </row>
    <row r="18" spans="1:8" x14ac:dyDescent="0.2">
      <c r="A18" t="s">
        <v>96</v>
      </c>
      <c r="B18">
        <v>634</v>
      </c>
      <c r="C18">
        <v>12</v>
      </c>
      <c r="D18" s="1">
        <v>0.82394607875137305</v>
      </c>
      <c r="E18">
        <v>3</v>
      </c>
      <c r="F18" s="1">
        <v>0.998016832404091</v>
      </c>
      <c r="G18">
        <v>3</v>
      </c>
      <c r="H18">
        <v>0</v>
      </c>
    </row>
    <row r="19" spans="1:8" x14ac:dyDescent="0.2">
      <c r="A19" t="s">
        <v>97</v>
      </c>
      <c r="B19">
        <v>1448</v>
      </c>
      <c r="C19">
        <v>41</v>
      </c>
      <c r="D19" s="1">
        <v>0.22278626283050401</v>
      </c>
      <c r="E19">
        <v>13</v>
      </c>
      <c r="F19" s="1">
        <v>0.99856086771020802</v>
      </c>
      <c r="G19">
        <v>13</v>
      </c>
      <c r="H19">
        <v>0</v>
      </c>
    </row>
    <row r="20" spans="1:8" x14ac:dyDescent="0.2">
      <c r="A20" t="s">
        <v>98</v>
      </c>
      <c r="B20">
        <v>340</v>
      </c>
      <c r="C20">
        <v>14</v>
      </c>
      <c r="D20" s="1">
        <v>3.0285001022622E-2</v>
      </c>
      <c r="E20">
        <v>0</v>
      </c>
      <c r="F20" s="1">
        <v>0.998567522556986</v>
      </c>
      <c r="G20">
        <v>0</v>
      </c>
      <c r="H20">
        <v>0</v>
      </c>
    </row>
    <row r="21" spans="1:8" x14ac:dyDescent="0.2">
      <c r="A21" t="s">
        <v>99</v>
      </c>
      <c r="B21">
        <v>3166</v>
      </c>
      <c r="C21">
        <v>135</v>
      </c>
      <c r="D21" s="1">
        <v>6.1351352513781401E-9</v>
      </c>
      <c r="E21">
        <v>37</v>
      </c>
      <c r="F21" s="1">
        <v>0.99929729588034399</v>
      </c>
      <c r="G21">
        <v>34</v>
      </c>
      <c r="H21">
        <v>3</v>
      </c>
    </row>
    <row r="22" spans="1:8" x14ac:dyDescent="0.2">
      <c r="A22" t="s">
        <v>100</v>
      </c>
      <c r="B22">
        <v>1373</v>
      </c>
      <c r="C22">
        <v>54</v>
      </c>
      <c r="D22" s="1">
        <v>9.2233595020547998E-4</v>
      </c>
      <c r="E22">
        <v>11</v>
      </c>
      <c r="F22" s="1">
        <v>0.99937592654610896</v>
      </c>
      <c r="G22">
        <v>11</v>
      </c>
      <c r="H22">
        <v>0</v>
      </c>
    </row>
    <row r="23" spans="1:8" x14ac:dyDescent="0.2">
      <c r="A23" t="s">
        <v>101</v>
      </c>
      <c r="B23">
        <v>5139</v>
      </c>
      <c r="C23">
        <v>200</v>
      </c>
      <c r="D23" s="1">
        <v>3.3383769199234901E-9</v>
      </c>
      <c r="E23">
        <v>66</v>
      </c>
      <c r="F23" s="1">
        <v>0.99970279599965095</v>
      </c>
      <c r="G23">
        <v>58</v>
      </c>
      <c r="H23">
        <v>8</v>
      </c>
    </row>
    <row r="24" spans="1:8" x14ac:dyDescent="0.2">
      <c r="A24" t="s">
        <v>102</v>
      </c>
      <c r="B24">
        <v>3604</v>
      </c>
      <c r="C24">
        <v>104</v>
      </c>
      <c r="D24" s="1">
        <v>9.4892015747336397E-2</v>
      </c>
      <c r="E24">
        <v>42</v>
      </c>
      <c r="F24" s="1">
        <v>0.99971039885757396</v>
      </c>
      <c r="G24">
        <v>39</v>
      </c>
      <c r="H24">
        <v>3</v>
      </c>
    </row>
    <row r="25" spans="1:8" x14ac:dyDescent="0.2">
      <c r="A25" t="s">
        <v>103</v>
      </c>
      <c r="B25">
        <v>1899</v>
      </c>
      <c r="C25">
        <v>46</v>
      </c>
      <c r="D25" s="1">
        <v>0.60907109405640403</v>
      </c>
      <c r="E25">
        <v>17</v>
      </c>
      <c r="F25" s="1">
        <v>0.99973969787664696</v>
      </c>
      <c r="G25">
        <v>16</v>
      </c>
      <c r="H25">
        <v>1</v>
      </c>
    </row>
    <row r="26" spans="1:8" x14ac:dyDescent="0.2">
      <c r="A26" t="s">
        <v>104</v>
      </c>
      <c r="B26">
        <v>3686</v>
      </c>
      <c r="C26">
        <v>121</v>
      </c>
      <c r="D26" s="1">
        <v>2.7356254509178701E-3</v>
      </c>
      <c r="E26">
        <v>43</v>
      </c>
      <c r="F26" s="1">
        <v>0.99974616241723602</v>
      </c>
      <c r="G26">
        <v>39</v>
      </c>
      <c r="H26">
        <v>4</v>
      </c>
    </row>
    <row r="27" spans="1:8" x14ac:dyDescent="0.2">
      <c r="A27" t="s">
        <v>105</v>
      </c>
      <c r="B27">
        <v>2196</v>
      </c>
      <c r="C27">
        <v>93</v>
      </c>
      <c r="D27" s="1">
        <v>1.4576734369553501E-6</v>
      </c>
      <c r="E27">
        <v>21</v>
      </c>
      <c r="F27" s="1">
        <v>0.99976015405669105</v>
      </c>
      <c r="G27">
        <v>19</v>
      </c>
      <c r="H27">
        <v>2</v>
      </c>
    </row>
    <row r="28" spans="1:8" x14ac:dyDescent="0.2">
      <c r="A28" t="s">
        <v>106</v>
      </c>
      <c r="B28">
        <v>2715</v>
      </c>
      <c r="C28">
        <v>83</v>
      </c>
      <c r="D28" s="1">
        <v>4.4892210618202297E-2</v>
      </c>
      <c r="E28">
        <v>28</v>
      </c>
      <c r="F28" s="1">
        <v>0.99981655186327201</v>
      </c>
      <c r="G28">
        <v>25</v>
      </c>
      <c r="H28">
        <v>3</v>
      </c>
    </row>
    <row r="29" spans="1:8" x14ac:dyDescent="0.2">
      <c r="A29" t="s">
        <v>107</v>
      </c>
      <c r="B29">
        <v>7140</v>
      </c>
      <c r="C29">
        <v>277</v>
      </c>
      <c r="D29" s="1">
        <v>4.8903441540030601E-12</v>
      </c>
      <c r="E29">
        <v>97</v>
      </c>
      <c r="F29" s="1">
        <v>0.99982253380969199</v>
      </c>
      <c r="G29">
        <v>84</v>
      </c>
      <c r="H29">
        <v>12</v>
      </c>
    </row>
    <row r="30" spans="1:8" x14ac:dyDescent="0.2">
      <c r="A30" t="s">
        <v>108</v>
      </c>
      <c r="B30">
        <v>2447</v>
      </c>
      <c r="C30">
        <v>91</v>
      </c>
      <c r="D30" s="1">
        <v>2.1374114505107701E-4</v>
      </c>
      <c r="E30">
        <v>24</v>
      </c>
      <c r="F30" s="1">
        <v>0.99983603937586496</v>
      </c>
      <c r="G30">
        <v>23</v>
      </c>
      <c r="H30">
        <v>1</v>
      </c>
    </row>
    <row r="31" spans="1:8" x14ac:dyDescent="0.2">
      <c r="A31" t="s">
        <v>109</v>
      </c>
      <c r="B31">
        <v>1574</v>
      </c>
      <c r="C31">
        <v>38</v>
      </c>
      <c r="D31" s="1">
        <v>0.60034916523733906</v>
      </c>
      <c r="E31">
        <v>12</v>
      </c>
      <c r="F31" s="1">
        <v>0.99985692909398105</v>
      </c>
      <c r="G31">
        <v>12</v>
      </c>
      <c r="H31">
        <v>0</v>
      </c>
    </row>
    <row r="32" spans="1:8" x14ac:dyDescent="0.2">
      <c r="A32" t="s">
        <v>110</v>
      </c>
      <c r="B32">
        <v>3692</v>
      </c>
      <c r="C32">
        <v>102</v>
      </c>
      <c r="D32" s="1">
        <v>0.19411411113285901</v>
      </c>
      <c r="E32">
        <v>42</v>
      </c>
      <c r="F32" s="1">
        <v>0.99985920768447301</v>
      </c>
      <c r="G32">
        <v>39</v>
      </c>
      <c r="H32">
        <v>3</v>
      </c>
    </row>
    <row r="33" spans="1:8" x14ac:dyDescent="0.2">
      <c r="A33" t="s">
        <v>111</v>
      </c>
      <c r="B33">
        <v>2610</v>
      </c>
      <c r="C33">
        <v>116</v>
      </c>
      <c r="D33" s="1">
        <v>7.2259842403745703E-9</v>
      </c>
      <c r="E33">
        <v>26</v>
      </c>
      <c r="F33" s="1">
        <v>0.99986802373871098</v>
      </c>
      <c r="G33">
        <v>23</v>
      </c>
      <c r="H33">
        <v>3</v>
      </c>
    </row>
    <row r="34" spans="1:8" x14ac:dyDescent="0.2">
      <c r="A34" t="s">
        <v>112</v>
      </c>
      <c r="B34">
        <v>2057</v>
      </c>
      <c r="C34">
        <v>81</v>
      </c>
      <c r="D34" s="1">
        <v>7.4561344292756895E-5</v>
      </c>
      <c r="E34">
        <v>18</v>
      </c>
      <c r="F34" s="1">
        <v>0.99989576305550198</v>
      </c>
      <c r="G34">
        <v>16</v>
      </c>
      <c r="H34">
        <v>2</v>
      </c>
    </row>
    <row r="35" spans="1:8" x14ac:dyDescent="0.2">
      <c r="A35" t="s">
        <v>113</v>
      </c>
      <c r="B35">
        <v>1623</v>
      </c>
      <c r="C35">
        <v>38</v>
      </c>
      <c r="D35" s="1">
        <v>0.67435015587652503</v>
      </c>
      <c r="E35">
        <v>12</v>
      </c>
      <c r="F35" s="1">
        <v>0.99992119082466302</v>
      </c>
      <c r="G35">
        <v>12</v>
      </c>
      <c r="H35">
        <v>0</v>
      </c>
    </row>
    <row r="36" spans="1:8" x14ac:dyDescent="0.2">
      <c r="A36" t="s">
        <v>114</v>
      </c>
      <c r="B36">
        <v>3613</v>
      </c>
      <c r="C36">
        <v>93</v>
      </c>
      <c r="D36" s="1">
        <v>0.444622001396969</v>
      </c>
      <c r="E36">
        <v>39</v>
      </c>
      <c r="F36" s="1">
        <v>0.999950907771748</v>
      </c>
      <c r="G36">
        <v>38</v>
      </c>
      <c r="H36">
        <v>1</v>
      </c>
    </row>
    <row r="37" spans="1:8" x14ac:dyDescent="0.2">
      <c r="A37" t="s">
        <v>115</v>
      </c>
      <c r="B37">
        <v>4035</v>
      </c>
      <c r="C37">
        <v>127</v>
      </c>
      <c r="D37" s="1">
        <v>8.3687148088735907E-3</v>
      </c>
      <c r="E37">
        <v>45</v>
      </c>
      <c r="F37" s="1">
        <v>0.999957856382373</v>
      </c>
      <c r="G37">
        <v>40</v>
      </c>
      <c r="H37">
        <v>4</v>
      </c>
    </row>
    <row r="38" spans="1:8" x14ac:dyDescent="0.2">
      <c r="A38" t="s">
        <v>116</v>
      </c>
      <c r="B38">
        <v>4331</v>
      </c>
      <c r="C38">
        <v>159</v>
      </c>
      <c r="D38" s="1">
        <v>3.4836840034611801E-6</v>
      </c>
      <c r="E38">
        <v>49</v>
      </c>
      <c r="F38" s="1">
        <v>0.999967036345217</v>
      </c>
      <c r="G38">
        <v>44</v>
      </c>
      <c r="H38">
        <v>5</v>
      </c>
    </row>
    <row r="39" spans="1:8" x14ac:dyDescent="0.2">
      <c r="A39" t="s">
        <v>117</v>
      </c>
      <c r="B39">
        <v>1631</v>
      </c>
      <c r="C39">
        <v>70</v>
      </c>
      <c r="D39" s="1">
        <v>1.5333941868127799E-5</v>
      </c>
      <c r="E39">
        <v>11</v>
      </c>
      <c r="F39" s="1">
        <v>0.99997415161339298</v>
      </c>
      <c r="G39">
        <v>11</v>
      </c>
      <c r="H39">
        <v>0</v>
      </c>
    </row>
    <row r="40" spans="1:8" x14ac:dyDescent="0.2">
      <c r="A40" t="s">
        <v>118</v>
      </c>
      <c r="B40">
        <v>3493</v>
      </c>
      <c r="C40">
        <v>115</v>
      </c>
      <c r="D40" s="1">
        <v>3.0776695091494699E-3</v>
      </c>
      <c r="E40">
        <v>36</v>
      </c>
      <c r="F40" s="1">
        <v>0.99997756796825299</v>
      </c>
      <c r="G40">
        <v>30</v>
      </c>
      <c r="H40">
        <v>6</v>
      </c>
    </row>
    <row r="41" spans="1:8" x14ac:dyDescent="0.2">
      <c r="A41" t="s">
        <v>119</v>
      </c>
      <c r="B41">
        <v>2937</v>
      </c>
      <c r="C41">
        <v>81</v>
      </c>
      <c r="D41" s="1">
        <v>0.22154473602846</v>
      </c>
      <c r="E41">
        <v>28</v>
      </c>
      <c r="F41" s="1">
        <v>0.999979063531658</v>
      </c>
      <c r="G41">
        <v>26</v>
      </c>
      <c r="H41">
        <v>2</v>
      </c>
    </row>
    <row r="42" spans="1:8" x14ac:dyDescent="0.2">
      <c r="A42" t="s">
        <v>120</v>
      </c>
      <c r="B42">
        <v>2753</v>
      </c>
      <c r="C42">
        <v>86</v>
      </c>
      <c r="D42" s="1">
        <v>2.75736657198432E-2</v>
      </c>
      <c r="E42">
        <v>25</v>
      </c>
      <c r="F42" s="1">
        <v>0.99998512754394697</v>
      </c>
      <c r="G42">
        <v>25</v>
      </c>
      <c r="H42">
        <v>0</v>
      </c>
    </row>
    <row r="43" spans="1:8" x14ac:dyDescent="0.2">
      <c r="A43" t="s">
        <v>121</v>
      </c>
      <c r="B43">
        <v>2773</v>
      </c>
      <c r="C43">
        <v>91</v>
      </c>
      <c r="D43" s="1">
        <v>7.8222722175991608E-3</v>
      </c>
      <c r="E43">
        <v>25</v>
      </c>
      <c r="F43" s="1">
        <v>0.99998797250752003</v>
      </c>
      <c r="G43">
        <v>22</v>
      </c>
      <c r="H43">
        <v>3</v>
      </c>
    </row>
    <row r="44" spans="1:8" x14ac:dyDescent="0.2">
      <c r="A44" t="s">
        <v>122</v>
      </c>
      <c r="B44">
        <v>4386</v>
      </c>
      <c r="C44">
        <v>152</v>
      </c>
      <c r="D44" s="1">
        <v>9.2910245873546407E-5</v>
      </c>
      <c r="E44">
        <v>48</v>
      </c>
      <c r="F44" s="1">
        <v>0.99998839641848003</v>
      </c>
      <c r="G44">
        <v>39</v>
      </c>
      <c r="H44">
        <v>8</v>
      </c>
    </row>
    <row r="45" spans="1:8" x14ac:dyDescent="0.2">
      <c r="A45" t="s">
        <v>123</v>
      </c>
      <c r="B45">
        <v>3447</v>
      </c>
      <c r="C45">
        <v>126</v>
      </c>
      <c r="D45" s="1">
        <v>3.7886469764790099E-5</v>
      </c>
      <c r="E45">
        <v>33</v>
      </c>
      <c r="F45" s="1">
        <v>0.99999550477164101</v>
      </c>
      <c r="G45">
        <v>32</v>
      </c>
      <c r="H45">
        <v>1</v>
      </c>
    </row>
    <row r="46" spans="1:8" x14ac:dyDescent="0.2">
      <c r="A46" t="s">
        <v>124</v>
      </c>
      <c r="B46">
        <v>3205</v>
      </c>
      <c r="C46">
        <v>85</v>
      </c>
      <c r="D46" s="1">
        <v>0.337390543779295</v>
      </c>
      <c r="E46">
        <v>29</v>
      </c>
      <c r="F46" s="1">
        <v>0.99999724917773702</v>
      </c>
      <c r="G46">
        <v>27</v>
      </c>
      <c r="H46">
        <v>2</v>
      </c>
    </row>
    <row r="47" spans="1:8" x14ac:dyDescent="0.2">
      <c r="A47" t="s">
        <v>125</v>
      </c>
      <c r="B47">
        <v>1670</v>
      </c>
      <c r="C47">
        <v>65</v>
      </c>
      <c r="D47" s="1">
        <v>4.3971197240852698E-4</v>
      </c>
      <c r="E47">
        <v>9</v>
      </c>
      <c r="F47" s="1">
        <v>0.999998505791452</v>
      </c>
      <c r="G47">
        <v>9</v>
      </c>
      <c r="H47">
        <v>0</v>
      </c>
    </row>
    <row r="48" spans="1:8" x14ac:dyDescent="0.2">
      <c r="A48" t="s">
        <v>126</v>
      </c>
      <c r="B48">
        <v>3561</v>
      </c>
      <c r="C48">
        <v>118</v>
      </c>
      <c r="D48" s="1">
        <v>2.25238981730319E-3</v>
      </c>
      <c r="E48">
        <v>33</v>
      </c>
      <c r="F48" s="1">
        <v>0.99999860158186504</v>
      </c>
      <c r="G48">
        <v>32</v>
      </c>
      <c r="H48">
        <v>1</v>
      </c>
    </row>
    <row r="49" spans="1:8" x14ac:dyDescent="0.2">
      <c r="A49" t="s">
        <v>127</v>
      </c>
      <c r="B49">
        <v>2742</v>
      </c>
      <c r="C49">
        <v>92</v>
      </c>
      <c r="D49" s="1">
        <v>4.2688108662823103E-3</v>
      </c>
      <c r="E49">
        <v>22</v>
      </c>
      <c r="F49" s="1">
        <v>0.99999861755597597</v>
      </c>
      <c r="G49">
        <v>21</v>
      </c>
      <c r="H49">
        <v>1</v>
      </c>
    </row>
    <row r="50" spans="1:8" x14ac:dyDescent="0.2">
      <c r="A50" t="s">
        <v>128</v>
      </c>
      <c r="B50">
        <v>2854</v>
      </c>
      <c r="C50">
        <v>80</v>
      </c>
      <c r="D50" s="1">
        <v>0.181981034681093</v>
      </c>
      <c r="E50">
        <v>23</v>
      </c>
      <c r="F50" s="1">
        <v>0.99999907956964895</v>
      </c>
      <c r="G50">
        <v>21</v>
      </c>
      <c r="H50">
        <v>2</v>
      </c>
    </row>
    <row r="51" spans="1:8" x14ac:dyDescent="0.2">
      <c r="A51" t="s">
        <v>129</v>
      </c>
      <c r="B51">
        <v>3032</v>
      </c>
      <c r="C51">
        <v>85</v>
      </c>
      <c r="D51" s="1">
        <v>0.17546073492811701</v>
      </c>
      <c r="E51">
        <v>25</v>
      </c>
      <c r="F51" s="1">
        <v>0.99999930924844604</v>
      </c>
      <c r="G51">
        <v>20</v>
      </c>
      <c r="H51">
        <v>2</v>
      </c>
    </row>
    <row r="52" spans="1:8" x14ac:dyDescent="0.2">
      <c r="A52" t="s">
        <v>130</v>
      </c>
      <c r="B52">
        <v>2998</v>
      </c>
      <c r="C52">
        <v>85</v>
      </c>
      <c r="D52" s="1">
        <v>0.15011217477983901</v>
      </c>
      <c r="E52">
        <v>24</v>
      </c>
      <c r="F52" s="1">
        <v>0.99999957714590704</v>
      </c>
      <c r="G52">
        <v>23</v>
      </c>
      <c r="H52">
        <v>1</v>
      </c>
    </row>
    <row r="53" spans="1:8" x14ac:dyDescent="0.2">
      <c r="A53" t="s">
        <v>131</v>
      </c>
      <c r="B53">
        <v>2925</v>
      </c>
      <c r="C53">
        <v>82</v>
      </c>
      <c r="D53" s="1">
        <v>0.17917478401347101</v>
      </c>
      <c r="E53">
        <v>23</v>
      </c>
      <c r="F53" s="1">
        <v>0.999999598241745</v>
      </c>
      <c r="G53">
        <v>23</v>
      </c>
      <c r="H53">
        <v>0</v>
      </c>
    </row>
    <row r="54" spans="1:8" x14ac:dyDescent="0.2">
      <c r="A54" t="s">
        <v>132</v>
      </c>
      <c r="B54">
        <v>7448</v>
      </c>
      <c r="C54">
        <v>237</v>
      </c>
      <c r="D54" s="1">
        <v>3.0171547099850998E-4</v>
      </c>
      <c r="E54">
        <v>88</v>
      </c>
      <c r="F54" s="1">
        <v>0.99999962461538905</v>
      </c>
      <c r="G54">
        <v>85</v>
      </c>
      <c r="H54">
        <v>3</v>
      </c>
    </row>
    <row r="55" spans="1:8" x14ac:dyDescent="0.2">
      <c r="A55" t="s">
        <v>133</v>
      </c>
      <c r="B55">
        <v>1874</v>
      </c>
      <c r="C55">
        <v>54</v>
      </c>
      <c r="D55" s="1">
        <v>0.164999736129783</v>
      </c>
      <c r="E55">
        <v>10</v>
      </c>
      <c r="F55" s="1">
        <v>0.99999970530594995</v>
      </c>
      <c r="G55">
        <v>10</v>
      </c>
      <c r="H55">
        <v>0</v>
      </c>
    </row>
    <row r="56" spans="1:8" x14ac:dyDescent="0.2">
      <c r="A56" t="s">
        <v>134</v>
      </c>
      <c r="B56">
        <v>5209</v>
      </c>
      <c r="C56">
        <v>172</v>
      </c>
      <c r="D56" s="1">
        <v>3.62891674173456E-4</v>
      </c>
      <c r="E56">
        <v>54</v>
      </c>
      <c r="F56" s="1">
        <v>0.99999972261220105</v>
      </c>
      <c r="G56">
        <v>52</v>
      </c>
      <c r="H56">
        <v>2</v>
      </c>
    </row>
    <row r="57" spans="1:8" x14ac:dyDescent="0.2">
      <c r="A57" t="s">
        <v>135</v>
      </c>
      <c r="B57">
        <v>3656</v>
      </c>
      <c r="C57">
        <v>147</v>
      </c>
      <c r="D57" s="1">
        <v>5.2912147826455097E-8</v>
      </c>
      <c r="E57">
        <v>32</v>
      </c>
      <c r="F57" s="1">
        <v>0.99999976733233698</v>
      </c>
      <c r="G57">
        <v>30</v>
      </c>
      <c r="H57">
        <v>2</v>
      </c>
    </row>
    <row r="58" spans="1:8" x14ac:dyDescent="0.2">
      <c r="A58" t="s">
        <v>136</v>
      </c>
      <c r="B58">
        <v>2269</v>
      </c>
      <c r="C58">
        <v>96</v>
      </c>
      <c r="D58" s="1">
        <v>1.0572355877029201E-6</v>
      </c>
      <c r="E58">
        <v>14</v>
      </c>
      <c r="F58" s="1">
        <v>0.99999984120181296</v>
      </c>
      <c r="G58">
        <v>14</v>
      </c>
      <c r="H58">
        <v>0</v>
      </c>
    </row>
    <row r="59" spans="1:8" x14ac:dyDescent="0.2">
      <c r="A59" t="s">
        <v>137</v>
      </c>
      <c r="B59">
        <v>3852</v>
      </c>
      <c r="C59">
        <v>151</v>
      </c>
      <c r="D59" s="1">
        <v>1.6106979442533801E-7</v>
      </c>
      <c r="E59">
        <v>34</v>
      </c>
      <c r="F59" s="1">
        <v>0.99999986132767005</v>
      </c>
      <c r="G59">
        <v>32</v>
      </c>
      <c r="H59">
        <v>2</v>
      </c>
    </row>
    <row r="60" spans="1:8" x14ac:dyDescent="0.2">
      <c r="A60" t="s">
        <v>138</v>
      </c>
      <c r="B60">
        <v>2804</v>
      </c>
      <c r="C60">
        <v>102</v>
      </c>
      <c r="D60" s="1">
        <v>2.1479848677769E-4</v>
      </c>
      <c r="E60">
        <v>20</v>
      </c>
      <c r="F60" s="1">
        <v>0.99999990223620405</v>
      </c>
      <c r="G60">
        <v>20</v>
      </c>
      <c r="H60">
        <v>0</v>
      </c>
    </row>
    <row r="61" spans="1:8" x14ac:dyDescent="0.2">
      <c r="A61" t="s">
        <v>139</v>
      </c>
      <c r="B61">
        <v>4871</v>
      </c>
      <c r="C61">
        <v>189</v>
      </c>
      <c r="D61" s="1">
        <v>1.09083302255387E-8</v>
      </c>
      <c r="E61">
        <v>46</v>
      </c>
      <c r="F61" s="1">
        <v>0.99999996946591396</v>
      </c>
      <c r="G61">
        <v>45</v>
      </c>
      <c r="H61">
        <v>1</v>
      </c>
    </row>
    <row r="62" spans="1:8" x14ac:dyDescent="0.2">
      <c r="A62" t="s">
        <v>140</v>
      </c>
      <c r="B62">
        <v>4270</v>
      </c>
      <c r="C62">
        <v>113</v>
      </c>
      <c r="D62" s="1">
        <v>0.32962259779541397</v>
      </c>
      <c r="E62">
        <v>37</v>
      </c>
      <c r="F62" s="1">
        <v>0.99999998349232699</v>
      </c>
      <c r="G62">
        <v>35</v>
      </c>
      <c r="H62">
        <v>2</v>
      </c>
    </row>
    <row r="63" spans="1:8" x14ac:dyDescent="0.2">
      <c r="A63" t="s">
        <v>141</v>
      </c>
      <c r="B63">
        <v>4859</v>
      </c>
      <c r="C63">
        <v>131</v>
      </c>
      <c r="D63" s="1">
        <v>0.24753754981534301</v>
      </c>
      <c r="E63">
        <v>45</v>
      </c>
      <c r="F63" s="1">
        <v>0.99999998361174502</v>
      </c>
      <c r="G63">
        <v>44</v>
      </c>
      <c r="H63">
        <v>1</v>
      </c>
    </row>
    <row r="64" spans="1:8" x14ac:dyDescent="0.2">
      <c r="A64" t="s">
        <v>142</v>
      </c>
      <c r="B64">
        <v>4277</v>
      </c>
      <c r="C64">
        <v>135</v>
      </c>
      <c r="D64" s="1">
        <v>6.2689855561475901E-3</v>
      </c>
      <c r="E64">
        <v>35</v>
      </c>
      <c r="F64" s="1">
        <v>0.99999999720789801</v>
      </c>
      <c r="G64">
        <v>35</v>
      </c>
      <c r="H64">
        <v>0</v>
      </c>
    </row>
    <row r="65" spans="1:8" x14ac:dyDescent="0.2">
      <c r="A65" t="s">
        <v>143</v>
      </c>
      <c r="B65">
        <v>5165</v>
      </c>
      <c r="C65">
        <v>205</v>
      </c>
      <c r="D65" s="1">
        <v>4.52590560470148E-10</v>
      </c>
      <c r="E65">
        <v>46</v>
      </c>
      <c r="F65" s="1">
        <v>0.99999999861399702</v>
      </c>
      <c r="G65">
        <v>44</v>
      </c>
      <c r="H65">
        <v>2</v>
      </c>
    </row>
    <row r="66" spans="1:8" x14ac:dyDescent="0.2">
      <c r="A66" t="s">
        <v>144</v>
      </c>
      <c r="B66">
        <v>6419</v>
      </c>
      <c r="C66">
        <v>297</v>
      </c>
      <c r="D66" s="1">
        <v>9.9247259297697306E-23</v>
      </c>
      <c r="E66">
        <v>62</v>
      </c>
      <c r="F66" s="1">
        <v>0.99999999949135698</v>
      </c>
      <c r="G66">
        <v>56</v>
      </c>
      <c r="H66">
        <v>4</v>
      </c>
    </row>
    <row r="67" spans="1:8" x14ac:dyDescent="0.2">
      <c r="A67" t="s">
        <v>145</v>
      </c>
      <c r="B67">
        <v>3597</v>
      </c>
      <c r="C67">
        <v>136</v>
      </c>
      <c r="D67" s="1">
        <v>3.9229192972820198E-6</v>
      </c>
      <c r="E67">
        <v>24</v>
      </c>
      <c r="F67" s="1">
        <v>0.99999999973882103</v>
      </c>
      <c r="G67">
        <v>24</v>
      </c>
      <c r="H67">
        <v>0</v>
      </c>
    </row>
    <row r="68" spans="1:8" x14ac:dyDescent="0.2">
      <c r="A68" t="s">
        <v>146</v>
      </c>
      <c r="B68">
        <v>8492</v>
      </c>
      <c r="C68">
        <v>284</v>
      </c>
      <c r="D68" s="1">
        <v>2.4183453004235599E-6</v>
      </c>
      <c r="E68">
        <v>90</v>
      </c>
      <c r="F68" s="1">
        <v>0.999999999847349</v>
      </c>
      <c r="G68">
        <v>82</v>
      </c>
      <c r="H68">
        <v>5</v>
      </c>
    </row>
    <row r="69" spans="1:8" x14ac:dyDescent="0.2">
      <c r="A69" t="s">
        <v>147</v>
      </c>
      <c r="B69">
        <v>4759</v>
      </c>
      <c r="C69">
        <v>161</v>
      </c>
      <c r="D69" s="1">
        <v>1.8521279686655801E-4</v>
      </c>
      <c r="E69">
        <v>38</v>
      </c>
      <c r="F69" s="1">
        <v>0.99999999984887</v>
      </c>
      <c r="G69">
        <v>36</v>
      </c>
      <c r="H69">
        <v>2</v>
      </c>
    </row>
    <row r="70" spans="1:8" x14ac:dyDescent="0.2">
      <c r="A70" t="s">
        <v>148</v>
      </c>
      <c r="B70">
        <v>6400</v>
      </c>
      <c r="C70">
        <v>213</v>
      </c>
      <c r="D70" s="1">
        <v>5.3339845529560997E-5</v>
      </c>
      <c r="E70">
        <v>60</v>
      </c>
      <c r="F70" s="1">
        <v>0.99999999985708699</v>
      </c>
      <c r="G70">
        <v>54</v>
      </c>
      <c r="H70">
        <v>6</v>
      </c>
    </row>
    <row r="71" spans="1:8" x14ac:dyDescent="0.2">
      <c r="A71" t="s">
        <v>149</v>
      </c>
      <c r="B71">
        <v>2720</v>
      </c>
      <c r="C71">
        <v>95</v>
      </c>
      <c r="D71" s="1">
        <v>1.1990826959995099E-3</v>
      </c>
      <c r="E71">
        <v>13</v>
      </c>
      <c r="F71" s="1">
        <v>0.99999999992502897</v>
      </c>
      <c r="G71">
        <v>13</v>
      </c>
      <c r="H71">
        <v>0</v>
      </c>
    </row>
    <row r="72" spans="1:8" x14ac:dyDescent="0.2">
      <c r="A72" t="s">
        <v>150</v>
      </c>
      <c r="B72">
        <v>2888</v>
      </c>
      <c r="C72">
        <v>149</v>
      </c>
      <c r="D72" s="1">
        <v>8.4686112960648898E-16</v>
      </c>
      <c r="E72">
        <v>14</v>
      </c>
      <c r="F72" s="1">
        <v>0.999999999974853</v>
      </c>
      <c r="G72">
        <v>13</v>
      </c>
      <c r="H72">
        <v>1</v>
      </c>
    </row>
    <row r="73" spans="1:8" x14ac:dyDescent="0.2">
      <c r="A73" t="s">
        <v>151</v>
      </c>
      <c r="B73">
        <v>5604</v>
      </c>
      <c r="C73">
        <v>174</v>
      </c>
      <c r="D73" s="1">
        <v>4.3810922494186798E-3</v>
      </c>
      <c r="E73">
        <v>47</v>
      </c>
      <c r="F73" s="1">
        <v>0.99999999997542599</v>
      </c>
      <c r="G73">
        <v>45</v>
      </c>
      <c r="H73">
        <v>2</v>
      </c>
    </row>
    <row r="74" spans="1:8" x14ac:dyDescent="0.2">
      <c r="A74" t="s">
        <v>152</v>
      </c>
      <c r="B74">
        <v>5848</v>
      </c>
      <c r="C74">
        <v>171</v>
      </c>
      <c r="D74" s="1">
        <v>3.3548196265177799E-2</v>
      </c>
      <c r="E74">
        <v>50</v>
      </c>
      <c r="F74" s="1">
        <v>0.99999999997997502</v>
      </c>
      <c r="G74">
        <v>49</v>
      </c>
      <c r="H74">
        <v>1</v>
      </c>
    </row>
    <row r="75" spans="1:8" x14ac:dyDescent="0.2">
      <c r="A75" t="s">
        <v>153</v>
      </c>
      <c r="B75">
        <v>3557</v>
      </c>
      <c r="C75">
        <v>147</v>
      </c>
      <c r="D75" s="1">
        <v>1.00389274923352E-8</v>
      </c>
      <c r="E75">
        <v>20</v>
      </c>
      <c r="F75" s="1">
        <v>0.99999999999564804</v>
      </c>
      <c r="G75">
        <v>18</v>
      </c>
      <c r="H75">
        <v>2</v>
      </c>
    </row>
    <row r="76" spans="1:8" x14ac:dyDescent="0.2">
      <c r="A76" t="s">
        <v>154</v>
      </c>
      <c r="B76">
        <v>7818</v>
      </c>
      <c r="C76">
        <v>284</v>
      </c>
      <c r="D76" s="1">
        <v>2.02465744015961E-9</v>
      </c>
      <c r="E76">
        <v>72</v>
      </c>
      <c r="F76" s="1">
        <v>0.99999999999955602</v>
      </c>
      <c r="G76">
        <v>69</v>
      </c>
      <c r="H76">
        <v>3</v>
      </c>
    </row>
    <row r="77" spans="1:8" x14ac:dyDescent="0.2">
      <c r="A77" t="s">
        <v>155</v>
      </c>
      <c r="B77">
        <v>4191</v>
      </c>
      <c r="C77">
        <v>150</v>
      </c>
      <c r="D77" s="1">
        <v>2.2603060312450201E-5</v>
      </c>
      <c r="E77">
        <v>25</v>
      </c>
      <c r="F77" s="1">
        <v>0.99999999999970801</v>
      </c>
      <c r="G77">
        <v>25</v>
      </c>
      <c r="H77">
        <v>0</v>
      </c>
    </row>
    <row r="78" spans="1:8" x14ac:dyDescent="0.2">
      <c r="A78" t="s">
        <v>156</v>
      </c>
      <c r="B78">
        <v>6236</v>
      </c>
      <c r="C78">
        <v>238</v>
      </c>
      <c r="D78" s="1">
        <v>6.5440826258984999E-10</v>
      </c>
      <c r="E78">
        <v>50</v>
      </c>
      <c r="F78" s="1">
        <v>0.99999999999976596</v>
      </c>
      <c r="G78">
        <v>45</v>
      </c>
      <c r="H78">
        <v>5</v>
      </c>
    </row>
    <row r="79" spans="1:8" x14ac:dyDescent="0.2">
      <c r="A79" t="s">
        <v>157</v>
      </c>
      <c r="B79">
        <v>5139</v>
      </c>
      <c r="C79">
        <v>206</v>
      </c>
      <c r="D79" s="1">
        <v>1.83009477876479E-10</v>
      </c>
      <c r="E79">
        <v>36</v>
      </c>
      <c r="F79" s="1">
        <v>0.99999999999979095</v>
      </c>
      <c r="G79">
        <v>35</v>
      </c>
      <c r="H79">
        <v>1</v>
      </c>
    </row>
    <row r="80" spans="1:8" x14ac:dyDescent="0.2">
      <c r="A80" t="s">
        <v>158</v>
      </c>
      <c r="B80">
        <v>5835</v>
      </c>
      <c r="C80">
        <v>248</v>
      </c>
      <c r="D80" s="1">
        <v>6.1592079019488404E-15</v>
      </c>
      <c r="E80">
        <v>44</v>
      </c>
      <c r="F80" s="1">
        <v>0.99999999999989497</v>
      </c>
      <c r="G80">
        <v>39</v>
      </c>
      <c r="H80">
        <v>5</v>
      </c>
    </row>
    <row r="81" spans="1:8" x14ac:dyDescent="0.2">
      <c r="A81" t="s">
        <v>159</v>
      </c>
      <c r="B81">
        <v>9151</v>
      </c>
      <c r="C81">
        <v>314</v>
      </c>
      <c r="D81" s="1">
        <v>7.5526099260591803E-8</v>
      </c>
      <c r="E81">
        <v>88</v>
      </c>
      <c r="F81" s="1">
        <v>0.99999999999993605</v>
      </c>
      <c r="G81">
        <v>81</v>
      </c>
      <c r="H81">
        <v>7</v>
      </c>
    </row>
    <row r="82" spans="1:8" x14ac:dyDescent="0.2">
      <c r="A82" t="s">
        <v>160</v>
      </c>
      <c r="B82">
        <v>7371</v>
      </c>
      <c r="C82">
        <v>224</v>
      </c>
      <c r="D82" s="1">
        <v>3.8749327051239798E-3</v>
      </c>
      <c r="E82">
        <v>63</v>
      </c>
      <c r="F82" s="1">
        <v>0.99999999999995803</v>
      </c>
      <c r="G82">
        <v>59</v>
      </c>
      <c r="H82">
        <v>3</v>
      </c>
    </row>
    <row r="83" spans="1:8" x14ac:dyDescent="0.2">
      <c r="A83" t="s">
        <v>161</v>
      </c>
      <c r="B83">
        <v>4033</v>
      </c>
      <c r="C83">
        <v>112</v>
      </c>
      <c r="D83" s="1">
        <v>0.170111091119104</v>
      </c>
      <c r="E83">
        <v>20</v>
      </c>
      <c r="F83" s="1">
        <v>0.999999999999995</v>
      </c>
      <c r="G83">
        <v>18</v>
      </c>
      <c r="H83">
        <v>2</v>
      </c>
    </row>
    <row r="84" spans="1:8" x14ac:dyDescent="0.2">
      <c r="A84" t="s">
        <v>162</v>
      </c>
      <c r="B84">
        <v>3883</v>
      </c>
      <c r="C84">
        <v>145</v>
      </c>
      <c r="D84" s="1">
        <v>3.7530562238922101E-6</v>
      </c>
      <c r="E84">
        <v>18</v>
      </c>
      <c r="F84" s="1">
        <v>0.999999999999997</v>
      </c>
      <c r="G84">
        <v>17</v>
      </c>
      <c r="H84">
        <v>1</v>
      </c>
    </row>
    <row r="85" spans="1:8" x14ac:dyDescent="0.2">
      <c r="A85" t="s">
        <v>163</v>
      </c>
      <c r="B85">
        <v>5899</v>
      </c>
      <c r="C85">
        <v>215</v>
      </c>
      <c r="D85" s="1">
        <v>1.3752283317743499E-7</v>
      </c>
      <c r="E85">
        <v>40</v>
      </c>
      <c r="F85" s="1">
        <v>0.999999999999999</v>
      </c>
      <c r="G85">
        <v>36</v>
      </c>
      <c r="H85">
        <v>4</v>
      </c>
    </row>
    <row r="86" spans="1:8" x14ac:dyDescent="0.2">
      <c r="A86" t="s">
        <v>164</v>
      </c>
      <c r="B86">
        <v>2122</v>
      </c>
      <c r="C86">
        <v>90</v>
      </c>
      <c r="D86" s="1">
        <v>1.9720754084453402E-6</v>
      </c>
      <c r="E86">
        <v>2</v>
      </c>
      <c r="F86" s="1">
        <v>0.999999999999999</v>
      </c>
      <c r="G86">
        <v>2</v>
      </c>
      <c r="H86">
        <v>0</v>
      </c>
    </row>
    <row r="87" spans="1:8" x14ac:dyDescent="0.2">
      <c r="A87" t="s">
        <v>172</v>
      </c>
      <c r="B87">
        <v>5543</v>
      </c>
      <c r="C87">
        <v>215</v>
      </c>
      <c r="D87" s="1">
        <v>1.16701447082524E-9</v>
      </c>
      <c r="E87">
        <v>29</v>
      </c>
      <c r="F87" s="1">
        <v>1</v>
      </c>
      <c r="G87">
        <v>29</v>
      </c>
      <c r="H87">
        <v>0</v>
      </c>
    </row>
    <row r="88" spans="1:8" x14ac:dyDescent="0.2">
      <c r="A88" t="s">
        <v>171</v>
      </c>
      <c r="B88">
        <v>9143</v>
      </c>
      <c r="C88">
        <v>328</v>
      </c>
      <c r="D88" s="1">
        <v>4.3450347483612898E-10</v>
      </c>
      <c r="E88">
        <v>62</v>
      </c>
      <c r="F88" s="1">
        <v>1</v>
      </c>
      <c r="G88">
        <v>60</v>
      </c>
      <c r="H88">
        <v>2</v>
      </c>
    </row>
    <row r="89" spans="1:8" x14ac:dyDescent="0.2">
      <c r="A89" t="s">
        <v>179</v>
      </c>
      <c r="B89">
        <v>5108</v>
      </c>
      <c r="C89">
        <v>161</v>
      </c>
      <c r="D89" s="1">
        <v>3.4059332894664199E-3</v>
      </c>
      <c r="E89">
        <v>28</v>
      </c>
      <c r="F89" s="1">
        <v>1</v>
      </c>
      <c r="G89">
        <v>26</v>
      </c>
      <c r="H89">
        <v>2</v>
      </c>
    </row>
    <row r="90" spans="1:8" x14ac:dyDescent="0.2">
      <c r="A90" t="s">
        <v>178</v>
      </c>
      <c r="B90">
        <v>6232</v>
      </c>
      <c r="C90">
        <v>202</v>
      </c>
      <c r="D90" s="1">
        <v>3.2017146795145402E-4</v>
      </c>
      <c r="E90">
        <v>34</v>
      </c>
      <c r="F90" s="1">
        <v>1</v>
      </c>
      <c r="G90">
        <v>33</v>
      </c>
      <c r="H90">
        <v>1</v>
      </c>
    </row>
    <row r="91" spans="1:8" x14ac:dyDescent="0.2">
      <c r="A91" t="s">
        <v>180</v>
      </c>
      <c r="B91">
        <v>4141</v>
      </c>
      <c r="C91">
        <v>88</v>
      </c>
      <c r="D91" s="1">
        <v>0.96095597923577303</v>
      </c>
      <c r="E91">
        <v>19</v>
      </c>
      <c r="F91" s="1">
        <v>1</v>
      </c>
      <c r="G91">
        <v>18</v>
      </c>
      <c r="H91">
        <v>1</v>
      </c>
    </row>
    <row r="92" spans="1:8" x14ac:dyDescent="0.2">
      <c r="A92" t="s">
        <v>175</v>
      </c>
      <c r="B92">
        <v>9334</v>
      </c>
      <c r="C92">
        <v>326</v>
      </c>
      <c r="D92" s="1">
        <v>7.6517103792575097E-9</v>
      </c>
      <c r="E92">
        <v>47</v>
      </c>
      <c r="F92" s="1">
        <v>1</v>
      </c>
      <c r="G92">
        <v>46</v>
      </c>
      <c r="H92">
        <v>1</v>
      </c>
    </row>
    <row r="93" spans="1:8" x14ac:dyDescent="0.2">
      <c r="A93" t="s">
        <v>170</v>
      </c>
      <c r="B93">
        <v>7792</v>
      </c>
      <c r="C93">
        <v>288</v>
      </c>
      <c r="D93" s="1">
        <v>2.87693749876214E-10</v>
      </c>
      <c r="E93">
        <v>59</v>
      </c>
      <c r="F93" s="1">
        <v>1</v>
      </c>
      <c r="G93">
        <v>55</v>
      </c>
      <c r="H93">
        <v>4</v>
      </c>
    </row>
    <row r="94" spans="1:8" x14ac:dyDescent="0.2">
      <c r="A94" t="s">
        <v>176</v>
      </c>
      <c r="B94">
        <v>9209</v>
      </c>
      <c r="C94">
        <v>317</v>
      </c>
      <c r="D94" s="1">
        <v>4.8735063585037599E-8</v>
      </c>
      <c r="E94">
        <v>49</v>
      </c>
      <c r="F94" s="1">
        <v>1</v>
      </c>
      <c r="G94">
        <v>45</v>
      </c>
      <c r="H94">
        <v>4</v>
      </c>
    </row>
    <row r="95" spans="1:8" x14ac:dyDescent="0.2">
      <c r="A95" t="s">
        <v>167</v>
      </c>
      <c r="B95">
        <v>8617</v>
      </c>
      <c r="C95">
        <v>356</v>
      </c>
      <c r="D95" s="1">
        <v>4.8533461075164101E-19</v>
      </c>
      <c r="E95">
        <v>67</v>
      </c>
      <c r="F95" s="1">
        <v>1</v>
      </c>
      <c r="G95">
        <v>64</v>
      </c>
      <c r="H95">
        <v>3</v>
      </c>
    </row>
    <row r="96" spans="1:8" x14ac:dyDescent="0.2">
      <c r="A96" t="s">
        <v>166</v>
      </c>
      <c r="B96">
        <v>10823</v>
      </c>
      <c r="C96">
        <v>434</v>
      </c>
      <c r="D96" s="1">
        <v>9.9966998448648094E-21</v>
      </c>
      <c r="E96">
        <v>64</v>
      </c>
      <c r="F96" s="1">
        <v>1</v>
      </c>
      <c r="G96">
        <v>61</v>
      </c>
      <c r="H96">
        <v>3</v>
      </c>
    </row>
    <row r="97" spans="1:8" x14ac:dyDescent="0.2">
      <c r="A97" t="s">
        <v>168</v>
      </c>
      <c r="B97">
        <v>3698</v>
      </c>
      <c r="C97">
        <v>173</v>
      </c>
      <c r="D97" s="1">
        <v>3.0563142670493002E-14</v>
      </c>
      <c r="E97">
        <v>15</v>
      </c>
      <c r="F97" s="1">
        <v>1</v>
      </c>
      <c r="G97">
        <v>12</v>
      </c>
      <c r="H97">
        <v>2</v>
      </c>
    </row>
    <row r="98" spans="1:8" x14ac:dyDescent="0.2">
      <c r="A98" t="s">
        <v>177</v>
      </c>
      <c r="B98">
        <v>8132</v>
      </c>
      <c r="C98">
        <v>280</v>
      </c>
      <c r="D98" s="1">
        <v>2.8588897212811898E-7</v>
      </c>
      <c r="E98">
        <v>31</v>
      </c>
      <c r="F98" s="1">
        <v>1</v>
      </c>
      <c r="G98">
        <v>30</v>
      </c>
      <c r="H98">
        <v>1</v>
      </c>
    </row>
    <row r="99" spans="1:8" x14ac:dyDescent="0.2">
      <c r="A99" t="s">
        <v>165</v>
      </c>
      <c r="B99">
        <v>7303</v>
      </c>
      <c r="C99">
        <v>321</v>
      </c>
      <c r="D99" s="1">
        <v>4.4172148700719502E-21</v>
      </c>
      <c r="E99">
        <v>46</v>
      </c>
      <c r="F99" s="1">
        <v>1</v>
      </c>
      <c r="G99">
        <v>44</v>
      </c>
      <c r="H99">
        <v>2</v>
      </c>
    </row>
    <row r="100" spans="1:8" x14ac:dyDescent="0.2">
      <c r="A100" t="s">
        <v>173</v>
      </c>
      <c r="B100">
        <v>7730</v>
      </c>
      <c r="C100">
        <v>282</v>
      </c>
      <c r="D100" s="1">
        <v>1.5452398153264601E-9</v>
      </c>
      <c r="E100">
        <v>40</v>
      </c>
      <c r="F100" s="1">
        <v>1</v>
      </c>
      <c r="G100">
        <v>39</v>
      </c>
      <c r="H100">
        <v>1</v>
      </c>
    </row>
    <row r="101" spans="1:8" x14ac:dyDescent="0.2">
      <c r="A101" t="s">
        <v>169</v>
      </c>
      <c r="B101">
        <v>7388</v>
      </c>
      <c r="C101">
        <v>295</v>
      </c>
      <c r="D101" s="1">
        <v>3.6018021911561098E-14</v>
      </c>
      <c r="E101">
        <v>48</v>
      </c>
      <c r="F101" s="1">
        <v>1</v>
      </c>
      <c r="G101">
        <v>44</v>
      </c>
      <c r="H101">
        <v>4</v>
      </c>
    </row>
    <row r="102" spans="1:8" x14ac:dyDescent="0.2">
      <c r="A102" t="s">
        <v>174</v>
      </c>
      <c r="B102">
        <v>8561</v>
      </c>
      <c r="C102">
        <v>305</v>
      </c>
      <c r="D102" s="1">
        <v>3.5403212512689298E-9</v>
      </c>
      <c r="E102">
        <v>43</v>
      </c>
      <c r="F102" s="1">
        <v>1</v>
      </c>
      <c r="G102">
        <v>43</v>
      </c>
      <c r="H102">
        <v>0</v>
      </c>
    </row>
  </sheetData>
  <autoFilter ref="A1:H103" xr:uid="{11ABD4B0-C682-9E43-B132-DA61C8920E5D}">
    <sortState ref="A2:H103">
      <sortCondition ref="F1:F10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7A5AB-E590-C949-BE37-4313D26AACCA}">
  <dimension ref="A1:I12"/>
  <sheetViews>
    <sheetView workbookViewId="0">
      <selection activeCell="F9" sqref="F9"/>
    </sheetView>
  </sheetViews>
  <sheetFormatPr baseColWidth="10" defaultRowHeight="16" x14ac:dyDescent="0.2"/>
  <sheetData>
    <row r="1" spans="1:9" ht="51" x14ac:dyDescent="0.2">
      <c r="A1" s="2" t="s">
        <v>0</v>
      </c>
      <c r="B1" s="2" t="s">
        <v>1</v>
      </c>
      <c r="C1" s="2" t="s">
        <v>183</v>
      </c>
      <c r="D1" s="2" t="s">
        <v>2</v>
      </c>
      <c r="E1" s="2" t="s">
        <v>184</v>
      </c>
      <c r="F1" s="2" t="s">
        <v>3</v>
      </c>
      <c r="G1" s="2" t="s">
        <v>4</v>
      </c>
      <c r="H1" s="2" t="s">
        <v>185</v>
      </c>
      <c r="I1" s="2" t="s">
        <v>5</v>
      </c>
    </row>
    <row r="2" spans="1:9" x14ac:dyDescent="0.2">
      <c r="A2" t="s">
        <v>186</v>
      </c>
      <c r="B2">
        <v>95945</v>
      </c>
      <c r="C2" s="3">
        <f t="shared" ref="C2:C12" si="0">B2/163782</f>
        <v>0.58580918538056681</v>
      </c>
      <c r="D2">
        <v>3396</v>
      </c>
      <c r="E2" s="3">
        <f t="shared" ref="E2:E12" si="1">D2/4186</f>
        <v>0.81127568084089818</v>
      </c>
      <c r="F2" s="1">
        <v>2.1698654009483201E-218</v>
      </c>
      <c r="G2">
        <v>1326</v>
      </c>
      <c r="H2" s="3">
        <f t="shared" ref="H2:H12" si="2">G2/3121</f>
        <v>0.42486382569689202</v>
      </c>
      <c r="I2" s="1">
        <v>1</v>
      </c>
    </row>
    <row r="3" spans="1:9" x14ac:dyDescent="0.2">
      <c r="A3" t="s">
        <v>187</v>
      </c>
      <c r="B3">
        <v>67376</v>
      </c>
      <c r="C3" s="3">
        <f t="shared" si="0"/>
        <v>0.41137609749545129</v>
      </c>
      <c r="D3">
        <v>2559</v>
      </c>
      <c r="E3" s="3">
        <f t="shared" si="1"/>
        <v>0.61132345914954611</v>
      </c>
      <c r="F3" s="1">
        <v>1.2258998004700199E-153</v>
      </c>
      <c r="G3">
        <v>1020</v>
      </c>
      <c r="H3" s="3">
        <f t="shared" si="2"/>
        <v>0.32681832745914768</v>
      </c>
      <c r="I3" s="1">
        <v>1</v>
      </c>
    </row>
    <row r="4" spans="1:9" x14ac:dyDescent="0.2">
      <c r="A4" t="s">
        <v>188</v>
      </c>
      <c r="B4">
        <v>65347</v>
      </c>
      <c r="C4" s="3">
        <f t="shared" si="0"/>
        <v>0.39898767874369589</v>
      </c>
      <c r="D4">
        <v>2064</v>
      </c>
      <c r="E4" s="3">
        <f t="shared" si="1"/>
        <v>0.4930721452460583</v>
      </c>
      <c r="F4" s="1">
        <v>4.3600187309184598E-36</v>
      </c>
      <c r="G4">
        <v>1106</v>
      </c>
      <c r="H4" s="3">
        <f t="shared" si="2"/>
        <v>0.3543735982057033</v>
      </c>
      <c r="I4" s="1">
        <v>0.99999987292068904</v>
      </c>
    </row>
    <row r="5" spans="1:9" x14ac:dyDescent="0.2">
      <c r="A5" t="s">
        <v>189</v>
      </c>
      <c r="B5">
        <v>59796</v>
      </c>
      <c r="C5" s="3">
        <f t="shared" si="0"/>
        <v>0.36509506539180131</v>
      </c>
      <c r="D5">
        <v>1667</v>
      </c>
      <c r="E5" s="3">
        <f t="shared" si="1"/>
        <v>0.39823220258002867</v>
      </c>
      <c r="F5" s="1">
        <v>3.3607654021720901E-6</v>
      </c>
      <c r="G5">
        <v>786</v>
      </c>
      <c r="H5" s="3">
        <f t="shared" si="2"/>
        <v>0.25184235821851969</v>
      </c>
      <c r="I5" s="1">
        <v>1</v>
      </c>
    </row>
    <row r="6" spans="1:9" x14ac:dyDescent="0.2">
      <c r="A6" t="s">
        <v>190</v>
      </c>
      <c r="B6">
        <v>15826</v>
      </c>
      <c r="C6" s="3">
        <f t="shared" si="0"/>
        <v>9.6628445128280269E-2</v>
      </c>
      <c r="D6">
        <v>483</v>
      </c>
      <c r="E6" s="3">
        <f t="shared" si="1"/>
        <v>0.11538461538461539</v>
      </c>
      <c r="F6" s="1">
        <v>2.2098873521135E-5</v>
      </c>
      <c r="G6">
        <v>422</v>
      </c>
      <c r="H6" s="3">
        <f t="shared" si="2"/>
        <v>0.13521307273309838</v>
      </c>
      <c r="I6" s="1">
        <v>1.0084586251652701E-12</v>
      </c>
    </row>
    <row r="7" spans="1:9" x14ac:dyDescent="0.2">
      <c r="A7" t="s">
        <v>191</v>
      </c>
      <c r="B7">
        <v>84128</v>
      </c>
      <c r="C7" s="3">
        <f t="shared" si="0"/>
        <v>0.51365839957992943</v>
      </c>
      <c r="D7">
        <v>2185</v>
      </c>
      <c r="E7" s="3">
        <f t="shared" si="1"/>
        <v>0.52197802197802201</v>
      </c>
      <c r="F7" s="1">
        <v>0.13421614576329099</v>
      </c>
      <c r="G7">
        <v>1414</v>
      </c>
      <c r="H7" s="3">
        <f t="shared" si="2"/>
        <v>0.45305991669336754</v>
      </c>
      <c r="I7" s="1">
        <v>0.99999999999549405</v>
      </c>
    </row>
    <row r="8" spans="1:9" x14ac:dyDescent="0.2">
      <c r="A8" t="s">
        <v>192</v>
      </c>
      <c r="B8">
        <v>33179</v>
      </c>
      <c r="C8" s="3">
        <f t="shared" si="0"/>
        <v>0.20258025912493435</v>
      </c>
      <c r="D8">
        <v>837</v>
      </c>
      <c r="E8" s="3">
        <f t="shared" si="1"/>
        <v>0.19995222169135213</v>
      </c>
      <c r="F8" s="1">
        <v>0.65763573440424805</v>
      </c>
      <c r="G8">
        <v>712</v>
      </c>
      <c r="H8" s="3">
        <f t="shared" si="2"/>
        <v>0.2281320089714835</v>
      </c>
      <c r="I8" s="1">
        <v>1.85478607902179E-4</v>
      </c>
    </row>
    <row r="9" spans="1:9" x14ac:dyDescent="0.2">
      <c r="A9" t="s">
        <v>193</v>
      </c>
      <c r="B9">
        <v>27639</v>
      </c>
      <c r="C9" s="3">
        <f t="shared" si="0"/>
        <v>0.16875480822068359</v>
      </c>
      <c r="D9">
        <v>609</v>
      </c>
      <c r="E9" s="3">
        <f t="shared" si="1"/>
        <v>0.14548494983277591</v>
      </c>
      <c r="F9" s="1">
        <v>0.99998134212060796</v>
      </c>
      <c r="G9">
        <v>209</v>
      </c>
      <c r="H9" s="3">
        <f t="shared" si="2"/>
        <v>6.6965716116629284E-2</v>
      </c>
      <c r="I9" s="1">
        <v>1</v>
      </c>
    </row>
    <row r="10" spans="1:9" x14ac:dyDescent="0.2">
      <c r="A10" t="s">
        <v>60</v>
      </c>
      <c r="B10">
        <v>54942</v>
      </c>
      <c r="C10" s="3">
        <f t="shared" si="0"/>
        <v>0.33545810894970141</v>
      </c>
      <c r="D10">
        <v>1238</v>
      </c>
      <c r="E10" s="3">
        <f t="shared" si="1"/>
        <v>0.2957477305303392</v>
      </c>
      <c r="F10" s="1">
        <v>0.99999998578370297</v>
      </c>
      <c r="G10">
        <v>816</v>
      </c>
      <c r="H10" s="3">
        <f t="shared" si="2"/>
        <v>0.26145466196731815</v>
      </c>
      <c r="I10" s="1">
        <v>1</v>
      </c>
    </row>
    <row r="11" spans="1:9" x14ac:dyDescent="0.2">
      <c r="A11" t="s">
        <v>194</v>
      </c>
      <c r="B11">
        <v>31749</v>
      </c>
      <c r="C11" s="3">
        <f t="shared" si="0"/>
        <v>0.19384914093123787</v>
      </c>
      <c r="D11">
        <v>609</v>
      </c>
      <c r="E11" s="3">
        <f t="shared" si="1"/>
        <v>0.14548494983277591</v>
      </c>
      <c r="F11" s="1">
        <v>1</v>
      </c>
      <c r="G11">
        <v>614</v>
      </c>
      <c r="H11" s="3">
        <f t="shared" si="2"/>
        <v>0.19673181672540851</v>
      </c>
      <c r="I11" s="1">
        <v>0.33076253997447302</v>
      </c>
    </row>
    <row r="12" spans="1:9" x14ac:dyDescent="0.2">
      <c r="A12" t="s">
        <v>195</v>
      </c>
      <c r="B12">
        <v>34656</v>
      </c>
      <c r="C12" s="3">
        <f t="shared" si="0"/>
        <v>0.21159834414038173</v>
      </c>
      <c r="D12">
        <v>628</v>
      </c>
      <c r="E12" s="3">
        <f t="shared" si="1"/>
        <v>0.15002388915432394</v>
      </c>
      <c r="F12" s="1">
        <v>1</v>
      </c>
      <c r="G12">
        <v>445</v>
      </c>
      <c r="H12" s="3">
        <f t="shared" si="2"/>
        <v>0.1425825056071772</v>
      </c>
      <c r="I12" s="1">
        <v>1</v>
      </c>
    </row>
  </sheetData>
  <autoFilter ref="A1:I12" xr:uid="{9AB71225-10B7-6148-A5B7-21ADAB3484D7}">
    <sortState ref="A2:I12">
      <sortCondition ref="F1:F1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F1E26-18EF-AD49-9311-EEC421A8F28D}">
  <dimension ref="A1:I38"/>
  <sheetViews>
    <sheetView workbookViewId="0">
      <selection activeCell="H1" sqref="H1"/>
    </sheetView>
  </sheetViews>
  <sheetFormatPr baseColWidth="10" defaultRowHeight="16" x14ac:dyDescent="0.2"/>
  <cols>
    <col min="1" max="1" width="75" bestFit="1" customWidth="1"/>
    <col min="2" max="9" width="19.33203125" customWidth="1"/>
  </cols>
  <sheetData>
    <row r="1" spans="1:9" s="2" customFormat="1" ht="54" customHeight="1" x14ac:dyDescent="0.2">
      <c r="A1" s="2" t="s">
        <v>197</v>
      </c>
      <c r="B1" s="2" t="s">
        <v>198</v>
      </c>
      <c r="C1" s="2" t="s">
        <v>199</v>
      </c>
      <c r="D1" s="2" t="s">
        <v>200</v>
      </c>
      <c r="E1" s="2" t="s">
        <v>201</v>
      </c>
      <c r="F1" s="2" t="s">
        <v>288</v>
      </c>
      <c r="G1" s="2" t="s">
        <v>202</v>
      </c>
      <c r="H1" s="2" t="s">
        <v>289</v>
      </c>
      <c r="I1" s="2" t="s">
        <v>203</v>
      </c>
    </row>
    <row r="2" spans="1:9" x14ac:dyDescent="0.2">
      <c r="A2" t="s">
        <v>204</v>
      </c>
      <c r="B2" t="s">
        <v>205</v>
      </c>
      <c r="C2" s="1">
        <v>9.9999999999999994E-99</v>
      </c>
      <c r="D2" s="1">
        <v>-227.3</v>
      </c>
      <c r="E2">
        <v>0</v>
      </c>
      <c r="F2">
        <v>1123</v>
      </c>
      <c r="G2" s="4">
        <v>0.26829999999999998</v>
      </c>
      <c r="H2">
        <v>2811.9</v>
      </c>
      <c r="I2" s="4">
        <v>0.14280000000000001</v>
      </c>
    </row>
    <row r="3" spans="1:9" x14ac:dyDescent="0.2">
      <c r="A3" t="s">
        <v>206</v>
      </c>
      <c r="B3" t="s">
        <v>207</v>
      </c>
      <c r="C3" s="1">
        <v>1.0000000000000001E-86</v>
      </c>
      <c r="D3" s="1">
        <v>-199.3</v>
      </c>
      <c r="E3">
        <v>0</v>
      </c>
      <c r="F3">
        <v>855</v>
      </c>
      <c r="G3" s="4">
        <v>0.20430000000000001</v>
      </c>
      <c r="H3">
        <v>1989.3</v>
      </c>
      <c r="I3" s="4">
        <v>0.10100000000000001</v>
      </c>
    </row>
    <row r="4" spans="1:9" x14ac:dyDescent="0.2">
      <c r="A4" t="s">
        <v>208</v>
      </c>
      <c r="B4" t="s">
        <v>209</v>
      </c>
      <c r="C4" s="1">
        <v>9.9999999999999998E-86</v>
      </c>
      <c r="D4" s="1">
        <v>-196.3</v>
      </c>
      <c r="E4">
        <v>0</v>
      </c>
      <c r="F4">
        <v>1002</v>
      </c>
      <c r="G4" s="4">
        <v>0.2394</v>
      </c>
      <c r="H4">
        <v>2518.3000000000002</v>
      </c>
      <c r="I4" s="4">
        <v>0.12790000000000001</v>
      </c>
    </row>
    <row r="5" spans="1:9" x14ac:dyDescent="0.2">
      <c r="A5" t="s">
        <v>210</v>
      </c>
      <c r="B5" t="s">
        <v>211</v>
      </c>
      <c r="C5" s="1">
        <v>9.9999999999999997E-61</v>
      </c>
      <c r="D5" s="1">
        <v>-139.80000000000001</v>
      </c>
      <c r="E5">
        <v>0</v>
      </c>
      <c r="F5">
        <v>682</v>
      </c>
      <c r="G5" s="4">
        <v>0.16300000000000001</v>
      </c>
      <c r="H5">
        <v>1653.9</v>
      </c>
      <c r="I5" s="4">
        <v>8.4000000000000005E-2</v>
      </c>
    </row>
    <row r="6" spans="1:9" x14ac:dyDescent="0.2">
      <c r="A6" t="s">
        <v>212</v>
      </c>
      <c r="B6" t="s">
        <v>213</v>
      </c>
      <c r="C6" s="1">
        <v>9.9999999999999997E-61</v>
      </c>
      <c r="D6" s="1">
        <v>-139.19999999999999</v>
      </c>
      <c r="E6">
        <v>0</v>
      </c>
      <c r="F6">
        <v>682</v>
      </c>
      <c r="G6" s="4">
        <v>0.16300000000000001</v>
      </c>
      <c r="H6">
        <v>1656.5</v>
      </c>
      <c r="I6" s="4">
        <v>8.4099999999999994E-2</v>
      </c>
    </row>
    <row r="7" spans="1:9" x14ac:dyDescent="0.2">
      <c r="A7" t="s">
        <v>214</v>
      </c>
      <c r="B7" t="s">
        <v>215</v>
      </c>
      <c r="C7" s="1">
        <v>1E-52</v>
      </c>
      <c r="D7" s="1">
        <v>-119.8</v>
      </c>
      <c r="E7">
        <v>0</v>
      </c>
      <c r="F7">
        <v>675</v>
      </c>
      <c r="G7" s="4">
        <v>0.1613</v>
      </c>
      <c r="H7">
        <v>1725.5</v>
      </c>
      <c r="I7" s="4">
        <v>8.7599999999999997E-2</v>
      </c>
    </row>
    <row r="8" spans="1:9" x14ac:dyDescent="0.2">
      <c r="A8" t="s">
        <v>216</v>
      </c>
      <c r="B8" t="s">
        <v>217</v>
      </c>
      <c r="C8" s="1">
        <v>1E-41</v>
      </c>
      <c r="D8" s="1">
        <v>-95.08</v>
      </c>
      <c r="E8">
        <v>0</v>
      </c>
      <c r="F8">
        <v>577</v>
      </c>
      <c r="G8" s="4">
        <v>0.13789999999999999</v>
      </c>
      <c r="H8">
        <v>1506.8</v>
      </c>
      <c r="I8" s="4">
        <v>7.6499999999999999E-2</v>
      </c>
    </row>
    <row r="9" spans="1:9" x14ac:dyDescent="0.2">
      <c r="A9" t="s">
        <v>218</v>
      </c>
      <c r="B9" t="s">
        <v>219</v>
      </c>
      <c r="C9" s="1">
        <v>9.9999999999999993E-40</v>
      </c>
      <c r="D9" s="1">
        <v>-90.35</v>
      </c>
      <c r="E9">
        <v>0</v>
      </c>
      <c r="F9">
        <v>710</v>
      </c>
      <c r="G9" s="4">
        <v>0.16969999999999999</v>
      </c>
      <c r="H9">
        <v>2021</v>
      </c>
      <c r="I9" s="4">
        <v>0.1026</v>
      </c>
    </row>
    <row r="10" spans="1:9" x14ac:dyDescent="0.2">
      <c r="A10" t="s">
        <v>220</v>
      </c>
      <c r="B10" t="s">
        <v>221</v>
      </c>
      <c r="C10" s="1">
        <v>9.9999999999999996E-39</v>
      </c>
      <c r="D10" s="1">
        <v>-87.81</v>
      </c>
      <c r="E10">
        <v>0</v>
      </c>
      <c r="F10">
        <v>954</v>
      </c>
      <c r="G10" s="4">
        <v>0.22800000000000001</v>
      </c>
      <c r="H10">
        <v>2984.7</v>
      </c>
      <c r="I10" s="4">
        <v>0.15160000000000001</v>
      </c>
    </row>
    <row r="11" spans="1:9" x14ac:dyDescent="0.2">
      <c r="A11" t="s">
        <v>222</v>
      </c>
      <c r="B11" t="s">
        <v>223</v>
      </c>
      <c r="C11" s="1">
        <v>1.0000000000000001E-33</v>
      </c>
      <c r="D11" s="1">
        <v>-78.03</v>
      </c>
      <c r="E11">
        <v>0</v>
      </c>
      <c r="F11">
        <v>1052</v>
      </c>
      <c r="G11" s="4">
        <v>0.25140000000000001</v>
      </c>
      <c r="H11">
        <v>3462.3</v>
      </c>
      <c r="I11" s="4">
        <v>0.17580000000000001</v>
      </c>
    </row>
    <row r="12" spans="1:9" x14ac:dyDescent="0.2">
      <c r="A12" t="s">
        <v>224</v>
      </c>
      <c r="B12" t="s">
        <v>225</v>
      </c>
      <c r="C12" s="1">
        <v>1.0000000000000001E-33</v>
      </c>
      <c r="D12" s="1">
        <v>-77.56</v>
      </c>
      <c r="E12">
        <v>0</v>
      </c>
      <c r="F12">
        <v>1078</v>
      </c>
      <c r="G12" s="4">
        <v>0.2576</v>
      </c>
      <c r="H12">
        <v>3573.8</v>
      </c>
      <c r="I12" s="4">
        <v>0.18149999999999999</v>
      </c>
    </row>
    <row r="13" spans="1:9" x14ac:dyDescent="0.2">
      <c r="A13" t="s">
        <v>226</v>
      </c>
      <c r="B13" t="s">
        <v>227</v>
      </c>
      <c r="C13" s="1">
        <v>1E-27</v>
      </c>
      <c r="D13" s="1">
        <v>-64.33</v>
      </c>
      <c r="E13">
        <v>0</v>
      </c>
      <c r="F13">
        <v>2267</v>
      </c>
      <c r="G13" s="4">
        <v>0.54169999999999996</v>
      </c>
      <c r="H13">
        <v>8984.1</v>
      </c>
      <c r="I13" s="4">
        <v>0.45629999999999998</v>
      </c>
    </row>
    <row r="14" spans="1:9" x14ac:dyDescent="0.2">
      <c r="A14" t="s">
        <v>228</v>
      </c>
      <c r="B14" t="s">
        <v>229</v>
      </c>
      <c r="C14" s="1">
        <v>1E-27</v>
      </c>
      <c r="D14" s="1">
        <v>-64.3</v>
      </c>
      <c r="E14">
        <v>0</v>
      </c>
      <c r="F14">
        <v>1154</v>
      </c>
      <c r="G14" s="4">
        <v>0.2757</v>
      </c>
      <c r="H14">
        <v>4020.6</v>
      </c>
      <c r="I14" s="4">
        <v>0.20419999999999999</v>
      </c>
    </row>
    <row r="15" spans="1:9" x14ac:dyDescent="0.2">
      <c r="A15" t="s">
        <v>230</v>
      </c>
      <c r="B15" t="s">
        <v>231</v>
      </c>
      <c r="C15" s="1">
        <v>1E-26</v>
      </c>
      <c r="D15" s="1">
        <v>-61.35</v>
      </c>
      <c r="E15">
        <v>0</v>
      </c>
      <c r="F15">
        <v>481</v>
      </c>
      <c r="G15" s="4">
        <v>0.1149</v>
      </c>
      <c r="H15">
        <v>1357.1</v>
      </c>
      <c r="I15" s="4">
        <v>6.8900000000000003E-2</v>
      </c>
    </row>
    <row r="16" spans="1:9" x14ac:dyDescent="0.2">
      <c r="A16" t="s">
        <v>232</v>
      </c>
      <c r="B16" t="s">
        <v>233</v>
      </c>
      <c r="C16" s="1">
        <v>9.9999999999999992E-25</v>
      </c>
      <c r="D16" s="1">
        <v>-57.23</v>
      </c>
      <c r="E16">
        <v>0</v>
      </c>
      <c r="F16">
        <v>1391</v>
      </c>
      <c r="G16" s="4">
        <v>0.33239999999999997</v>
      </c>
      <c r="H16">
        <v>5118.3</v>
      </c>
      <c r="I16" s="4">
        <v>0.26</v>
      </c>
    </row>
    <row r="17" spans="1:9" x14ac:dyDescent="0.2">
      <c r="A17" t="s">
        <v>234</v>
      </c>
      <c r="B17" t="s">
        <v>235</v>
      </c>
      <c r="C17" s="1">
        <v>9.9999999999999996E-24</v>
      </c>
      <c r="D17" s="1">
        <v>-54</v>
      </c>
      <c r="E17">
        <v>0</v>
      </c>
      <c r="F17">
        <v>2140</v>
      </c>
      <c r="G17" s="4">
        <v>0.51139999999999997</v>
      </c>
      <c r="H17">
        <v>8538.2000000000007</v>
      </c>
      <c r="I17" s="4">
        <v>0.43369999999999997</v>
      </c>
    </row>
    <row r="18" spans="1:9" x14ac:dyDescent="0.2">
      <c r="A18" t="s">
        <v>236</v>
      </c>
      <c r="B18" t="s">
        <v>237</v>
      </c>
      <c r="C18" s="1">
        <v>9.9999999999999996E-24</v>
      </c>
      <c r="D18" s="1">
        <v>-53.34</v>
      </c>
      <c r="E18">
        <v>0</v>
      </c>
      <c r="F18">
        <v>2171</v>
      </c>
      <c r="G18" s="4">
        <v>0.51880000000000004</v>
      </c>
      <c r="H18">
        <v>8692.9</v>
      </c>
      <c r="I18" s="4">
        <v>0.4415</v>
      </c>
    </row>
    <row r="19" spans="1:9" x14ac:dyDescent="0.2">
      <c r="A19" t="s">
        <v>238</v>
      </c>
      <c r="B19" t="s">
        <v>239</v>
      </c>
      <c r="C19" s="1">
        <v>9.9999999999999991E-22</v>
      </c>
      <c r="D19" s="1">
        <v>-48.39</v>
      </c>
      <c r="E19">
        <v>0</v>
      </c>
      <c r="F19">
        <v>699</v>
      </c>
      <c r="G19" s="4">
        <v>0.16700000000000001</v>
      </c>
      <c r="H19">
        <v>2305.8000000000002</v>
      </c>
      <c r="I19" s="4">
        <v>0.1171</v>
      </c>
    </row>
    <row r="20" spans="1:9" x14ac:dyDescent="0.2">
      <c r="A20" t="s">
        <v>240</v>
      </c>
      <c r="B20" t="s">
        <v>241</v>
      </c>
      <c r="C20" s="1">
        <v>9.9999999999999995E-21</v>
      </c>
      <c r="D20" s="1">
        <v>-47.07</v>
      </c>
      <c r="E20">
        <v>0</v>
      </c>
      <c r="F20">
        <v>2460</v>
      </c>
      <c r="G20" s="4">
        <v>0.58779999999999999</v>
      </c>
      <c r="H20">
        <v>10150.4</v>
      </c>
      <c r="I20" s="4">
        <v>0.51549999999999996</v>
      </c>
    </row>
    <row r="21" spans="1:9" x14ac:dyDescent="0.2">
      <c r="A21" t="s">
        <v>242</v>
      </c>
      <c r="B21" t="s">
        <v>243</v>
      </c>
      <c r="C21" s="1">
        <v>9.9999999999999995E-21</v>
      </c>
      <c r="D21" s="1">
        <v>-46.76</v>
      </c>
      <c r="E21">
        <v>0</v>
      </c>
      <c r="F21">
        <v>1113</v>
      </c>
      <c r="G21" s="4">
        <v>0.26590000000000003</v>
      </c>
      <c r="H21">
        <v>4048.4</v>
      </c>
      <c r="I21" s="4">
        <v>0.2056</v>
      </c>
    </row>
    <row r="22" spans="1:9" x14ac:dyDescent="0.2">
      <c r="A22" t="s">
        <v>244</v>
      </c>
      <c r="B22" t="s">
        <v>245</v>
      </c>
      <c r="C22" s="1">
        <v>9.9999999999999998E-20</v>
      </c>
      <c r="D22" s="1">
        <v>-45.85</v>
      </c>
      <c r="E22">
        <v>0</v>
      </c>
      <c r="F22">
        <v>1515</v>
      </c>
      <c r="G22" s="4">
        <v>0.36199999999999999</v>
      </c>
      <c r="H22">
        <v>5817.8</v>
      </c>
      <c r="I22" s="4">
        <v>0.29549999999999998</v>
      </c>
    </row>
    <row r="23" spans="1:9" x14ac:dyDescent="0.2">
      <c r="A23" t="s">
        <v>246</v>
      </c>
      <c r="B23" t="s">
        <v>247</v>
      </c>
      <c r="C23" s="1">
        <v>9.9999999999999998E-20</v>
      </c>
      <c r="D23" s="1">
        <v>-45.46</v>
      </c>
      <c r="E23">
        <v>0</v>
      </c>
      <c r="F23">
        <v>2111</v>
      </c>
      <c r="G23" s="4">
        <v>0.50439999999999996</v>
      </c>
      <c r="H23">
        <v>8535.9</v>
      </c>
      <c r="I23" s="4">
        <v>0.4335</v>
      </c>
    </row>
    <row r="24" spans="1:9" x14ac:dyDescent="0.2">
      <c r="A24" t="s">
        <v>248</v>
      </c>
      <c r="B24" t="s">
        <v>249</v>
      </c>
      <c r="C24" s="1">
        <v>9.9999999999999998E-20</v>
      </c>
      <c r="D24" s="1">
        <v>-45.29</v>
      </c>
      <c r="E24">
        <v>0</v>
      </c>
      <c r="F24">
        <v>1689</v>
      </c>
      <c r="G24" s="4">
        <v>0.40360000000000001</v>
      </c>
      <c r="H24">
        <v>6605.6</v>
      </c>
      <c r="I24" s="4">
        <v>0.33550000000000002</v>
      </c>
    </row>
    <row r="25" spans="1:9" x14ac:dyDescent="0.2">
      <c r="A25" t="s">
        <v>250</v>
      </c>
      <c r="B25" t="s">
        <v>241</v>
      </c>
      <c r="C25" s="1">
        <v>9.9999999999999998E-20</v>
      </c>
      <c r="D25" s="1">
        <v>-44.84</v>
      </c>
      <c r="E25">
        <v>0</v>
      </c>
      <c r="F25">
        <v>1758</v>
      </c>
      <c r="G25" s="4">
        <v>0.42009999999999997</v>
      </c>
      <c r="H25">
        <v>6924.3</v>
      </c>
      <c r="I25" s="4">
        <v>0.35170000000000001</v>
      </c>
    </row>
    <row r="26" spans="1:9" x14ac:dyDescent="0.2">
      <c r="A26" t="s">
        <v>251</v>
      </c>
      <c r="B26" t="s">
        <v>252</v>
      </c>
      <c r="C26" s="1">
        <v>1.0000000000000001E-18</v>
      </c>
      <c r="D26" s="1">
        <v>-42.01</v>
      </c>
      <c r="E26">
        <v>0</v>
      </c>
      <c r="F26">
        <v>1773</v>
      </c>
      <c r="G26" s="4">
        <v>0.42370000000000002</v>
      </c>
      <c r="H26">
        <v>7037.8</v>
      </c>
      <c r="I26" s="4">
        <v>0.3574</v>
      </c>
    </row>
    <row r="27" spans="1:9" x14ac:dyDescent="0.2">
      <c r="A27" t="s">
        <v>253</v>
      </c>
      <c r="B27" t="s">
        <v>254</v>
      </c>
      <c r="C27" s="1">
        <v>1.0000000000000001E-17</v>
      </c>
      <c r="D27" s="1">
        <v>-40.93</v>
      </c>
      <c r="E27">
        <v>0</v>
      </c>
      <c r="F27">
        <v>1957</v>
      </c>
      <c r="G27" s="4">
        <v>0.46760000000000002</v>
      </c>
      <c r="H27">
        <v>7897.6</v>
      </c>
      <c r="I27" s="4">
        <v>0.40110000000000001</v>
      </c>
    </row>
    <row r="28" spans="1:9" x14ac:dyDescent="0.2">
      <c r="A28" t="s">
        <v>255</v>
      </c>
      <c r="B28" t="s">
        <v>256</v>
      </c>
      <c r="C28" s="1">
        <v>9.9999999999999998E-17</v>
      </c>
      <c r="D28" s="1">
        <v>-39.01</v>
      </c>
      <c r="E28">
        <v>0</v>
      </c>
      <c r="F28">
        <v>1049</v>
      </c>
      <c r="G28" s="4">
        <v>0.25069999999999998</v>
      </c>
      <c r="H28">
        <v>3875.1</v>
      </c>
      <c r="I28" s="4">
        <v>0.1968</v>
      </c>
    </row>
    <row r="29" spans="1:9" x14ac:dyDescent="0.2">
      <c r="A29" t="s">
        <v>257</v>
      </c>
      <c r="B29" t="s">
        <v>258</v>
      </c>
      <c r="C29" s="1">
        <v>9.9999999999999998E-17</v>
      </c>
      <c r="D29" s="1">
        <v>-37.869999999999997</v>
      </c>
      <c r="E29">
        <v>0</v>
      </c>
      <c r="F29">
        <v>1605</v>
      </c>
      <c r="G29" s="4">
        <v>0.38350000000000001</v>
      </c>
      <c r="H29">
        <v>6344.7</v>
      </c>
      <c r="I29" s="4">
        <v>0.32219999999999999</v>
      </c>
    </row>
    <row r="30" spans="1:9" x14ac:dyDescent="0.2">
      <c r="A30" t="s">
        <v>259</v>
      </c>
      <c r="B30" t="s">
        <v>260</v>
      </c>
      <c r="C30" s="1">
        <v>9.9999999999999998E-17</v>
      </c>
      <c r="D30" s="1">
        <v>-36.99</v>
      </c>
      <c r="E30">
        <v>0</v>
      </c>
      <c r="F30">
        <v>1492</v>
      </c>
      <c r="G30" s="4">
        <v>0.35649999999999998</v>
      </c>
      <c r="H30">
        <v>5851.9</v>
      </c>
      <c r="I30" s="4">
        <v>0.29720000000000002</v>
      </c>
    </row>
    <row r="31" spans="1:9" x14ac:dyDescent="0.2">
      <c r="A31" t="s">
        <v>261</v>
      </c>
      <c r="B31" t="s">
        <v>262</v>
      </c>
      <c r="C31" s="1">
        <v>1E-14</v>
      </c>
      <c r="D31" s="1">
        <v>-33.659999999999997</v>
      </c>
      <c r="E31">
        <v>0</v>
      </c>
      <c r="F31">
        <v>1307</v>
      </c>
      <c r="G31" s="4">
        <v>0.31230000000000002</v>
      </c>
      <c r="H31">
        <v>5082.8999999999996</v>
      </c>
      <c r="I31" s="4">
        <v>0.25819999999999999</v>
      </c>
    </row>
    <row r="32" spans="1:9" x14ac:dyDescent="0.2">
      <c r="A32" t="s">
        <v>263</v>
      </c>
      <c r="B32" t="s">
        <v>264</v>
      </c>
      <c r="C32" s="1">
        <v>1E-14</v>
      </c>
      <c r="D32" s="1">
        <v>-33.549999999999997</v>
      </c>
      <c r="E32">
        <v>0</v>
      </c>
      <c r="F32">
        <v>2556</v>
      </c>
      <c r="G32" s="4">
        <v>0.61080000000000001</v>
      </c>
      <c r="H32">
        <v>10845.8</v>
      </c>
      <c r="I32" s="4">
        <v>0.55089999999999995</v>
      </c>
    </row>
    <row r="33" spans="1:9" x14ac:dyDescent="0.2">
      <c r="A33" t="s">
        <v>265</v>
      </c>
      <c r="B33" t="s">
        <v>266</v>
      </c>
      <c r="C33" s="1">
        <v>1E-14</v>
      </c>
      <c r="D33" s="1">
        <v>-33.07</v>
      </c>
      <c r="E33">
        <v>0</v>
      </c>
      <c r="F33">
        <v>1763</v>
      </c>
      <c r="G33" s="4">
        <v>0.42130000000000001</v>
      </c>
      <c r="H33">
        <v>7145.6</v>
      </c>
      <c r="I33" s="4">
        <v>0.3629</v>
      </c>
    </row>
    <row r="34" spans="1:9" x14ac:dyDescent="0.2">
      <c r="A34" t="s">
        <v>267</v>
      </c>
      <c r="B34" t="s">
        <v>258</v>
      </c>
      <c r="C34" s="1">
        <v>1E-14</v>
      </c>
      <c r="D34" s="1">
        <v>-32.81</v>
      </c>
      <c r="E34">
        <v>0</v>
      </c>
      <c r="F34">
        <v>1112</v>
      </c>
      <c r="G34" s="4">
        <v>0.26569999999999999</v>
      </c>
      <c r="H34">
        <v>4238.3</v>
      </c>
      <c r="I34" s="4">
        <v>0.21529999999999999</v>
      </c>
    </row>
    <row r="35" spans="1:9" x14ac:dyDescent="0.2">
      <c r="A35" t="s">
        <v>268</v>
      </c>
      <c r="B35" t="s">
        <v>269</v>
      </c>
      <c r="C35" s="1">
        <v>1E-13</v>
      </c>
      <c r="D35" s="1">
        <v>-31.98</v>
      </c>
      <c r="E35">
        <v>0</v>
      </c>
      <c r="F35">
        <v>855</v>
      </c>
      <c r="G35" s="4">
        <v>0.20430000000000001</v>
      </c>
      <c r="H35">
        <v>3142.7</v>
      </c>
      <c r="I35" s="4">
        <v>0.15959999999999999</v>
      </c>
    </row>
    <row r="36" spans="1:9" x14ac:dyDescent="0.2">
      <c r="A36" t="s">
        <v>270</v>
      </c>
      <c r="B36" t="s">
        <v>271</v>
      </c>
      <c r="C36" s="1">
        <v>1E-13</v>
      </c>
      <c r="D36" s="1">
        <v>-30.68</v>
      </c>
      <c r="E36">
        <v>0</v>
      </c>
      <c r="F36">
        <v>1282</v>
      </c>
      <c r="G36" s="4">
        <v>0.30630000000000002</v>
      </c>
      <c r="H36">
        <v>5021.6000000000004</v>
      </c>
      <c r="I36" s="4">
        <v>0.255</v>
      </c>
    </row>
    <row r="37" spans="1:9" x14ac:dyDescent="0.2">
      <c r="A37" t="s">
        <v>272</v>
      </c>
      <c r="B37" t="s">
        <v>273</v>
      </c>
      <c r="C37" s="1">
        <v>1E-13</v>
      </c>
      <c r="D37" s="1">
        <v>-29.97</v>
      </c>
      <c r="E37">
        <v>0</v>
      </c>
      <c r="F37">
        <v>1713</v>
      </c>
      <c r="G37" s="4">
        <v>0.4093</v>
      </c>
      <c r="H37">
        <v>6975.4</v>
      </c>
      <c r="I37" s="4">
        <v>0.3543</v>
      </c>
    </row>
    <row r="38" spans="1:9" x14ac:dyDescent="0.2">
      <c r="A38" t="s">
        <v>274</v>
      </c>
      <c r="B38" t="s">
        <v>275</v>
      </c>
      <c r="C38" s="1">
        <v>9.9999999999999998E-13</v>
      </c>
      <c r="D38" s="1">
        <v>-28.44</v>
      </c>
      <c r="E38">
        <v>0</v>
      </c>
      <c r="F38">
        <v>227</v>
      </c>
      <c r="G38" s="4">
        <v>5.4199999999999998E-2</v>
      </c>
      <c r="H38">
        <v>644.70000000000005</v>
      </c>
      <c r="I38" s="4">
        <v>3.27E-2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0B901-C8F0-FE4B-910E-A18667294D2B}">
  <dimension ref="A1:I6"/>
  <sheetViews>
    <sheetView workbookViewId="0">
      <selection activeCell="J7" sqref="J7"/>
    </sheetView>
  </sheetViews>
  <sheetFormatPr baseColWidth="10" defaultRowHeight="16" x14ac:dyDescent="0.2"/>
  <cols>
    <col min="1" max="2" width="21.1640625" customWidth="1"/>
    <col min="3" max="3" width="8.33203125" bestFit="1" customWidth="1"/>
    <col min="4" max="4" width="10.5" bestFit="1" customWidth="1"/>
    <col min="5" max="5" width="17.5" bestFit="1" customWidth="1"/>
    <col min="6" max="6" width="19.5" bestFit="1" customWidth="1"/>
    <col min="7" max="7" width="20" bestFit="1" customWidth="1"/>
    <col min="8" max="8" width="14.33203125" bestFit="1" customWidth="1"/>
    <col min="9" max="9" width="19.1640625" bestFit="1" customWidth="1"/>
  </cols>
  <sheetData>
    <row r="1" spans="1:9" s="2" customFormat="1" ht="54" customHeight="1" x14ac:dyDescent="0.2">
      <c r="A1" s="2" t="s">
        <v>197</v>
      </c>
      <c r="B1" s="2" t="s">
        <v>198</v>
      </c>
      <c r="C1" s="2" t="s">
        <v>199</v>
      </c>
      <c r="D1" s="2" t="s">
        <v>200</v>
      </c>
      <c r="E1" s="2" t="s">
        <v>201</v>
      </c>
      <c r="F1" s="2" t="s">
        <v>276</v>
      </c>
      <c r="G1" s="2" t="s">
        <v>202</v>
      </c>
      <c r="H1" s="2" t="s">
        <v>277</v>
      </c>
      <c r="I1" s="2" t="s">
        <v>203</v>
      </c>
    </row>
    <row r="2" spans="1:9" x14ac:dyDescent="0.2">
      <c r="A2" t="s">
        <v>278</v>
      </c>
      <c r="B2" t="s">
        <v>279</v>
      </c>
      <c r="C2" s="1">
        <v>1E-41</v>
      </c>
      <c r="D2" s="1">
        <v>-95.4</v>
      </c>
      <c r="E2">
        <v>0</v>
      </c>
      <c r="F2">
        <v>1011</v>
      </c>
      <c r="G2" s="4">
        <v>0.32390000000000002</v>
      </c>
      <c r="H2">
        <v>4108.8</v>
      </c>
      <c r="I2" s="4">
        <v>0.21859999999999999</v>
      </c>
    </row>
    <row r="3" spans="1:9" x14ac:dyDescent="0.2">
      <c r="A3" t="s">
        <v>280</v>
      </c>
      <c r="B3" t="s">
        <v>281</v>
      </c>
      <c r="C3" s="1">
        <v>9.9999999999999993E-35</v>
      </c>
      <c r="D3" s="1">
        <v>-78.38</v>
      </c>
      <c r="E3">
        <v>0</v>
      </c>
      <c r="F3">
        <v>937</v>
      </c>
      <c r="G3" s="4">
        <v>0.30020000000000002</v>
      </c>
      <c r="H3">
        <v>3891</v>
      </c>
      <c r="I3" s="4">
        <v>0.20710000000000001</v>
      </c>
    </row>
    <row r="4" spans="1:9" x14ac:dyDescent="0.2">
      <c r="A4" t="s">
        <v>282</v>
      </c>
      <c r="B4" t="s">
        <v>283</v>
      </c>
      <c r="C4" s="1">
        <v>9.9999999999999998E-17</v>
      </c>
      <c r="D4" s="1">
        <v>-38.549999999999997</v>
      </c>
      <c r="E4">
        <v>0</v>
      </c>
      <c r="F4">
        <v>1142</v>
      </c>
      <c r="G4" s="4">
        <v>0.3659</v>
      </c>
      <c r="H4">
        <v>5554.7</v>
      </c>
      <c r="I4" s="4">
        <v>0.29559999999999997</v>
      </c>
    </row>
    <row r="5" spans="1:9" x14ac:dyDescent="0.2">
      <c r="A5" t="s">
        <v>284</v>
      </c>
      <c r="B5" t="s">
        <v>285</v>
      </c>
      <c r="C5" s="1">
        <v>9.9999999999999998E-13</v>
      </c>
      <c r="D5" s="1">
        <v>-29.89</v>
      </c>
      <c r="E5">
        <v>0</v>
      </c>
      <c r="F5">
        <v>947</v>
      </c>
      <c r="G5" s="4">
        <v>0.3034</v>
      </c>
      <c r="H5">
        <v>4611</v>
      </c>
      <c r="I5" s="4">
        <v>0.24540000000000001</v>
      </c>
    </row>
    <row r="6" spans="1:9" x14ac:dyDescent="0.2">
      <c r="A6" t="s">
        <v>286</v>
      </c>
      <c r="B6" t="s">
        <v>287</v>
      </c>
      <c r="C6" s="1">
        <v>9.9999999999999998E-13</v>
      </c>
      <c r="D6" s="1">
        <v>-27.79</v>
      </c>
      <c r="E6">
        <v>0</v>
      </c>
      <c r="F6">
        <v>1364</v>
      </c>
      <c r="G6" s="4">
        <v>0.437</v>
      </c>
      <c r="H6">
        <v>7050.6</v>
      </c>
      <c r="I6" s="4">
        <v>0.37519999999999998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TF_ChIPseq_SMARCB1_KD</vt:lpstr>
      <vt:lpstr>Enhancer_sets_SMARCB1_KD</vt:lpstr>
      <vt:lpstr>Histone_ChIPseq_SMARCB1_KD</vt:lpstr>
      <vt:lpstr>HOMER_LA_regions</vt:lpstr>
      <vt:lpstr>HOMER_HA_regions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Langer, Lee (NIH/NIGMS) [F]</dc:creator>
  <cp:lastModifiedBy>Langer, Lee (NIH/NIGMS) [F]</cp:lastModifiedBy>
  <dcterms:created xsi:type="dcterms:W3CDTF">2018-06-16T15:39:41Z</dcterms:created>
  <dcterms:modified xsi:type="dcterms:W3CDTF">2018-12-19T22:25:35Z</dcterms:modified>
</cp:coreProperties>
</file>