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utu.fi\verkkolevyt\Plant Phys\PhotoMicrobes\Anita\FINAL FIGURES\Figure 1\Final version\"/>
    </mc:Choice>
  </mc:AlternateContent>
  <bookViews>
    <workbookView xWindow="0" yWindow="0" windowWidth="25125" windowHeight="14100" tabRatio="788"/>
  </bookViews>
  <sheets>
    <sheet name="Figure 1- Source data 1" sheetId="1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7" i="12" l="1"/>
  <c r="G20" i="12"/>
  <c r="F20" i="12"/>
  <c r="F19" i="12"/>
  <c r="F11" i="12"/>
  <c r="F10" i="12"/>
  <c r="P11" i="12"/>
  <c r="L10" i="12"/>
  <c r="L11" i="12"/>
  <c r="L19" i="12"/>
  <c r="L20" i="12"/>
  <c r="L27" i="12"/>
  <c r="K27" i="12"/>
  <c r="K19" i="12"/>
  <c r="K10" i="12"/>
  <c r="V11" i="12"/>
  <c r="V10" i="12"/>
  <c r="U11" i="12"/>
  <c r="U10" i="12"/>
  <c r="Z10" i="12"/>
  <c r="Z19" i="12"/>
  <c r="U19" i="12"/>
  <c r="P27" i="12"/>
  <c r="Z27" i="12"/>
  <c r="V27" i="12"/>
  <c r="U27" i="12"/>
  <c r="X27" i="12"/>
  <c r="Y27" i="12"/>
  <c r="W27" i="12"/>
  <c r="W20" i="12"/>
  <c r="X20" i="12"/>
  <c r="Y20" i="12"/>
  <c r="X19" i="12"/>
  <c r="Y19" i="12"/>
  <c r="W19" i="12"/>
  <c r="W11" i="12"/>
  <c r="X11" i="12"/>
  <c r="Y11" i="12"/>
  <c r="X10" i="12"/>
  <c r="Y10" i="12"/>
  <c r="W10" i="12"/>
  <c r="AA11" i="12"/>
  <c r="Z11" i="12"/>
  <c r="AA10" i="12" l="1"/>
  <c r="AA27" i="12" l="1"/>
  <c r="AA20" i="12" l="1"/>
  <c r="AA19" i="12"/>
  <c r="Z20" i="12"/>
  <c r="U20" i="12"/>
  <c r="V20" i="12"/>
  <c r="V19" i="12"/>
  <c r="Q27" i="12" l="1"/>
  <c r="G27" i="12"/>
  <c r="Q20" i="12"/>
  <c r="P20" i="12"/>
  <c r="K20" i="12"/>
  <c r="Q19" i="12"/>
  <c r="P19" i="12"/>
  <c r="G19" i="12"/>
  <c r="Q11" i="12"/>
  <c r="K11" i="12"/>
  <c r="G11" i="12"/>
  <c r="Q10" i="12"/>
  <c r="P10" i="12"/>
  <c r="G10" i="12"/>
</calcChain>
</file>

<file path=xl/sharedStrings.xml><?xml version="1.0" encoding="utf-8"?>
<sst xmlns="http://schemas.openxmlformats.org/spreadsheetml/2006/main" count="111" uniqueCount="25">
  <si>
    <t>Strain</t>
  </si>
  <si>
    <t>WT</t>
  </si>
  <si>
    <t>M55</t>
  </si>
  <si>
    <t>Replicate 1</t>
  </si>
  <si>
    <t>Replicate 2</t>
  </si>
  <si>
    <t>Replicate 3</t>
  </si>
  <si>
    <t>Average</t>
  </si>
  <si>
    <r>
      <rPr>
        <b/>
        <i/>
        <sz val="11"/>
        <rFont val="Calibri"/>
        <family val="2"/>
        <scheme val="minor"/>
      </rPr>
      <t>flv4-2</t>
    </r>
    <r>
      <rPr>
        <b/>
        <sz val="11"/>
        <rFont val="Calibri"/>
        <family val="2"/>
        <scheme val="minor"/>
      </rPr>
      <t>/OE</t>
    </r>
  </si>
  <si>
    <r>
      <t>Low CO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 (0.04% CO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 in air)</t>
    </r>
  </si>
  <si>
    <r>
      <t>High CO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 (3% CO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 in air)</t>
    </r>
  </si>
  <si>
    <r>
      <rPr>
        <b/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SD</t>
    </r>
  </si>
  <si>
    <t>Dark respiration (average of rates between 0-3 min)</t>
  </si>
  <si>
    <r>
      <t>Light induced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during phase III (average of rates between 6-8 min)</t>
    </r>
  </si>
  <si>
    <r>
      <t>Light-induced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during phase II (average of rates between 6-8 min)</t>
    </r>
  </si>
  <si>
    <t>1C</t>
  </si>
  <si>
    <t>1A</t>
  </si>
  <si>
    <t>1B</t>
  </si>
  <si>
    <t>Low CO2 (0.04% CO2 in air)</t>
  </si>
  <si>
    <r>
      <t xml:space="preserve">Figure 1-Source data 1. 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 xml:space="preserve">2 </t>
    </r>
    <r>
      <rPr>
        <sz val="12"/>
        <color rgb="FF000000"/>
        <rFont val="Times New Roman"/>
        <family val="1"/>
      </rPr>
      <t xml:space="preserve">reduction rates of WT, </t>
    </r>
    <r>
      <rPr>
        <i/>
        <sz val="12"/>
        <color rgb="FF000000"/>
        <rFont val="Times New Roman"/>
        <family val="1"/>
      </rPr>
      <t>flv4-2</t>
    </r>
    <r>
      <rPr>
        <sz val="12"/>
        <color rgb="FF000000"/>
        <rFont val="Times New Roman"/>
        <family val="1"/>
      </rPr>
      <t>/OE, M55 mutants grown in different CO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 levels. </t>
    </r>
  </si>
  <si>
    <t>±SD</t>
  </si>
  <si>
    <t>Average rates betwee 6 to 8 min of illumination</t>
  </si>
  <si>
    <r>
      <t>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rate (</t>
    </r>
    <r>
      <rPr>
        <b/>
        <sz val="11"/>
        <rFont val="Calibri"/>
        <family val="2"/>
      </rPr>
      <t xml:space="preserve">µmol </t>
    </r>
    <r>
      <rPr>
        <b/>
        <sz val="11"/>
        <rFont val="Calibri"/>
        <family val="2"/>
        <scheme val="minor"/>
      </rPr>
      <t>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.mg Chl</t>
    </r>
    <r>
      <rPr>
        <b/>
        <i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.hr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</si>
  <si>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>Gross O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evolution rate (µmol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.mg Chla -1.hr-1)</t>
    </r>
  </si>
  <si>
    <r>
      <t>Maximun rate of light-induced 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uptake during phase I</t>
    </r>
  </si>
  <si>
    <r>
      <t>Ratio Gross 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evolution/O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uptake (phase III)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</si>
</sst>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</font>
    <font>
      <b/>
      <vertAlign val="superscript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DD7D0"/>
        <bgColor indexed="64"/>
      </patternFill>
    </fill>
    <fill>
      <patternFill patternType="solid">
        <fgColor rgb="FFC1B6A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6" fillId="8" borderId="5" applyNumberFormat="0" applyAlignment="0" applyProtection="0"/>
    <xf numFmtId="0" fontId="27" fillId="9" borderId="6" applyNumberFormat="0" applyAlignment="0" applyProtection="0"/>
    <xf numFmtId="0" fontId="28" fillId="9" borderId="5" applyNumberFormat="0" applyAlignment="0" applyProtection="0"/>
    <xf numFmtId="0" fontId="29" fillId="0" borderId="7" applyNumberFormat="0" applyFill="0" applyAlignment="0" applyProtection="0"/>
    <xf numFmtId="0" fontId="30" fillId="10" borderId="8" applyNumberFormat="0" applyAlignment="0" applyProtection="0"/>
    <xf numFmtId="0" fontId="17" fillId="0" borderId="0" applyNumberFormat="0" applyFill="0" applyBorder="0" applyAlignment="0" applyProtection="0"/>
    <xf numFmtId="0" fontId="18" fillId="11" borderId="9" applyNumberFormat="0" applyFont="0" applyAlignment="0" applyProtection="0"/>
    <xf numFmtId="0" fontId="31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32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32" fillId="35" borderId="0" applyNumberFormat="0" applyBorder="0" applyAlignment="0" applyProtection="0"/>
  </cellStyleXfs>
  <cellXfs count="28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/>
    <xf numFmtId="164" fontId="3" fillId="0" borderId="1" xfId="0" applyNumberFormat="1" applyFont="1" applyBorder="1"/>
    <xf numFmtId="0" fontId="1" fillId="4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0" borderId="0" xfId="0" applyFont="1"/>
    <xf numFmtId="164" fontId="4" fillId="4" borderId="1" xfId="0" applyNumberFormat="1" applyFont="1" applyFill="1" applyBorder="1"/>
    <xf numFmtId="0" fontId="0" fillId="0" borderId="1" xfId="0" applyBorder="1"/>
    <xf numFmtId="0" fontId="0" fillId="0" borderId="0" xfId="0"/>
    <xf numFmtId="164" fontId="1" fillId="4" borderId="1" xfId="0" applyNumberFormat="1" applyFont="1" applyFill="1" applyBorder="1"/>
    <xf numFmtId="164" fontId="0" fillId="0" borderId="1" xfId="0" applyNumberFormat="1" applyBorder="1"/>
    <xf numFmtId="0" fontId="1" fillId="4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CCFF99"/>
      <color rgb="FF99FFCC"/>
      <color rgb="FFFFCCFF"/>
      <color rgb="FFFF3300"/>
      <color rgb="FFCC0000"/>
      <color rgb="FF6600FF"/>
      <color rgb="FFFF0066"/>
      <color rgb="FFCCCCFF"/>
      <color rgb="FF9999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F30"/>
  <sheetViews>
    <sheetView tabSelected="1" topLeftCell="J1" zoomScale="70" zoomScaleNormal="70" workbookViewId="0">
      <selection activeCell="AD21" sqref="AD21"/>
    </sheetView>
  </sheetViews>
  <sheetFormatPr defaultRowHeight="15" x14ac:dyDescent="0.25"/>
  <cols>
    <col min="1" max="1" width="9.140625" style="10"/>
    <col min="2" max="2" width="15.7109375" style="10" customWidth="1"/>
    <col min="3" max="3" width="11.85546875" style="10" customWidth="1"/>
    <col min="4" max="4" width="11.7109375" style="10" customWidth="1"/>
    <col min="5" max="5" width="11.28515625" style="10" customWidth="1"/>
    <col min="6" max="6" width="10.7109375" style="10" customWidth="1"/>
    <col min="7" max="7" width="12.42578125" style="10" customWidth="1"/>
    <col min="8" max="8" width="13.140625" style="10" customWidth="1"/>
    <col min="9" max="9" width="13.28515625" style="10" customWidth="1"/>
    <col min="10" max="10" width="12.5703125" style="10" customWidth="1"/>
    <col min="11" max="11" width="13.85546875" style="10" customWidth="1"/>
    <col min="12" max="12" width="18.28515625" style="10" customWidth="1"/>
    <col min="13" max="13" width="12.7109375" style="10" customWidth="1"/>
    <col min="14" max="14" width="12.42578125" style="10" customWidth="1"/>
    <col min="15" max="15" width="11.85546875" style="10" customWidth="1"/>
    <col min="16" max="16" width="11.140625" style="10" customWidth="1"/>
    <col min="17" max="17" width="21.85546875" style="10" customWidth="1"/>
    <col min="18" max="18" width="12" style="10" customWidth="1"/>
    <col min="19" max="19" width="12.7109375" style="10" customWidth="1"/>
    <col min="20" max="20" width="13.85546875" style="10" customWidth="1"/>
    <col min="21" max="21" width="13" style="10" customWidth="1"/>
    <col min="22" max="22" width="11.28515625" style="10" customWidth="1"/>
    <col min="23" max="23" width="9.42578125" style="10" customWidth="1"/>
    <col min="24" max="24" width="13" style="10" customWidth="1"/>
    <col min="25" max="25" width="13.28515625" style="10" customWidth="1"/>
    <col min="26" max="26" width="12.140625" style="10" customWidth="1"/>
    <col min="27" max="27" width="11.42578125" style="10" customWidth="1"/>
    <col min="28" max="28" width="10.7109375" style="10" customWidth="1"/>
    <col min="29" max="16384" width="9.140625" style="10"/>
  </cols>
  <sheetData>
    <row r="3" spans="2:32" ht="18.75" x14ac:dyDescent="0.35">
      <c r="B3" s="7" t="s">
        <v>18</v>
      </c>
    </row>
    <row r="6" spans="2:32" ht="20.25" customHeight="1" x14ac:dyDescent="0.35">
      <c r="B6" s="16" t="s">
        <v>15</v>
      </c>
      <c r="C6" s="18" t="s">
        <v>8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</row>
    <row r="7" spans="2:32" ht="18.75" x14ac:dyDescent="0.35">
      <c r="B7" s="16"/>
      <c r="C7" s="17" t="s">
        <v>21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9" t="s">
        <v>22</v>
      </c>
      <c r="S7" s="19"/>
      <c r="T7" s="19"/>
      <c r="U7" s="19"/>
      <c r="V7" s="19"/>
      <c r="W7" s="22" t="s">
        <v>24</v>
      </c>
      <c r="X7" s="23"/>
      <c r="Y7" s="23"/>
      <c r="Z7" s="23"/>
      <c r="AA7" s="24"/>
      <c r="AB7"/>
      <c r="AC7"/>
      <c r="AD7"/>
      <c r="AE7"/>
      <c r="AF7"/>
    </row>
    <row r="8" spans="2:32" ht="17.25" customHeight="1" x14ac:dyDescent="0.35">
      <c r="B8" s="16"/>
      <c r="C8" s="17" t="s">
        <v>11</v>
      </c>
      <c r="D8" s="17"/>
      <c r="E8" s="17"/>
      <c r="F8" s="17"/>
      <c r="G8" s="17"/>
      <c r="H8" s="17" t="s">
        <v>23</v>
      </c>
      <c r="I8" s="17"/>
      <c r="J8" s="17"/>
      <c r="K8" s="17"/>
      <c r="L8" s="17"/>
      <c r="M8" s="17" t="s">
        <v>12</v>
      </c>
      <c r="N8" s="17"/>
      <c r="O8" s="17"/>
      <c r="P8" s="17"/>
      <c r="Q8" s="17"/>
      <c r="R8" s="20" t="s">
        <v>20</v>
      </c>
      <c r="S8" s="20"/>
      <c r="T8" s="20"/>
      <c r="U8" s="20"/>
      <c r="V8" s="20"/>
      <c r="W8" s="25"/>
      <c r="X8" s="26"/>
      <c r="Y8" s="26"/>
      <c r="Z8" s="26"/>
      <c r="AA8" s="27"/>
      <c r="AB8"/>
      <c r="AC8"/>
      <c r="AD8"/>
      <c r="AE8"/>
      <c r="AF8"/>
    </row>
    <row r="9" spans="2:32" x14ac:dyDescent="0.25">
      <c r="B9" s="1" t="s">
        <v>0</v>
      </c>
      <c r="C9" s="1" t="s">
        <v>3</v>
      </c>
      <c r="D9" s="1" t="s">
        <v>4</v>
      </c>
      <c r="E9" s="1" t="s">
        <v>5</v>
      </c>
      <c r="F9" s="5" t="s">
        <v>6</v>
      </c>
      <c r="G9" s="5" t="s">
        <v>10</v>
      </c>
      <c r="H9" s="1" t="s">
        <v>3</v>
      </c>
      <c r="I9" s="1" t="s">
        <v>4</v>
      </c>
      <c r="J9" s="1" t="s">
        <v>5</v>
      </c>
      <c r="K9" s="5" t="s">
        <v>6</v>
      </c>
      <c r="L9" s="5" t="s">
        <v>10</v>
      </c>
      <c r="M9" s="1" t="s">
        <v>3</v>
      </c>
      <c r="N9" s="1" t="s">
        <v>4</v>
      </c>
      <c r="O9" s="1" t="s">
        <v>5</v>
      </c>
      <c r="P9" s="5" t="s">
        <v>6</v>
      </c>
      <c r="Q9" s="5" t="s">
        <v>10</v>
      </c>
      <c r="R9" s="9" t="s">
        <v>3</v>
      </c>
      <c r="S9" s="9" t="s">
        <v>4</v>
      </c>
      <c r="T9" s="9" t="s">
        <v>5</v>
      </c>
      <c r="U9" s="13" t="s">
        <v>6</v>
      </c>
      <c r="V9" s="13" t="s">
        <v>19</v>
      </c>
      <c r="W9" s="9" t="s">
        <v>3</v>
      </c>
      <c r="X9" s="9" t="s">
        <v>4</v>
      </c>
      <c r="Y9" s="9" t="s">
        <v>5</v>
      </c>
      <c r="Z9" s="13" t="s">
        <v>6</v>
      </c>
      <c r="AA9" s="13" t="s">
        <v>19</v>
      </c>
      <c r="AB9"/>
      <c r="AC9"/>
      <c r="AD9"/>
      <c r="AE9"/>
      <c r="AF9"/>
    </row>
    <row r="10" spans="2:32" x14ac:dyDescent="0.25">
      <c r="B10" s="14" t="s">
        <v>1</v>
      </c>
      <c r="C10" s="12">
        <v>4.2198528417345944</v>
      </c>
      <c r="D10" s="12">
        <v>5.5140148778668925</v>
      </c>
      <c r="E10" s="12">
        <v>1.4860361725561941</v>
      </c>
      <c r="F10" s="11">
        <f>AVERAGE(C10:E10)</f>
        <v>3.7399679640525605</v>
      </c>
      <c r="G10" s="11">
        <f>STDEV(C10:E10)</f>
        <v>2.0564217063822379</v>
      </c>
      <c r="H10" s="12">
        <v>63.024944802613788</v>
      </c>
      <c r="I10" s="12">
        <v>51.584506358570493</v>
      </c>
      <c r="J10" s="12">
        <v>62.091011512408087</v>
      </c>
      <c r="K10" s="11">
        <f>AVERAGE(H10:J10)</f>
        <v>58.900154224530787</v>
      </c>
      <c r="L10" s="11">
        <f>STDEV(H10:J10)</f>
        <v>6.3527226935925425</v>
      </c>
      <c r="M10" s="4">
        <v>38.527475047364121</v>
      </c>
      <c r="N10" s="4">
        <v>26.830790301463587</v>
      </c>
      <c r="O10" s="12">
        <v>33.057461253323098</v>
      </c>
      <c r="P10" s="11">
        <f>AVERAGE(M10:O10)</f>
        <v>32.805242200716933</v>
      </c>
      <c r="Q10" s="11">
        <f>STDEV(M10:O10)</f>
        <v>5.8524199566605546</v>
      </c>
      <c r="R10" s="12">
        <v>240.90014452153389</v>
      </c>
      <c r="S10" s="12">
        <v>191.8128690793306</v>
      </c>
      <c r="T10" s="12">
        <v>218.47479990417099</v>
      </c>
      <c r="U10" s="11">
        <f>AVERAGE(R10:T10)</f>
        <v>217.06260450167849</v>
      </c>
      <c r="V10" s="11">
        <f>STDEV(R10:T10)</f>
        <v>24.574089494339344</v>
      </c>
      <c r="W10" s="12">
        <f>R10/M10</f>
        <v>6.252684460255467</v>
      </c>
      <c r="X10" s="12">
        <f t="shared" ref="X10:Y10" si="0">S10/N10</f>
        <v>7.148983198935718</v>
      </c>
      <c r="Y10" s="12">
        <f t="shared" si="0"/>
        <v>6.6089406633489993</v>
      </c>
      <c r="Z10" s="11">
        <f>AVERAGE(W10:Y10)</f>
        <v>6.670202774180062</v>
      </c>
      <c r="AA10" s="11">
        <f>STDEV(W10:Y10)</f>
        <v>0.45127889592530274</v>
      </c>
      <c r="AB10"/>
      <c r="AC10"/>
      <c r="AD10"/>
      <c r="AE10"/>
      <c r="AF10"/>
    </row>
    <row r="11" spans="2:32" x14ac:dyDescent="0.25">
      <c r="B11" s="14" t="s">
        <v>7</v>
      </c>
      <c r="C11" s="12">
        <v>4.7456677395892024</v>
      </c>
      <c r="D11" s="12">
        <v>3.2576651241314742</v>
      </c>
      <c r="E11" s="12">
        <v>5.0250537158457238</v>
      </c>
      <c r="F11" s="11">
        <f>AVERAGE(C11:E11)</f>
        <v>4.3427955265221332</v>
      </c>
      <c r="G11" s="11">
        <f>STDEV(C11:E11)</f>
        <v>0.9500763777594905</v>
      </c>
      <c r="H11" s="4">
        <v>103.06296981824823</v>
      </c>
      <c r="I11" s="4">
        <v>77.812586595824655</v>
      </c>
      <c r="J11" s="4">
        <v>119.28805233341593</v>
      </c>
      <c r="K11" s="11">
        <f>AVERAGE(H11:J11)</f>
        <v>100.05453624916294</v>
      </c>
      <c r="L11" s="11">
        <f>STDEV(H11:J11)</f>
        <v>20.900755224207263</v>
      </c>
      <c r="M11" s="4">
        <v>59.352156263619214</v>
      </c>
      <c r="N11" s="4">
        <v>42.492474401572636</v>
      </c>
      <c r="O11" s="4">
        <v>73.490846341235326</v>
      </c>
      <c r="P11" s="11">
        <f>AVERAGE(M11:O11)</f>
        <v>58.445159002142397</v>
      </c>
      <c r="Q11" s="11">
        <f>STDEV(M11:O11)</f>
        <v>15.519076929755224</v>
      </c>
      <c r="R11" s="12">
        <v>249.56096450128331</v>
      </c>
      <c r="S11" s="12">
        <v>184.75542017778616</v>
      </c>
      <c r="T11" s="12">
        <v>241.03029127406816</v>
      </c>
      <c r="U11" s="11">
        <f>AVERAGE(R11:T11)</f>
        <v>225.11555865104586</v>
      </c>
      <c r="V11" s="11">
        <f>STDEV(R11:T11)</f>
        <v>35.212195041106185</v>
      </c>
      <c r="W11" s="12">
        <f>R11/M11</f>
        <v>4.204749754883891</v>
      </c>
      <c r="X11" s="12">
        <f t="shared" ref="X11" si="1">S11/N11</f>
        <v>4.3479562623669761</v>
      </c>
      <c r="Y11" s="12">
        <f t="shared" ref="Y11" si="2">T11/O11</f>
        <v>3.2797321472514782</v>
      </c>
      <c r="Z11" s="11">
        <f>AVERAGE(W11:Y11)</f>
        <v>3.9441460548341145</v>
      </c>
      <c r="AA11" s="11">
        <f>STDEV(W11:Y11)</f>
        <v>0.57983739650724297</v>
      </c>
      <c r="AB11"/>
      <c r="AC11"/>
      <c r="AD11"/>
      <c r="AE11"/>
      <c r="AF11"/>
    </row>
    <row r="12" spans="2:32" x14ac:dyDescent="0.25"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2:32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6"/>
      <c r="Q13" s="6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2:32" x14ac:dyDescent="0.25"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2:32" ht="20.25" customHeight="1" x14ac:dyDescent="0.35">
      <c r="B15" s="16" t="s">
        <v>16</v>
      </c>
      <c r="C15" s="21" t="s">
        <v>9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/>
      <c r="AC15"/>
      <c r="AD15"/>
      <c r="AE15"/>
      <c r="AF15"/>
    </row>
    <row r="16" spans="2:32" ht="18.75" x14ac:dyDescent="0.35">
      <c r="B16" s="16"/>
      <c r="C16" s="17" t="s">
        <v>21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9" t="s">
        <v>22</v>
      </c>
      <c r="S16" s="19"/>
      <c r="T16" s="19"/>
      <c r="U16" s="19"/>
      <c r="V16" s="19"/>
      <c r="W16" s="22" t="s">
        <v>24</v>
      </c>
      <c r="X16" s="23"/>
      <c r="Y16" s="23"/>
      <c r="Z16" s="23"/>
      <c r="AA16" s="24"/>
      <c r="AB16"/>
      <c r="AC16"/>
      <c r="AD16"/>
      <c r="AE16"/>
      <c r="AF16"/>
    </row>
    <row r="17" spans="2:32" ht="18" x14ac:dyDescent="0.35">
      <c r="B17" s="16"/>
      <c r="C17" s="17" t="s">
        <v>11</v>
      </c>
      <c r="D17" s="17"/>
      <c r="E17" s="17"/>
      <c r="F17" s="17"/>
      <c r="G17" s="17"/>
      <c r="H17" s="17" t="s">
        <v>23</v>
      </c>
      <c r="I17" s="17"/>
      <c r="J17" s="17"/>
      <c r="K17" s="17"/>
      <c r="L17" s="17"/>
      <c r="M17" s="17" t="s">
        <v>13</v>
      </c>
      <c r="N17" s="17"/>
      <c r="O17" s="17"/>
      <c r="P17" s="17"/>
      <c r="Q17" s="17"/>
      <c r="R17" s="20" t="s">
        <v>20</v>
      </c>
      <c r="S17" s="20"/>
      <c r="T17" s="20"/>
      <c r="U17" s="20"/>
      <c r="V17" s="20"/>
      <c r="W17" s="25"/>
      <c r="X17" s="26"/>
      <c r="Y17" s="26"/>
      <c r="Z17" s="26"/>
      <c r="AA17" s="27"/>
      <c r="AB17"/>
      <c r="AC17"/>
      <c r="AD17"/>
      <c r="AE17"/>
      <c r="AF17"/>
    </row>
    <row r="18" spans="2:32" x14ac:dyDescent="0.25">
      <c r="B18" s="1" t="s">
        <v>0</v>
      </c>
      <c r="C18" s="1" t="s">
        <v>3</v>
      </c>
      <c r="D18" s="1" t="s">
        <v>4</v>
      </c>
      <c r="E18" s="1" t="s">
        <v>5</v>
      </c>
      <c r="F18" s="5" t="s">
        <v>6</v>
      </c>
      <c r="G18" s="5" t="s">
        <v>10</v>
      </c>
      <c r="H18" s="1" t="s">
        <v>3</v>
      </c>
      <c r="I18" s="1" t="s">
        <v>4</v>
      </c>
      <c r="J18" s="1" t="s">
        <v>5</v>
      </c>
      <c r="K18" s="5" t="s">
        <v>6</v>
      </c>
      <c r="L18" s="5" t="s">
        <v>10</v>
      </c>
      <c r="M18" s="1" t="s">
        <v>3</v>
      </c>
      <c r="N18" s="1" t="s">
        <v>4</v>
      </c>
      <c r="O18" s="1" t="s">
        <v>5</v>
      </c>
      <c r="P18" s="5" t="s">
        <v>6</v>
      </c>
      <c r="Q18" s="5" t="s">
        <v>10</v>
      </c>
      <c r="R18" s="9" t="s">
        <v>3</v>
      </c>
      <c r="S18" s="9" t="s">
        <v>4</v>
      </c>
      <c r="T18" s="9" t="s">
        <v>5</v>
      </c>
      <c r="U18" s="13" t="s">
        <v>6</v>
      </c>
      <c r="V18" s="13" t="s">
        <v>19</v>
      </c>
      <c r="W18" s="9" t="s">
        <v>3</v>
      </c>
      <c r="X18" s="9" t="s">
        <v>4</v>
      </c>
      <c r="Y18" s="9" t="s">
        <v>5</v>
      </c>
      <c r="Z18" s="13" t="s">
        <v>6</v>
      </c>
      <c r="AA18" s="13" t="s">
        <v>19</v>
      </c>
      <c r="AB18"/>
      <c r="AC18"/>
      <c r="AD18"/>
      <c r="AE18"/>
      <c r="AF18"/>
    </row>
    <row r="19" spans="2:32" x14ac:dyDescent="0.25">
      <c r="B19" s="15" t="s">
        <v>1</v>
      </c>
      <c r="C19" s="12">
        <v>2.1411151134939828</v>
      </c>
      <c r="D19" s="12">
        <v>5.7948713558518312</v>
      </c>
      <c r="E19" s="12">
        <v>6.0268951926248935</v>
      </c>
      <c r="F19" s="11">
        <f>AVERAGE(C19:E19)</f>
        <v>4.6542938873235693</v>
      </c>
      <c r="G19" s="11">
        <f>STDEV(C19:E19)</f>
        <v>2.1795663392354925</v>
      </c>
      <c r="H19" s="4">
        <v>58.237314769165756</v>
      </c>
      <c r="I19" s="4">
        <v>62.135578632477426</v>
      </c>
      <c r="J19" s="4">
        <v>47.293572374555772</v>
      </c>
      <c r="K19" s="8">
        <f>AVERAGE(H19:J19)</f>
        <v>55.888821925399647</v>
      </c>
      <c r="L19" s="8">
        <f>STDEV(H19:J19)</f>
        <v>7.6946638274821959</v>
      </c>
      <c r="M19" s="12">
        <v>50.590819207154041</v>
      </c>
      <c r="N19" s="12">
        <v>51.682627159264001</v>
      </c>
      <c r="O19" s="12">
        <v>40.250936326786423</v>
      </c>
      <c r="P19" s="11">
        <f>AVERAGE(M19:O19)</f>
        <v>47.508127564401491</v>
      </c>
      <c r="Q19" s="11">
        <f>STDEV(M19:O19)</f>
        <v>6.308575880938621</v>
      </c>
      <c r="R19" s="12">
        <v>144.25621058952115</v>
      </c>
      <c r="S19" s="12">
        <v>156.32311357101489</v>
      </c>
      <c r="T19" s="12">
        <v>154.71749152423084</v>
      </c>
      <c r="U19" s="11">
        <f>AVERAGE(R19:T19)</f>
        <v>151.76560522825562</v>
      </c>
      <c r="V19" s="11">
        <f>STDEV(R19:T19)</f>
        <v>6.5526911585599956</v>
      </c>
      <c r="W19" s="12">
        <f>R19/M19</f>
        <v>2.8514306123179338</v>
      </c>
      <c r="X19" s="12">
        <f t="shared" ref="X19:Y19" si="3">S19/N19</f>
        <v>3.0246742892789324</v>
      </c>
      <c r="Y19" s="12">
        <f t="shared" si="3"/>
        <v>3.8438234148920545</v>
      </c>
      <c r="Z19" s="11">
        <f>AVERAGE(W19:Y19)</f>
        <v>3.2399761054963072</v>
      </c>
      <c r="AA19" s="11">
        <f>STDEV(W19:Y19)</f>
        <v>0.53007265794427005</v>
      </c>
      <c r="AB19"/>
      <c r="AC19"/>
      <c r="AD19"/>
      <c r="AE19"/>
      <c r="AF19"/>
    </row>
    <row r="20" spans="2:32" x14ac:dyDescent="0.25">
      <c r="B20" s="15" t="s">
        <v>7</v>
      </c>
      <c r="C20" s="12">
        <v>10.697125146340325</v>
      </c>
      <c r="D20" s="12">
        <v>8.8074977753993799</v>
      </c>
      <c r="E20" s="12">
        <v>12.543470778232599</v>
      </c>
      <c r="F20" s="11">
        <f>AVERAGE(C20:E20)</f>
        <v>10.682697899990766</v>
      </c>
      <c r="G20" s="11">
        <f>STDEV(C20:E20)</f>
        <v>1.8680282863363329</v>
      </c>
      <c r="H20" s="4">
        <v>132.64011371803028</v>
      </c>
      <c r="I20" s="4">
        <v>98.38559085375023</v>
      </c>
      <c r="J20" s="4">
        <v>88.327718641760086</v>
      </c>
      <c r="K20" s="8">
        <f>AVERAGE(H20:J20)</f>
        <v>106.4511410711802</v>
      </c>
      <c r="L20" s="8">
        <f>STDEV(H20:J20)</f>
        <v>23.231162574896555</v>
      </c>
      <c r="M20" s="12">
        <v>121.89234820759718</v>
      </c>
      <c r="N20" s="12">
        <v>86.372742976053758</v>
      </c>
      <c r="O20" s="12">
        <v>76.460828400751325</v>
      </c>
      <c r="P20" s="11">
        <f>AVERAGE(M20:O20)</f>
        <v>94.908639861467421</v>
      </c>
      <c r="Q20" s="11">
        <f>STDEV(M20:O20)</f>
        <v>23.888321408562071</v>
      </c>
      <c r="R20" s="12">
        <v>316.86941820186757</v>
      </c>
      <c r="S20" s="12">
        <v>227.38669819831276</v>
      </c>
      <c r="T20" s="12">
        <v>264.4855105418431</v>
      </c>
      <c r="U20" s="11">
        <f>AVERAGE(R20:T20)</f>
        <v>269.5805423140078</v>
      </c>
      <c r="V20" s="11">
        <f>STDEV(R20:T20)</f>
        <v>44.958411964594106</v>
      </c>
      <c r="W20" s="12">
        <f>R20/M20</f>
        <v>2.599584164727069</v>
      </c>
      <c r="X20" s="12">
        <f t="shared" ref="X20" si="4">S20/N20</f>
        <v>2.6326210140316388</v>
      </c>
      <c r="Y20" s="12">
        <f t="shared" ref="Y20" si="5">T20/O20</f>
        <v>3.4590981561905783</v>
      </c>
      <c r="Z20" s="11">
        <f>AVERAGE(W20:Y20)</f>
        <v>2.897101111649762</v>
      </c>
      <c r="AA20" s="11">
        <f>STDEV(W20:Y20)</f>
        <v>0.48698394933247524</v>
      </c>
      <c r="AB20"/>
      <c r="AC20"/>
      <c r="AD20"/>
      <c r="AE20"/>
      <c r="AF20"/>
    </row>
    <row r="21" spans="2:32" x14ac:dyDescent="0.25"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2:32" x14ac:dyDescent="0.25"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2:32" ht="20.25" customHeight="1" x14ac:dyDescent="0.25">
      <c r="B23" s="16" t="s">
        <v>14</v>
      </c>
      <c r="C23" s="18" t="s">
        <v>17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/>
      <c r="AC23"/>
      <c r="AD23"/>
      <c r="AE23"/>
      <c r="AF23"/>
    </row>
    <row r="24" spans="2:32" ht="18.75" x14ac:dyDescent="0.35">
      <c r="B24" s="16"/>
      <c r="C24" s="17" t="s">
        <v>21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9" t="s">
        <v>22</v>
      </c>
      <c r="S24" s="19"/>
      <c r="T24" s="19"/>
      <c r="U24" s="19"/>
      <c r="V24" s="19"/>
      <c r="W24" s="22" t="s">
        <v>24</v>
      </c>
      <c r="X24" s="23"/>
      <c r="Y24" s="23"/>
      <c r="Z24" s="23"/>
      <c r="AA24" s="24"/>
      <c r="AB24"/>
      <c r="AC24"/>
      <c r="AD24"/>
      <c r="AE24"/>
      <c r="AF24"/>
    </row>
    <row r="25" spans="2:32" ht="18" x14ac:dyDescent="0.35">
      <c r="B25" s="16"/>
      <c r="C25" s="17" t="s">
        <v>11</v>
      </c>
      <c r="D25" s="17"/>
      <c r="E25" s="17"/>
      <c r="F25" s="17"/>
      <c r="G25" s="17"/>
      <c r="H25" s="17" t="s">
        <v>23</v>
      </c>
      <c r="I25" s="17"/>
      <c r="J25" s="17"/>
      <c r="K25" s="17"/>
      <c r="L25" s="17"/>
      <c r="M25" s="17" t="s">
        <v>13</v>
      </c>
      <c r="N25" s="17"/>
      <c r="O25" s="17"/>
      <c r="P25" s="17"/>
      <c r="Q25" s="17"/>
      <c r="R25" s="20" t="s">
        <v>20</v>
      </c>
      <c r="S25" s="20"/>
      <c r="T25" s="20"/>
      <c r="U25" s="20"/>
      <c r="V25" s="20"/>
      <c r="W25" s="25"/>
      <c r="X25" s="26"/>
      <c r="Y25" s="26"/>
      <c r="Z25" s="26"/>
      <c r="AA25" s="27"/>
      <c r="AB25"/>
      <c r="AC25"/>
      <c r="AD25"/>
      <c r="AE25"/>
      <c r="AF25"/>
    </row>
    <row r="26" spans="2:32" x14ac:dyDescent="0.25">
      <c r="B26" s="1" t="s">
        <v>0</v>
      </c>
      <c r="C26" s="1" t="s">
        <v>3</v>
      </c>
      <c r="D26" s="1" t="s">
        <v>4</v>
      </c>
      <c r="E26" s="1" t="s">
        <v>5</v>
      </c>
      <c r="F26" s="5" t="s">
        <v>6</v>
      </c>
      <c r="G26" s="5" t="s">
        <v>10</v>
      </c>
      <c r="H26" s="1" t="s">
        <v>3</v>
      </c>
      <c r="I26" s="1" t="s">
        <v>4</v>
      </c>
      <c r="J26" s="1" t="s">
        <v>5</v>
      </c>
      <c r="K26" s="5" t="s">
        <v>6</v>
      </c>
      <c r="L26" s="5" t="s">
        <v>10</v>
      </c>
      <c r="M26" s="1" t="s">
        <v>3</v>
      </c>
      <c r="N26" s="1" t="s">
        <v>4</v>
      </c>
      <c r="O26" s="1" t="s">
        <v>5</v>
      </c>
      <c r="P26" s="5" t="s">
        <v>6</v>
      </c>
      <c r="Q26" s="5" t="s">
        <v>10</v>
      </c>
      <c r="R26" s="9" t="s">
        <v>3</v>
      </c>
      <c r="S26" s="9" t="s">
        <v>4</v>
      </c>
      <c r="T26" s="9" t="s">
        <v>5</v>
      </c>
      <c r="U26" s="13" t="s">
        <v>6</v>
      </c>
      <c r="V26" s="13" t="s">
        <v>19</v>
      </c>
      <c r="W26" s="9" t="s">
        <v>3</v>
      </c>
      <c r="X26" s="9" t="s">
        <v>4</v>
      </c>
      <c r="Y26" s="9" t="s">
        <v>5</v>
      </c>
      <c r="Z26" s="13" t="s">
        <v>6</v>
      </c>
      <c r="AA26" s="13" t="s">
        <v>19</v>
      </c>
      <c r="AB26"/>
      <c r="AC26"/>
      <c r="AD26"/>
      <c r="AE26"/>
      <c r="AF26"/>
    </row>
    <row r="27" spans="2:32" x14ac:dyDescent="0.25">
      <c r="B27" s="14" t="s">
        <v>2</v>
      </c>
      <c r="C27" s="12">
        <v>1.4532403555056216E-2</v>
      </c>
      <c r="D27" s="12">
        <v>3.0547791388549199</v>
      </c>
      <c r="E27" s="12">
        <v>3.0054093294306061</v>
      </c>
      <c r="F27" s="11">
        <f>AVERAGE(C27:E27)</f>
        <v>2.0249069572801939</v>
      </c>
      <c r="G27" s="11">
        <f>STDEV(C27:E27)</f>
        <v>1.7412104207188195</v>
      </c>
      <c r="H27" s="12">
        <v>54.196990971154385</v>
      </c>
      <c r="I27" s="12">
        <v>61.920898057543866</v>
      </c>
      <c r="J27" s="12">
        <v>65.348806914805891</v>
      </c>
      <c r="K27" s="11">
        <f>AVERAGE(H27:J27)</f>
        <v>60.488898647834709</v>
      </c>
      <c r="L27" s="11">
        <f>STDEV(H27:J27)</f>
        <v>5.7121551486567217</v>
      </c>
      <c r="M27" s="12">
        <v>52.42684425262761</v>
      </c>
      <c r="N27" s="12">
        <v>50.631364841768992</v>
      </c>
      <c r="O27" s="12">
        <v>61.841173024616879</v>
      </c>
      <c r="P27" s="11">
        <f>AVERAGE(M27:O27)</f>
        <v>54.96646070633782</v>
      </c>
      <c r="Q27" s="11">
        <f>STDEV(M27:O27)</f>
        <v>6.0209790460545207</v>
      </c>
      <c r="R27" s="4">
        <v>117.10488869960939</v>
      </c>
      <c r="S27" s="12">
        <v>106.37265740479714</v>
      </c>
      <c r="T27" s="12">
        <v>149.16516905307031</v>
      </c>
      <c r="U27" s="11">
        <f>AVERAGE(R27:T27)</f>
        <v>124.21423838582562</v>
      </c>
      <c r="V27" s="11">
        <f>STDEV(R27:T27)</f>
        <v>22.26447625731571</v>
      </c>
      <c r="W27" s="12">
        <f>R27/M27</f>
        <v>2.2336818164244199</v>
      </c>
      <c r="X27" s="12">
        <f t="shared" ref="X27:Y27" si="6">S27/N27</f>
        <v>2.1009241551601163</v>
      </c>
      <c r="Y27" s="12">
        <f t="shared" si="6"/>
        <v>2.4120688815797964</v>
      </c>
      <c r="Z27" s="11">
        <f>AVERAGE(W27:Y27)</f>
        <v>2.2488916177214442</v>
      </c>
      <c r="AA27" s="11">
        <f>STDEV(W27:Y27)</f>
        <v>0.15612899710276629</v>
      </c>
      <c r="AB27"/>
      <c r="AC27"/>
      <c r="AD27"/>
      <c r="AE27"/>
      <c r="AF27"/>
    </row>
    <row r="28" spans="2:32" x14ac:dyDescent="0.25">
      <c r="S28"/>
      <c r="T28"/>
      <c r="U28"/>
      <c r="V28"/>
      <c r="W28"/>
      <c r="X28"/>
      <c r="Y28"/>
      <c r="Z28"/>
      <c r="AA28"/>
      <c r="AB28"/>
    </row>
    <row r="29" spans="2:32" x14ac:dyDescent="0.25">
      <c r="S29"/>
      <c r="U29"/>
      <c r="V29"/>
      <c r="W29"/>
      <c r="X29"/>
      <c r="Y29"/>
      <c r="Z29"/>
      <c r="AA29"/>
      <c r="AB29"/>
    </row>
    <row r="30" spans="2:32" x14ac:dyDescent="0.25">
      <c r="S30"/>
      <c r="T30"/>
      <c r="U30"/>
      <c r="V30"/>
      <c r="W30"/>
      <c r="X30"/>
      <c r="Y30"/>
      <c r="Z30"/>
      <c r="AA30"/>
      <c r="AB30"/>
    </row>
  </sheetData>
  <mergeCells count="27">
    <mergeCell ref="R25:V25"/>
    <mergeCell ref="C23:AA23"/>
    <mergeCell ref="R7:V7"/>
    <mergeCell ref="R8:V8"/>
    <mergeCell ref="R24:V24"/>
    <mergeCell ref="W7:AA8"/>
    <mergeCell ref="W16:AA17"/>
    <mergeCell ref="W24:AA25"/>
    <mergeCell ref="B23:B25"/>
    <mergeCell ref="C24:Q24"/>
    <mergeCell ref="C25:G25"/>
    <mergeCell ref="H25:L25"/>
    <mergeCell ref="M25:Q25"/>
    <mergeCell ref="B6:B8"/>
    <mergeCell ref="B15:B17"/>
    <mergeCell ref="C16:Q16"/>
    <mergeCell ref="C17:G17"/>
    <mergeCell ref="H17:L17"/>
    <mergeCell ref="M17:Q17"/>
    <mergeCell ref="C6:AA6"/>
    <mergeCell ref="R16:V16"/>
    <mergeCell ref="R17:V17"/>
    <mergeCell ref="C15:AA15"/>
    <mergeCell ref="C7:Q7"/>
    <mergeCell ref="C8:G8"/>
    <mergeCell ref="H8:L8"/>
    <mergeCell ref="M8: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 Source data 1</vt:lpstr>
    </vt:vector>
  </TitlesOfParts>
  <Company>Turun yliopisto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Santana Sanchez</dc:creator>
  <cp:lastModifiedBy>Anita Santana Sanchez</cp:lastModifiedBy>
  <dcterms:created xsi:type="dcterms:W3CDTF">2019-02-19T14:28:17Z</dcterms:created>
  <dcterms:modified xsi:type="dcterms:W3CDTF">2019-05-12T18:27:06Z</dcterms:modified>
</cp:coreProperties>
</file>