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tu.fi\verkkolevyt\Plant Phys\PhotoMicrobes\Anita\FINAL FIGURES\Figure 3\"/>
    </mc:Choice>
  </mc:AlternateContent>
  <bookViews>
    <workbookView xWindow="0" yWindow="0" windowWidth="28800" windowHeight="14100" tabRatio="788"/>
  </bookViews>
  <sheets>
    <sheet name="Figure 3- Source data 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3" l="1"/>
  <c r="E18" i="3"/>
  <c r="AC11" i="3"/>
  <c r="U20" i="3"/>
  <c r="M20" i="3"/>
  <c r="E20" i="3"/>
  <c r="AC18" i="3"/>
  <c r="AC20" i="3"/>
  <c r="AD11" i="3"/>
  <c r="AD18" i="3"/>
  <c r="V12" i="3"/>
  <c r="V18" i="3"/>
  <c r="V19" i="3"/>
  <c r="N9" i="3"/>
  <c r="N13" i="3"/>
  <c r="N16" i="3"/>
  <c r="N17" i="3"/>
  <c r="M11" i="3"/>
  <c r="M15" i="3"/>
  <c r="M18" i="3"/>
  <c r="E11" i="3"/>
  <c r="F9" i="3" s="1"/>
  <c r="AC15" i="3"/>
  <c r="U18" i="3"/>
  <c r="U15" i="3"/>
  <c r="U11" i="3"/>
  <c r="E15" i="3"/>
  <c r="V11" i="3" l="1"/>
  <c r="AD17" i="3"/>
  <c r="AD10" i="3"/>
  <c r="F15" i="3"/>
  <c r="N8" i="3"/>
  <c r="N15" i="3"/>
  <c r="V8" i="3"/>
  <c r="W11" i="3" s="1"/>
  <c r="V14" i="3"/>
  <c r="V10" i="3"/>
  <c r="AD16" i="3"/>
  <c r="AD9" i="3"/>
  <c r="F8" i="3"/>
  <c r="G11" i="3" s="1"/>
  <c r="F13" i="3"/>
  <c r="N19" i="3"/>
  <c r="P20" i="3" s="1"/>
  <c r="N14" i="3"/>
  <c r="V20" i="3"/>
  <c r="W20" i="3" s="1"/>
  <c r="V13" i="3"/>
  <c r="AD19" i="3"/>
  <c r="AD15" i="3"/>
  <c r="F20" i="3"/>
  <c r="F12" i="3"/>
  <c r="X15" i="3"/>
  <c r="F14" i="3"/>
  <c r="N20" i="3"/>
  <c r="N12" i="3"/>
  <c r="O15" i="3" s="1"/>
  <c r="V17" i="3"/>
  <c r="V9" i="3"/>
  <c r="AD14" i="3"/>
  <c r="F19" i="3"/>
  <c r="F11" i="3"/>
  <c r="N11" i="3"/>
  <c r="O11" i="3" s="1"/>
  <c r="V16" i="3"/>
  <c r="AD8" i="3"/>
  <c r="AE11" i="3" s="1"/>
  <c r="AD13" i="3"/>
  <c r="F18" i="3"/>
  <c r="F10" i="3"/>
  <c r="N18" i="3"/>
  <c r="O18" i="3" s="1"/>
  <c r="N10" i="3"/>
  <c r="V15" i="3"/>
  <c r="AD20" i="3"/>
  <c r="AF20" i="3" s="1"/>
  <c r="AD12" i="3"/>
  <c r="AE15" i="3" s="1"/>
  <c r="F17" i="3"/>
  <c r="O20" i="3"/>
  <c r="P15" i="3"/>
  <c r="AE18" i="3"/>
  <c r="G20" i="3"/>
  <c r="AF18" i="3"/>
  <c r="W18" i="3" l="1"/>
  <c r="X20" i="3"/>
  <c r="H20" i="3"/>
  <c r="H11" i="3"/>
  <c r="W15" i="3"/>
  <c r="P18" i="3"/>
  <c r="H18" i="3"/>
  <c r="P11" i="3"/>
  <c r="AF15" i="3"/>
  <c r="X11" i="3"/>
  <c r="H15" i="3"/>
  <c r="G18" i="3"/>
  <c r="AE20" i="3"/>
  <c r="G15" i="3"/>
  <c r="X18" i="3"/>
  <c r="AF11" i="3"/>
</calcChain>
</file>

<file path=xl/sharedStrings.xml><?xml version="1.0" encoding="utf-8"?>
<sst xmlns="http://schemas.openxmlformats.org/spreadsheetml/2006/main" count="145" uniqueCount="35">
  <si>
    <t>Average</t>
  </si>
  <si>
    <t>flv1</t>
  </si>
  <si>
    <t>FC</t>
  </si>
  <si>
    <t>Condition</t>
  </si>
  <si>
    <t>Replicate</t>
  </si>
  <si>
    <t>Result from Biogazelle</t>
  </si>
  <si>
    <t>Average of ctrl</t>
  </si>
  <si>
    <t>Normalized to ctrl</t>
  </si>
  <si>
    <t>SD</t>
  </si>
  <si>
    <t>Biol. 1</t>
  </si>
  <si>
    <t>Biol. 2</t>
  </si>
  <si>
    <t>Biol. 3</t>
  </si>
  <si>
    <t>Biol. 4</t>
  </si>
  <si>
    <t>pH 9.0</t>
  </si>
  <si>
    <t>flv2</t>
  </si>
  <si>
    <t>flv3</t>
  </si>
  <si>
    <t>flv4</t>
  </si>
  <si>
    <t>pH 8.2 (ctrl conditon)</t>
  </si>
  <si>
    <r>
      <t>pH 7.5 (- 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</si>
  <si>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pH 7.5 (+ 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CO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</si>
  <si>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One Way Analysis of Variance (ANOVA)</t>
  </si>
  <si>
    <t>Comparison</t>
  </si>
  <si>
    <t>P-value</t>
  </si>
  <si>
    <t>There is not a statistically significant difference.</t>
  </si>
  <si>
    <t>pH7.5- vs. pH9.0</t>
  </si>
  <si>
    <t>pH8.2 vs. pH9.0</t>
  </si>
  <si>
    <t>&lt;0.001</t>
  </si>
  <si>
    <t>pH7.5+ vs. pH9.0</t>
  </si>
  <si>
    <t>pH7.5- vs. pH8.2</t>
  </si>
  <si>
    <t>pH8.2 vs. pH7.5+</t>
  </si>
  <si>
    <t>pH7.5+ vs. pH8.2</t>
  </si>
  <si>
    <t>pH8.2 vs. pH7.5-</t>
  </si>
  <si>
    <t>pH7.5- vs. pH7.5+</t>
  </si>
  <si>
    <t>pH7.5+ vs. pH7.5-</t>
  </si>
  <si>
    <r>
      <rPr>
        <b/>
        <sz val="11"/>
        <color theme="1"/>
        <rFont val="Calibri"/>
        <family val="2"/>
        <scheme val="minor"/>
      </rPr>
      <t>Figure 3B- Source data 1.</t>
    </r>
    <r>
      <rPr>
        <sz val="11"/>
        <color theme="1"/>
        <rFont val="Calibri"/>
        <family val="2"/>
        <scheme val="minor"/>
      </rPr>
      <t xml:space="preserve"> Transcript abundance of flv1, flv2, flv3 and flv4 genes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</si>
</sst>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"/>
    <numFmt numFmtId="166" formatCode="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18" applyNumberFormat="0" applyFill="0" applyAlignment="0" applyProtection="0"/>
    <xf numFmtId="0" fontId="10" fillId="0" borderId="19" applyNumberFormat="0" applyFill="0" applyAlignment="0" applyProtection="0"/>
    <xf numFmtId="0" fontId="11" fillId="0" borderId="20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21" applyNumberFormat="0" applyAlignment="0" applyProtection="0"/>
    <xf numFmtId="0" fontId="16" fillId="11" borderId="22" applyNumberFormat="0" applyAlignment="0" applyProtection="0"/>
    <xf numFmtId="0" fontId="17" fillId="11" borderId="21" applyNumberFormat="0" applyAlignment="0" applyProtection="0"/>
    <xf numFmtId="0" fontId="18" fillId="0" borderId="23" applyNumberFormat="0" applyFill="0" applyAlignment="0" applyProtection="0"/>
    <xf numFmtId="0" fontId="19" fillId="12" borderId="24" applyNumberFormat="0" applyAlignment="0" applyProtection="0"/>
    <xf numFmtId="0" fontId="4" fillId="0" borderId="0" applyNumberFormat="0" applyFill="0" applyBorder="0" applyAlignment="0" applyProtection="0"/>
    <xf numFmtId="0" fontId="7" fillId="13" borderId="25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26" applyNumberFormat="0" applyFill="0" applyAlignment="0" applyProtection="0"/>
    <xf numFmtId="0" fontId="21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21" fillId="37" borderId="0" applyNumberFormat="0" applyBorder="0" applyAlignment="0" applyProtection="0"/>
  </cellStyleXfs>
  <cellXfs count="62">
    <xf numFmtId="0" fontId="0" fillId="0" borderId="0" xfId="0"/>
    <xf numFmtId="164" fontId="0" fillId="0" borderId="5" xfId="0" applyNumberFormat="1" applyBorder="1"/>
    <xf numFmtId="164" fontId="0" fillId="0" borderId="1" xfId="0" applyNumberFormat="1" applyBorder="1"/>
    <xf numFmtId="164" fontId="0" fillId="0" borderId="0" xfId="0" applyNumberFormat="1"/>
    <xf numFmtId="0" fontId="0" fillId="0" borderId="1" xfId="0" applyBorder="1"/>
    <xf numFmtId="0" fontId="0" fillId="0" borderId="5" xfId="0" applyBorder="1"/>
    <xf numFmtId="164" fontId="0" fillId="0" borderId="8" xfId="0" applyNumberFormat="1" applyBorder="1"/>
    <xf numFmtId="0" fontId="1" fillId="0" borderId="0" xfId="0" applyFont="1"/>
    <xf numFmtId="165" fontId="0" fillId="0" borderId="0" xfId="0" applyNumberFormat="1"/>
    <xf numFmtId="2" fontId="4" fillId="0" borderId="0" xfId="0" applyNumberFormat="1" applyFont="1"/>
    <xf numFmtId="165" fontId="0" fillId="0" borderId="1" xfId="0" applyNumberFormat="1" applyBorder="1"/>
    <xf numFmtId="2" fontId="0" fillId="0" borderId="1" xfId="0" applyNumberFormat="1" applyBorder="1"/>
    <xf numFmtId="0" fontId="0" fillId="0" borderId="8" xfId="0" applyBorder="1"/>
    <xf numFmtId="0" fontId="1" fillId="0" borderId="8" xfId="0" applyFont="1" applyBorder="1"/>
    <xf numFmtId="0" fontId="0" fillId="0" borderId="9" xfId="0" applyBorder="1"/>
    <xf numFmtId="2" fontId="0" fillId="0" borderId="3" xfId="0" applyNumberFormat="1" applyBorder="1"/>
    <xf numFmtId="165" fontId="0" fillId="0" borderId="5" xfId="0" applyNumberFormat="1" applyBorder="1"/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5" fontId="0" fillId="0" borderId="8" xfId="0" applyNumberFormat="1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0" fontId="0" fillId="0" borderId="10" xfId="0" applyBorder="1"/>
    <xf numFmtId="165" fontId="0" fillId="0" borderId="10" xfId="0" applyNumberFormat="1" applyBorder="1"/>
    <xf numFmtId="164" fontId="0" fillId="0" borderId="10" xfId="0" applyNumberForma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2" fontId="3" fillId="0" borderId="5" xfId="0" applyNumberFormat="1" applyFont="1" applyBorder="1"/>
    <xf numFmtId="2" fontId="3" fillId="0" borderId="6" xfId="0" applyNumberFormat="1" applyFont="1" applyBorder="1"/>
    <xf numFmtId="2" fontId="1" fillId="0" borderId="10" xfId="0" applyNumberFormat="1" applyFont="1" applyBorder="1"/>
    <xf numFmtId="2" fontId="1" fillId="0" borderId="11" xfId="0" applyNumberFormat="1" applyFont="1" applyBorder="1"/>
    <xf numFmtId="0" fontId="0" fillId="0" borderId="27" xfId="0" applyBorder="1"/>
    <xf numFmtId="0" fontId="5" fillId="0" borderId="0" xfId="0" applyFont="1" applyBorder="1" applyAlignment="1">
      <alignment horizontal="center" vertical="center"/>
    </xf>
    <xf numFmtId="165" fontId="0" fillId="0" borderId="2" xfId="0" applyNumberFormat="1" applyBorder="1"/>
    <xf numFmtId="165" fontId="0" fillId="0" borderId="3" xfId="0" applyNumberFormat="1" applyBorder="1"/>
    <xf numFmtId="0" fontId="22" fillId="0" borderId="0" xfId="0" applyFont="1" applyAlignment="1">
      <alignment vertical="center"/>
    </xf>
    <xf numFmtId="0" fontId="23" fillId="0" borderId="0" xfId="0" applyFont="1"/>
    <xf numFmtId="166" fontId="0" fillId="0" borderId="3" xfId="0" applyNumberFormat="1" applyBorder="1"/>
    <xf numFmtId="166" fontId="0" fillId="0" borderId="3" xfId="0" applyNumberFormat="1" applyBorder="1" applyAlignment="1">
      <alignment horizontal="right"/>
    </xf>
    <xf numFmtId="0" fontId="23" fillId="0" borderId="0" xfId="0" applyFont="1" applyAlignment="1">
      <alignment vertical="center"/>
    </xf>
    <xf numFmtId="165" fontId="0" fillId="0" borderId="4" xfId="0" applyNumberFormat="1" applyBorder="1"/>
    <xf numFmtId="166" fontId="0" fillId="0" borderId="6" xfId="0" applyNumberFormat="1" applyBorder="1"/>
    <xf numFmtId="166" fontId="0" fillId="0" borderId="6" xfId="0" applyNumberFormat="1" applyBorder="1" applyAlignment="1">
      <alignment horizontal="right"/>
    </xf>
    <xf numFmtId="0" fontId="0" fillId="5" borderId="15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99"/>
      <color rgb="FF99FFCC"/>
      <color rgb="FFFFCCFF"/>
      <color rgb="FFFF3300"/>
      <color rgb="FFCC0000"/>
      <color rgb="FF6600FF"/>
      <color rgb="FFFF0066"/>
      <color rgb="FFCCCCFF"/>
      <color rgb="FF9999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32"/>
  <sheetViews>
    <sheetView tabSelected="1" zoomScale="70" zoomScaleNormal="70" workbookViewId="0">
      <selection activeCell="F53" sqref="F53"/>
    </sheetView>
  </sheetViews>
  <sheetFormatPr defaultRowHeight="15" x14ac:dyDescent="0.25"/>
  <cols>
    <col min="2" max="2" width="16.140625" customWidth="1"/>
    <col min="3" max="3" width="10.28515625" customWidth="1"/>
    <col min="4" max="4" width="12.7109375" customWidth="1"/>
    <col min="6" max="6" width="11.140625" customWidth="1"/>
    <col min="10" max="10" width="18" customWidth="1"/>
    <col min="11" max="11" width="10.140625" customWidth="1"/>
    <col min="12" max="12" width="11.7109375" customWidth="1"/>
    <col min="13" max="13" width="9.28515625" customWidth="1"/>
    <col min="14" max="14" width="12" customWidth="1"/>
    <col min="18" max="18" width="17.85546875" customWidth="1"/>
    <col min="20" max="20" width="12.140625" customWidth="1"/>
    <col min="21" max="21" width="9.140625" customWidth="1"/>
    <col min="22" max="22" width="11.5703125" customWidth="1"/>
    <col min="26" max="26" width="17.7109375" customWidth="1"/>
    <col min="27" max="27" width="10" customWidth="1"/>
    <col min="28" max="28" width="12" customWidth="1"/>
    <col min="29" max="29" width="9.7109375" customWidth="1"/>
    <col min="30" max="30" width="11.85546875" customWidth="1"/>
  </cols>
  <sheetData>
    <row r="3" spans="2:32" x14ac:dyDescent="0.25">
      <c r="B3" t="s">
        <v>34</v>
      </c>
    </row>
    <row r="5" spans="2:32" ht="15.75" thickBot="1" x14ac:dyDescent="0.3"/>
    <row r="6" spans="2:32" ht="23.25" x14ac:dyDescent="0.25">
      <c r="B6" s="17" t="s">
        <v>1</v>
      </c>
      <c r="C6" s="12"/>
      <c r="D6" s="19" t="s">
        <v>2</v>
      </c>
      <c r="E6" s="20"/>
      <c r="F6" s="20"/>
      <c r="G6" s="19" t="s">
        <v>2</v>
      </c>
      <c r="H6" s="21"/>
      <c r="J6" s="17" t="s">
        <v>14</v>
      </c>
      <c r="K6" s="12"/>
      <c r="L6" s="13" t="s">
        <v>2</v>
      </c>
      <c r="M6" s="13"/>
      <c r="N6" s="13"/>
      <c r="O6" s="13" t="s">
        <v>2</v>
      </c>
      <c r="P6" s="14"/>
      <c r="R6" s="17" t="s">
        <v>15</v>
      </c>
      <c r="S6" s="12"/>
      <c r="T6" s="13" t="s">
        <v>2</v>
      </c>
      <c r="U6" s="13"/>
      <c r="V6" s="13"/>
      <c r="W6" s="13" t="s">
        <v>2</v>
      </c>
      <c r="X6" s="14"/>
      <c r="Z6" s="17" t="s">
        <v>16</v>
      </c>
      <c r="AA6" s="12"/>
      <c r="AB6" s="13" t="s">
        <v>2</v>
      </c>
      <c r="AC6" s="13"/>
      <c r="AD6" s="13"/>
      <c r="AE6" s="13" t="s">
        <v>2</v>
      </c>
      <c r="AF6" s="14"/>
    </row>
    <row r="7" spans="2:32" ht="54" customHeight="1" thickBot="1" x14ac:dyDescent="0.3">
      <c r="B7" s="22" t="s">
        <v>3</v>
      </c>
      <c r="C7" s="23" t="s">
        <v>4</v>
      </c>
      <c r="D7" s="23" t="s">
        <v>5</v>
      </c>
      <c r="E7" s="23" t="s">
        <v>6</v>
      </c>
      <c r="F7" s="23" t="s">
        <v>7</v>
      </c>
      <c r="G7" s="23" t="s">
        <v>0</v>
      </c>
      <c r="H7" s="24" t="s">
        <v>8</v>
      </c>
      <c r="J7" s="22" t="s">
        <v>3</v>
      </c>
      <c r="K7" s="23" t="s">
        <v>4</v>
      </c>
      <c r="L7" s="23" t="s">
        <v>5</v>
      </c>
      <c r="M7" s="23" t="s">
        <v>6</v>
      </c>
      <c r="N7" s="23" t="s">
        <v>7</v>
      </c>
      <c r="O7" s="23" t="s">
        <v>0</v>
      </c>
      <c r="P7" s="24" t="s">
        <v>8</v>
      </c>
      <c r="Q7" s="18"/>
      <c r="R7" s="22" t="s">
        <v>3</v>
      </c>
      <c r="S7" s="23" t="s">
        <v>4</v>
      </c>
      <c r="T7" s="23" t="s">
        <v>5</v>
      </c>
      <c r="U7" s="23" t="s">
        <v>6</v>
      </c>
      <c r="V7" s="23" t="s">
        <v>7</v>
      </c>
      <c r="W7" s="23" t="s">
        <v>0</v>
      </c>
      <c r="X7" s="24" t="s">
        <v>8</v>
      </c>
      <c r="Y7" s="18"/>
      <c r="Z7" s="22" t="s">
        <v>3</v>
      </c>
      <c r="AA7" s="23" t="s">
        <v>4</v>
      </c>
      <c r="AB7" s="23" t="s">
        <v>5</v>
      </c>
      <c r="AC7" s="23" t="s">
        <v>6</v>
      </c>
      <c r="AD7" s="23" t="s">
        <v>7</v>
      </c>
      <c r="AE7" s="23" t="s">
        <v>0</v>
      </c>
      <c r="AF7" s="24" t="s">
        <v>8</v>
      </c>
    </row>
    <row r="8" spans="2:32" ht="15" customHeight="1" x14ac:dyDescent="0.25">
      <c r="B8" s="51" t="s">
        <v>17</v>
      </c>
      <c r="C8" s="12" t="s">
        <v>9</v>
      </c>
      <c r="D8" s="25">
        <v>0.8348555314764059</v>
      </c>
      <c r="E8" s="12"/>
      <c r="F8" s="6">
        <f>D8/$E$11</f>
        <v>0.78976347687878634</v>
      </c>
      <c r="G8" s="26"/>
      <c r="H8" s="27"/>
      <c r="J8" s="51" t="s">
        <v>17</v>
      </c>
      <c r="K8" s="12" t="s">
        <v>9</v>
      </c>
      <c r="L8" s="25">
        <v>1.4218566101830687</v>
      </c>
      <c r="M8" s="12"/>
      <c r="N8" s="6">
        <f>L8/$E$11</f>
        <v>1.345059567486379</v>
      </c>
      <c r="O8" s="26"/>
      <c r="P8" s="27"/>
      <c r="R8" s="51" t="s">
        <v>17</v>
      </c>
      <c r="S8" s="12" t="s">
        <v>9</v>
      </c>
      <c r="T8" s="25">
        <v>0.68590307902980496</v>
      </c>
      <c r="U8" s="12"/>
      <c r="V8" s="6">
        <f>T8/$E$11</f>
        <v>0.64885621532442694</v>
      </c>
      <c r="W8" s="26"/>
      <c r="X8" s="27"/>
      <c r="Z8" s="51" t="s">
        <v>17</v>
      </c>
      <c r="AA8" s="12" t="s">
        <v>9</v>
      </c>
      <c r="AB8" s="25">
        <v>0.99104974929972967</v>
      </c>
      <c r="AC8" s="12"/>
      <c r="AD8" s="6">
        <f>AB8/$E$11</f>
        <v>0.93752136298676969</v>
      </c>
      <c r="AE8" s="26"/>
      <c r="AF8" s="27"/>
    </row>
    <row r="9" spans="2:32" x14ac:dyDescent="0.25">
      <c r="B9" s="52"/>
      <c r="C9" s="4" t="s">
        <v>10</v>
      </c>
      <c r="D9" s="10">
        <v>0.76419242854819747</v>
      </c>
      <c r="E9" s="2"/>
      <c r="F9" s="2">
        <f t="shared" ref="F9:F20" si="0">D9/$E$11</f>
        <v>0.7229170157228868</v>
      </c>
      <c r="G9" s="11"/>
      <c r="H9" s="15"/>
      <c r="J9" s="52"/>
      <c r="K9" s="4" t="s">
        <v>10</v>
      </c>
      <c r="L9" s="10">
        <v>1.7970960397743834</v>
      </c>
      <c r="M9" s="2"/>
      <c r="N9" s="2">
        <f t="shared" ref="N9:N20" si="1">L9/$E$11</f>
        <v>1.7000316379857698</v>
      </c>
      <c r="O9" s="11"/>
      <c r="P9" s="15"/>
      <c r="R9" s="52"/>
      <c r="S9" s="4" t="s">
        <v>10</v>
      </c>
      <c r="T9" s="10">
        <v>0.77964945390596074</v>
      </c>
      <c r="U9" s="2"/>
      <c r="V9" s="2">
        <f t="shared" ref="V9:V20" si="2">T9/$E$11</f>
        <v>0.73753917923321588</v>
      </c>
      <c r="W9" s="11"/>
      <c r="X9" s="15"/>
      <c r="Z9" s="52"/>
      <c r="AA9" s="4" t="s">
        <v>10</v>
      </c>
      <c r="AB9" s="10">
        <v>1.4653224620980343</v>
      </c>
      <c r="AC9" s="2"/>
      <c r="AD9" s="2">
        <f t="shared" ref="AD9:AD20" si="3">AB9/$E$11</f>
        <v>1.3861777502612531</v>
      </c>
      <c r="AE9" s="11"/>
      <c r="AF9" s="15"/>
    </row>
    <row r="10" spans="2:32" x14ac:dyDescent="0.25">
      <c r="B10" s="52"/>
      <c r="C10" s="4" t="s">
        <v>11</v>
      </c>
      <c r="D10" s="10">
        <v>1.1113451706888673</v>
      </c>
      <c r="E10" s="2"/>
      <c r="F10" s="2">
        <f t="shared" si="0"/>
        <v>1.0513194114717237</v>
      </c>
      <c r="G10" s="11"/>
      <c r="H10" s="15"/>
      <c r="J10" s="52"/>
      <c r="K10" s="4" t="s">
        <v>11</v>
      </c>
      <c r="L10" s="10">
        <v>2.2270779270392014</v>
      </c>
      <c r="M10" s="2"/>
      <c r="N10" s="2">
        <f t="shared" si="1"/>
        <v>2.1067894271814951</v>
      </c>
      <c r="O10" s="11"/>
      <c r="P10" s="15"/>
      <c r="R10" s="52"/>
      <c r="S10" s="4" t="s">
        <v>11</v>
      </c>
      <c r="T10" s="10">
        <v>0.85530188641412286</v>
      </c>
      <c r="U10" s="2"/>
      <c r="V10" s="2">
        <f t="shared" si="2"/>
        <v>0.80910548727015597</v>
      </c>
      <c r="W10" s="11"/>
      <c r="X10" s="15"/>
      <c r="Z10" s="52"/>
      <c r="AA10" s="4" t="s">
        <v>11</v>
      </c>
      <c r="AB10" s="10">
        <v>1.5984538081886179</v>
      </c>
      <c r="AC10" s="2"/>
      <c r="AD10" s="2">
        <f t="shared" si="3"/>
        <v>1.5121184319790981</v>
      </c>
      <c r="AE10" s="11"/>
      <c r="AF10" s="15"/>
    </row>
    <row r="11" spans="2:32" ht="15.75" thickBot="1" x14ac:dyDescent="0.3">
      <c r="B11" s="53"/>
      <c r="C11" s="5" t="s">
        <v>12</v>
      </c>
      <c r="D11" s="16">
        <v>1.5179894466922468</v>
      </c>
      <c r="E11" s="1">
        <f>AVERAGE(D8:D11)</f>
        <v>1.0570956443514294</v>
      </c>
      <c r="F11" s="1">
        <f t="shared" si="0"/>
        <v>1.4360000959266028</v>
      </c>
      <c r="G11" s="33">
        <f>AVERAGE(F8:F11)</f>
        <v>1</v>
      </c>
      <c r="H11" s="34">
        <f>STDEV(F8:F11)</f>
        <v>0.32336983031394967</v>
      </c>
      <c r="J11" s="53"/>
      <c r="K11" s="5" t="s">
        <v>12</v>
      </c>
      <c r="L11" s="16">
        <v>1.9864365715805805</v>
      </c>
      <c r="M11" s="1">
        <f>AVERAGE(L8:L11)</f>
        <v>1.8581167871443085</v>
      </c>
      <c r="N11" s="1">
        <f t="shared" si="1"/>
        <v>1.8791455458123083</v>
      </c>
      <c r="O11" s="33">
        <f>AVERAGE(N8:N11)</f>
        <v>1.757756544616488</v>
      </c>
      <c r="P11" s="34">
        <f>STDEV(N8:N11)</f>
        <v>0.32156399181749823</v>
      </c>
      <c r="R11" s="53"/>
      <c r="S11" s="5" t="s">
        <v>12</v>
      </c>
      <c r="T11" s="16">
        <v>1.0901660933686794</v>
      </c>
      <c r="U11" s="1">
        <f>AVERAGE(T8:T11)</f>
        <v>0.85275512817964205</v>
      </c>
      <c r="V11" s="1">
        <f t="shared" si="2"/>
        <v>1.0312842543567002</v>
      </c>
      <c r="W11" s="33">
        <f>AVERAGE(V8:V11)</f>
        <v>0.8066962840461247</v>
      </c>
      <c r="X11" s="34">
        <f>STDEV(V8:V11)</f>
        <v>0.16344392831444579</v>
      </c>
      <c r="Z11" s="53"/>
      <c r="AA11" s="5" t="s">
        <v>12</v>
      </c>
      <c r="AB11" s="16">
        <v>1.1920006297616097</v>
      </c>
      <c r="AC11" s="1">
        <f>AVERAGE(AB8:AB11)</f>
        <v>1.3117066623369982</v>
      </c>
      <c r="AD11" s="1">
        <f t="shared" si="3"/>
        <v>1.1276185235754612</v>
      </c>
      <c r="AE11" s="33">
        <f>AVERAGE(AD8:AD11)</f>
        <v>1.2408590172006455</v>
      </c>
      <c r="AF11" s="34">
        <f>STDEV(AD8:AD11)</f>
        <v>0.25789942881204775</v>
      </c>
    </row>
    <row r="12" spans="2:32" x14ac:dyDescent="0.25">
      <c r="B12" s="54" t="s">
        <v>13</v>
      </c>
      <c r="C12" s="12" t="s">
        <v>9</v>
      </c>
      <c r="D12" s="25">
        <v>0.75139929118353199</v>
      </c>
      <c r="E12" s="12"/>
      <c r="F12" s="6">
        <f t="shared" si="0"/>
        <v>0.71081485880546369</v>
      </c>
      <c r="G12" s="26"/>
      <c r="H12" s="27"/>
      <c r="J12" s="54" t="s">
        <v>13</v>
      </c>
      <c r="K12" s="12" t="s">
        <v>9</v>
      </c>
      <c r="L12" s="25">
        <v>0.29362915057609545</v>
      </c>
      <c r="M12" s="12"/>
      <c r="N12" s="6">
        <f t="shared" si="1"/>
        <v>0.27776971000220962</v>
      </c>
      <c r="O12" s="26"/>
      <c r="P12" s="27"/>
      <c r="R12" s="54" t="s">
        <v>13</v>
      </c>
      <c r="S12" s="12" t="s">
        <v>9</v>
      </c>
      <c r="T12" s="25">
        <v>1.2109368508715381</v>
      </c>
      <c r="U12" s="12"/>
      <c r="V12" s="6">
        <f t="shared" si="2"/>
        <v>1.1455319651936475</v>
      </c>
      <c r="W12" s="26"/>
      <c r="X12" s="27"/>
      <c r="Z12" s="54" t="s">
        <v>13</v>
      </c>
      <c r="AA12" s="12" t="s">
        <v>9</v>
      </c>
      <c r="AB12" s="25">
        <v>0.23916464353553948</v>
      </c>
      <c r="AC12" s="12"/>
      <c r="AD12" s="6">
        <f t="shared" si="3"/>
        <v>0.22624692932329371</v>
      </c>
      <c r="AE12" s="26"/>
      <c r="AF12" s="27"/>
    </row>
    <row r="13" spans="2:32" x14ac:dyDescent="0.25">
      <c r="B13" s="55"/>
      <c r="C13" s="4" t="s">
        <v>10</v>
      </c>
      <c r="D13" s="10">
        <v>0.68524492063337994</v>
      </c>
      <c r="E13" s="2"/>
      <c r="F13" s="2">
        <f t="shared" si="0"/>
        <v>0.64823360525130647</v>
      </c>
      <c r="G13" s="11"/>
      <c r="H13" s="15"/>
      <c r="J13" s="55"/>
      <c r="K13" s="4" t="s">
        <v>10</v>
      </c>
      <c r="L13" s="10">
        <v>0.46424996109005889</v>
      </c>
      <c r="M13" s="2"/>
      <c r="N13" s="2">
        <f t="shared" si="1"/>
        <v>0.43917498248220943</v>
      </c>
      <c r="O13" s="11"/>
      <c r="P13" s="15"/>
      <c r="R13" s="55"/>
      <c r="S13" s="4" t="s">
        <v>10</v>
      </c>
      <c r="T13" s="10">
        <v>1.6640261059378572</v>
      </c>
      <c r="U13" s="2"/>
      <c r="V13" s="2">
        <f t="shared" si="2"/>
        <v>1.5741490515352601</v>
      </c>
      <c r="W13" s="11"/>
      <c r="X13" s="15"/>
      <c r="Z13" s="55"/>
      <c r="AA13" s="4" t="s">
        <v>10</v>
      </c>
      <c r="AB13" s="10">
        <v>0.28662259895849884</v>
      </c>
      <c r="AC13" s="2"/>
      <c r="AD13" s="2">
        <f t="shared" si="3"/>
        <v>0.27114159488789996</v>
      </c>
      <c r="AE13" s="11"/>
      <c r="AF13" s="15"/>
    </row>
    <row r="14" spans="2:32" x14ac:dyDescent="0.25">
      <c r="B14" s="55"/>
      <c r="C14" s="4" t="s">
        <v>11</v>
      </c>
      <c r="D14" s="10">
        <v>0.23633805288001319</v>
      </c>
      <c r="E14" s="2"/>
      <c r="F14" s="2">
        <f t="shared" si="0"/>
        <v>0.22357300793251877</v>
      </c>
      <c r="G14" s="11"/>
      <c r="H14" s="15"/>
      <c r="J14" s="55"/>
      <c r="K14" s="4" t="s">
        <v>11</v>
      </c>
      <c r="L14" s="10">
        <v>0.22449249455625217</v>
      </c>
      <c r="M14" s="2"/>
      <c r="N14" s="2">
        <f t="shared" si="1"/>
        <v>0.21236724960113454</v>
      </c>
      <c r="O14" s="11"/>
      <c r="P14" s="15"/>
      <c r="R14" s="55"/>
      <c r="S14" s="4" t="s">
        <v>11</v>
      </c>
      <c r="T14" s="10">
        <v>0.61652945977986862</v>
      </c>
      <c r="U14" s="2"/>
      <c r="V14" s="2">
        <f t="shared" si="2"/>
        <v>0.58322959050515633</v>
      </c>
      <c r="W14" s="11"/>
      <c r="X14" s="15"/>
      <c r="Z14" s="55"/>
      <c r="AA14" s="4" t="s">
        <v>11</v>
      </c>
      <c r="AB14" s="10">
        <v>0.3257106349658902</v>
      </c>
      <c r="AC14" s="2"/>
      <c r="AD14" s="2">
        <f t="shared" si="3"/>
        <v>0.30811841549657198</v>
      </c>
      <c r="AE14" s="11"/>
      <c r="AF14" s="15"/>
    </row>
    <row r="15" spans="2:32" ht="15.75" thickBot="1" x14ac:dyDescent="0.3">
      <c r="B15" s="56"/>
      <c r="C15" s="5" t="s">
        <v>12</v>
      </c>
      <c r="D15" s="16">
        <v>0.51839882556946781</v>
      </c>
      <c r="E15" s="1">
        <f>AVERAGE(D12:D15)</f>
        <v>0.54784527256659821</v>
      </c>
      <c r="F15" s="1">
        <f t="shared" si="0"/>
        <v>0.49039916902460257</v>
      </c>
      <c r="G15" s="33">
        <f>AVERAGE(F12:F15)</f>
        <v>0.51825516025347285</v>
      </c>
      <c r="H15" s="34">
        <f>STDEV(F12:F15)</f>
        <v>0.21724576007703145</v>
      </c>
      <c r="J15" s="56"/>
      <c r="K15" s="5" t="s">
        <v>12</v>
      </c>
      <c r="L15" s="16">
        <v>0.40863075857114739</v>
      </c>
      <c r="M15" s="1">
        <f>AVERAGE(L12:L15)</f>
        <v>0.34775059119838847</v>
      </c>
      <c r="N15" s="1">
        <f t="shared" si="1"/>
        <v>0.38655987351254173</v>
      </c>
      <c r="O15" s="33">
        <f>AVERAGE(N12:N15)</f>
        <v>0.32896795389952382</v>
      </c>
      <c r="P15" s="34">
        <f>STDEV(N12:N15)</f>
        <v>0.10276089200142652</v>
      </c>
      <c r="R15" s="56"/>
      <c r="S15" s="5" t="s">
        <v>12</v>
      </c>
      <c r="T15" s="16">
        <v>1.4742567332407464</v>
      </c>
      <c r="U15" s="1">
        <f>AVERAGE(T12:T15)</f>
        <v>1.2414372874575026</v>
      </c>
      <c r="V15" s="1">
        <f t="shared" si="2"/>
        <v>1.394629465288604</v>
      </c>
      <c r="W15" s="33">
        <f>AVERAGE(V12:V15)</f>
        <v>1.174385018130667</v>
      </c>
      <c r="X15" s="34">
        <f>STDEV(V12:V15)</f>
        <v>0.43151521301212564</v>
      </c>
      <c r="Z15" s="56"/>
      <c r="AA15" s="5" t="s">
        <v>12</v>
      </c>
      <c r="AB15" s="16">
        <v>0.47872593727849277</v>
      </c>
      <c r="AC15" s="1">
        <f>AVERAGE(AB12:AB15)</f>
        <v>0.33255595368460533</v>
      </c>
      <c r="AD15" s="1">
        <f t="shared" si="3"/>
        <v>0.45286908506014167</v>
      </c>
      <c r="AE15" s="33">
        <f>AVERAGE(AD12:AD15)</f>
        <v>0.31459400619197686</v>
      </c>
      <c r="AF15" s="34">
        <f>STDEV(AD12:AD15)</f>
        <v>9.8073524715272101E-2</v>
      </c>
    </row>
    <row r="16" spans="2:32" ht="15" customHeight="1" x14ac:dyDescent="0.25">
      <c r="B16" s="57" t="s">
        <v>18</v>
      </c>
      <c r="C16" s="12" t="s">
        <v>9</v>
      </c>
      <c r="D16" s="25">
        <v>1.2670717704486751</v>
      </c>
      <c r="E16" s="12"/>
      <c r="F16" s="6">
        <f t="shared" si="0"/>
        <v>1.1986349364120921</v>
      </c>
      <c r="G16" s="26"/>
      <c r="H16" s="27"/>
      <c r="J16" s="57" t="s">
        <v>18</v>
      </c>
      <c r="K16" s="12" t="s">
        <v>9</v>
      </c>
      <c r="L16" s="25">
        <v>1.6394472931982722</v>
      </c>
      <c r="M16" s="12"/>
      <c r="N16" s="6">
        <f t="shared" si="1"/>
        <v>1.5508977848491079</v>
      </c>
      <c r="O16" s="26"/>
      <c r="P16" s="27"/>
      <c r="R16" s="57" t="s">
        <v>18</v>
      </c>
      <c r="S16" s="12" t="s">
        <v>9</v>
      </c>
      <c r="T16" s="25">
        <v>1.0488753856450257</v>
      </c>
      <c r="U16" s="12"/>
      <c r="V16" s="6">
        <f t="shared" si="2"/>
        <v>0.99222373230811367</v>
      </c>
      <c r="W16" s="26"/>
      <c r="X16" s="27"/>
      <c r="Z16" s="57" t="s">
        <v>18</v>
      </c>
      <c r="AA16" s="12" t="s">
        <v>9</v>
      </c>
      <c r="AB16" s="25">
        <v>1.6932871550683686</v>
      </c>
      <c r="AC16" s="12"/>
      <c r="AD16" s="6">
        <f t="shared" si="3"/>
        <v>1.6018296585710257</v>
      </c>
      <c r="AE16" s="26"/>
      <c r="AF16" s="27"/>
    </row>
    <row r="17" spans="2:32" x14ac:dyDescent="0.25">
      <c r="B17" s="58"/>
      <c r="C17" s="4" t="s">
        <v>10</v>
      </c>
      <c r="D17" s="10">
        <v>1.6077002208864879</v>
      </c>
      <c r="E17" s="2"/>
      <c r="F17" s="2">
        <f t="shared" si="0"/>
        <v>1.5208654292326371</v>
      </c>
      <c r="G17" s="11"/>
      <c r="H17" s="15"/>
      <c r="J17" s="58"/>
      <c r="K17" s="4" t="s">
        <v>10</v>
      </c>
      <c r="L17" s="10">
        <v>1.850525573514719</v>
      </c>
      <c r="M17" s="2"/>
      <c r="N17" s="2">
        <f t="shared" si="1"/>
        <v>1.750575346141068</v>
      </c>
      <c r="O17" s="11"/>
      <c r="P17" s="15"/>
      <c r="R17" s="58"/>
      <c r="S17" s="4" t="s">
        <v>10</v>
      </c>
      <c r="T17" s="10">
        <v>1.2132114610805431</v>
      </c>
      <c r="U17" s="2"/>
      <c r="V17" s="2">
        <f t="shared" si="2"/>
        <v>1.1476837195984257</v>
      </c>
      <c r="W17" s="11"/>
      <c r="X17" s="15"/>
      <c r="Z17" s="58"/>
      <c r="AA17" s="4" t="s">
        <v>10</v>
      </c>
      <c r="AB17" s="10">
        <v>1.6853581929877404</v>
      </c>
      <c r="AC17" s="2"/>
      <c r="AD17" s="2">
        <f t="shared" si="3"/>
        <v>1.5943289540482168</v>
      </c>
      <c r="AE17" s="11"/>
      <c r="AF17" s="15"/>
    </row>
    <row r="18" spans="2:32" ht="15.75" thickBot="1" x14ac:dyDescent="0.3">
      <c r="B18" s="59"/>
      <c r="C18" s="5" t="s">
        <v>11</v>
      </c>
      <c r="D18" s="16">
        <v>1.3267763340922545</v>
      </c>
      <c r="E18" s="1">
        <f>AVERAGE(D16:D18)</f>
        <v>1.4005161084758058</v>
      </c>
      <c r="F18" s="1">
        <f t="shared" si="0"/>
        <v>1.2551147487759113</v>
      </c>
      <c r="G18" s="33">
        <f>AVERAGE(F16:F18)</f>
        <v>1.3248717048068801</v>
      </c>
      <c r="H18" s="34">
        <f>STDEV(F16:F18)</f>
        <v>0.17206872845428053</v>
      </c>
      <c r="J18" s="59"/>
      <c r="K18" s="5" t="s">
        <v>11</v>
      </c>
      <c r="L18" s="16">
        <v>1.5412553342860278</v>
      </c>
      <c r="M18" s="1">
        <f>AVERAGE(L16:L18)</f>
        <v>1.6770760669996729</v>
      </c>
      <c r="N18" s="1">
        <f t="shared" si="1"/>
        <v>1.4580093509245795</v>
      </c>
      <c r="O18" s="33">
        <f>AVERAGE(N16:N18)</f>
        <v>1.5864941606382519</v>
      </c>
      <c r="P18" s="34">
        <f>STDEV(N16:N18)</f>
        <v>0.14949595936427532</v>
      </c>
      <c r="R18" s="59"/>
      <c r="S18" s="5" t="s">
        <v>11</v>
      </c>
      <c r="T18" s="16">
        <v>1.2049795268231931</v>
      </c>
      <c r="U18" s="1">
        <f>AVERAGE(T16:T18)</f>
        <v>1.1556887911829206</v>
      </c>
      <c r="V18" s="1">
        <f t="shared" si="2"/>
        <v>1.1398964069731801</v>
      </c>
      <c r="W18" s="33">
        <f>AVERAGE(V16:V18)</f>
        <v>1.0932679529599065</v>
      </c>
      <c r="X18" s="34">
        <f>STDEV(V16:V18)</f>
        <v>8.7593444131550013E-2</v>
      </c>
      <c r="Z18" s="58"/>
      <c r="AA18" s="30" t="s">
        <v>11</v>
      </c>
      <c r="AB18" s="31">
        <v>1.2780268003902833</v>
      </c>
      <c r="AC18" s="32">
        <f>AVERAGE(AB16:AB18)</f>
        <v>1.5522240494821309</v>
      </c>
      <c r="AD18" s="32">
        <f t="shared" si="3"/>
        <v>1.2089982654071041</v>
      </c>
      <c r="AE18" s="37">
        <f>AVERAGE(AD16:AD18)</f>
        <v>1.4683856260087822</v>
      </c>
      <c r="AF18" s="38">
        <f>STDEV(AD16:AD18)</f>
        <v>0.22466734803262675</v>
      </c>
    </row>
    <row r="19" spans="2:32" ht="15" customHeight="1" x14ac:dyDescent="0.25">
      <c r="B19" s="60" t="s">
        <v>19</v>
      </c>
      <c r="C19" s="12" t="s">
        <v>9</v>
      </c>
      <c r="D19" s="25">
        <v>0.95030089111132843</v>
      </c>
      <c r="E19" s="12"/>
      <c r="F19" s="6">
        <f t="shared" si="0"/>
        <v>0.89897342420172033</v>
      </c>
      <c r="G19" s="12"/>
      <c r="H19" s="14"/>
      <c r="J19" s="60" t="s">
        <v>19</v>
      </c>
      <c r="K19" s="12" t="s">
        <v>9</v>
      </c>
      <c r="L19" s="25">
        <v>1.3570373679232506</v>
      </c>
      <c r="M19" s="6"/>
      <c r="N19" s="6">
        <f t="shared" si="1"/>
        <v>1.2837413295330031</v>
      </c>
      <c r="O19" s="28"/>
      <c r="P19" s="29"/>
      <c r="R19" s="60" t="s">
        <v>19</v>
      </c>
      <c r="S19" s="12" t="s">
        <v>9</v>
      </c>
      <c r="T19" s="25">
        <v>0.89934465223843618</v>
      </c>
      <c r="U19" s="12"/>
      <c r="V19" s="6">
        <f t="shared" si="2"/>
        <v>0.85076942379250853</v>
      </c>
      <c r="W19" s="28"/>
      <c r="X19" s="29"/>
      <c r="Z19" s="60" t="s">
        <v>19</v>
      </c>
      <c r="AA19" s="12" t="s">
        <v>9</v>
      </c>
      <c r="AB19" s="25">
        <v>1.5670604829863306</v>
      </c>
      <c r="AC19" s="6"/>
      <c r="AD19" s="6">
        <f t="shared" si="3"/>
        <v>1.4824207169520456</v>
      </c>
      <c r="AE19" s="26"/>
      <c r="AF19" s="27"/>
    </row>
    <row r="20" spans="2:32" ht="15.75" thickBot="1" x14ac:dyDescent="0.3">
      <c r="B20" s="61"/>
      <c r="C20" s="5" t="s">
        <v>10</v>
      </c>
      <c r="D20" s="16">
        <v>1.807562329868968</v>
      </c>
      <c r="E20" s="1">
        <f>AVERAGE(D19:D20)</f>
        <v>1.3789316104901483</v>
      </c>
      <c r="F20" s="1">
        <f t="shared" si="0"/>
        <v>1.7099326248553224</v>
      </c>
      <c r="G20" s="35">
        <f>AVERAGE(F19:F20)</f>
        <v>1.3044530245285213</v>
      </c>
      <c r="H20" s="36">
        <f>STDEV(F19:F20)</f>
        <v>0.57343475004778421</v>
      </c>
      <c r="J20" s="61"/>
      <c r="K20" s="5" t="s">
        <v>10</v>
      </c>
      <c r="L20" s="16">
        <v>1.85770889634512</v>
      </c>
      <c r="M20" s="1">
        <f>AVERAGE(L19:L20)</f>
        <v>1.6073731321341853</v>
      </c>
      <c r="N20" s="1">
        <f t="shared" si="1"/>
        <v>1.7573706847358159</v>
      </c>
      <c r="O20" s="33">
        <f>AVERAGE(N19:N20)</f>
        <v>1.5205560071344095</v>
      </c>
      <c r="P20" s="34">
        <f>STDEV(N19:N20)</f>
        <v>0.33490652883292127</v>
      </c>
      <c r="R20" s="61"/>
      <c r="S20" s="5" t="s">
        <v>10</v>
      </c>
      <c r="T20" s="16">
        <v>1.5222320104235081</v>
      </c>
      <c r="U20" s="1">
        <f>AVERAGE(T19:T20)</f>
        <v>1.2107883313309722</v>
      </c>
      <c r="V20" s="1">
        <f t="shared" si="2"/>
        <v>1.4400135111307344</v>
      </c>
      <c r="W20" s="33">
        <f>AVERAGE(V19:V20)</f>
        <v>1.1453914674616215</v>
      </c>
      <c r="X20" s="34">
        <f>STDEV(V19:V20)</f>
        <v>0.41665848993093763</v>
      </c>
      <c r="Z20" s="61"/>
      <c r="AA20" s="5" t="s">
        <v>10</v>
      </c>
      <c r="AB20" s="16">
        <v>1.6797157080633482</v>
      </c>
      <c r="AC20" s="1">
        <f>AVERAGE(AB19:AB20)</f>
        <v>1.6233880955248394</v>
      </c>
      <c r="AD20" s="1">
        <f t="shared" si="3"/>
        <v>1.5889912299221716</v>
      </c>
      <c r="AE20" s="33">
        <f>AVERAGE(AD19:AD20)</f>
        <v>1.5357059734371086</v>
      </c>
      <c r="AF20" s="34">
        <f>STDEV(AD19:AD20)</f>
        <v>7.5356732395705006E-2</v>
      </c>
    </row>
    <row r="21" spans="2:32" x14ac:dyDescent="0.25">
      <c r="L21" s="8"/>
      <c r="M21" s="3"/>
      <c r="O21" s="9"/>
      <c r="P21" s="9"/>
    </row>
    <row r="23" spans="2:32" x14ac:dyDescent="0.25">
      <c r="B23" s="7" t="s">
        <v>20</v>
      </c>
    </row>
    <row r="24" spans="2:32" ht="15.75" thickBot="1" x14ac:dyDescent="0.3"/>
    <row r="25" spans="2:32" ht="23.25" x14ac:dyDescent="0.25">
      <c r="B25" s="17" t="s">
        <v>1</v>
      </c>
      <c r="C25" s="39"/>
      <c r="J25" s="17" t="s">
        <v>14</v>
      </c>
      <c r="K25" s="39"/>
      <c r="R25" s="40" t="s">
        <v>15</v>
      </c>
      <c r="Z25" s="17" t="s">
        <v>16</v>
      </c>
      <c r="AA25" s="39"/>
    </row>
    <row r="26" spans="2:32" x14ac:dyDescent="0.25">
      <c r="B26" s="41" t="s">
        <v>21</v>
      </c>
      <c r="C26" s="42" t="s">
        <v>22</v>
      </c>
      <c r="J26" s="41" t="s">
        <v>21</v>
      </c>
      <c r="K26" s="42" t="s">
        <v>22</v>
      </c>
      <c r="L26" s="43"/>
      <c r="N26" s="43"/>
      <c r="R26" s="44" t="s">
        <v>23</v>
      </c>
      <c r="Z26" s="41" t="s">
        <v>21</v>
      </c>
      <c r="AA26" s="42" t="s">
        <v>22</v>
      </c>
    </row>
    <row r="27" spans="2:32" x14ac:dyDescent="0.25">
      <c r="B27" s="41" t="s">
        <v>24</v>
      </c>
      <c r="C27" s="45">
        <v>4.2999999999999997E-2</v>
      </c>
      <c r="J27" s="41" t="s">
        <v>25</v>
      </c>
      <c r="K27" s="46" t="s">
        <v>26</v>
      </c>
      <c r="L27" s="47"/>
      <c r="N27" s="47"/>
      <c r="Z27" s="41" t="s">
        <v>24</v>
      </c>
      <c r="AA27" s="46" t="s">
        <v>26</v>
      </c>
    </row>
    <row r="28" spans="2:32" x14ac:dyDescent="0.25">
      <c r="B28" s="41" t="s">
        <v>27</v>
      </c>
      <c r="C28" s="45">
        <v>7.6999999999999999E-2</v>
      </c>
      <c r="J28" s="41" t="s">
        <v>24</v>
      </c>
      <c r="K28" s="46" t="s">
        <v>26</v>
      </c>
      <c r="L28" s="47"/>
      <c r="N28" s="47"/>
      <c r="Z28" s="41" t="s">
        <v>27</v>
      </c>
      <c r="AA28" s="46" t="s">
        <v>26</v>
      </c>
    </row>
    <row r="29" spans="2:32" x14ac:dyDescent="0.25">
      <c r="B29" s="41" t="s">
        <v>25</v>
      </c>
      <c r="C29" s="45">
        <v>0.19600000000000001</v>
      </c>
      <c r="J29" s="41" t="s">
        <v>27</v>
      </c>
      <c r="K29" s="46" t="s">
        <v>26</v>
      </c>
      <c r="L29" s="47"/>
      <c r="N29" s="47"/>
      <c r="Z29" s="41" t="s">
        <v>25</v>
      </c>
      <c r="AA29" s="46" t="s">
        <v>26</v>
      </c>
    </row>
    <row r="30" spans="2:32" x14ac:dyDescent="0.25">
      <c r="B30" s="41" t="s">
        <v>28</v>
      </c>
      <c r="C30" s="45">
        <v>0.48399999999999999</v>
      </c>
      <c r="J30" s="41" t="s">
        <v>29</v>
      </c>
      <c r="K30" s="46">
        <v>0.61799999999999999</v>
      </c>
      <c r="L30" s="47"/>
      <c r="N30" s="47"/>
      <c r="Z30" s="41" t="s">
        <v>30</v>
      </c>
      <c r="AA30" s="46">
        <v>0.29799999999999999</v>
      </c>
    </row>
    <row r="31" spans="2:32" x14ac:dyDescent="0.25">
      <c r="B31" s="41" t="s">
        <v>30</v>
      </c>
      <c r="C31" s="45">
        <v>0.48199999999999998</v>
      </c>
      <c r="J31" s="41" t="s">
        <v>31</v>
      </c>
      <c r="K31" s="46">
        <v>0.59799999999999998</v>
      </c>
      <c r="L31" s="47"/>
      <c r="N31" s="47"/>
      <c r="Z31" s="41" t="s">
        <v>28</v>
      </c>
      <c r="AA31" s="46">
        <v>0.28899999999999998</v>
      </c>
    </row>
    <row r="32" spans="2:32" ht="15.75" thickBot="1" x14ac:dyDescent="0.3">
      <c r="B32" s="48" t="s">
        <v>32</v>
      </c>
      <c r="C32" s="49">
        <v>0.94299999999999995</v>
      </c>
      <c r="J32" s="48" t="s">
        <v>32</v>
      </c>
      <c r="K32" s="50">
        <v>0.76600000000000001</v>
      </c>
      <c r="L32" s="47"/>
      <c r="N32" s="47"/>
      <c r="Z32" s="48" t="s">
        <v>33</v>
      </c>
      <c r="AA32" s="49">
        <v>0.71099999999999997</v>
      </c>
    </row>
  </sheetData>
  <mergeCells count="16">
    <mergeCell ref="R8:R11"/>
    <mergeCell ref="R12:R15"/>
    <mergeCell ref="R16:R18"/>
    <mergeCell ref="R19:R20"/>
    <mergeCell ref="Z8:Z11"/>
    <mergeCell ref="Z12:Z15"/>
    <mergeCell ref="Z16:Z18"/>
    <mergeCell ref="Z19:Z20"/>
    <mergeCell ref="B8:B11"/>
    <mergeCell ref="B12:B15"/>
    <mergeCell ref="B16:B18"/>
    <mergeCell ref="B19:B20"/>
    <mergeCell ref="J8:J11"/>
    <mergeCell ref="J12:J15"/>
    <mergeCell ref="J16:J18"/>
    <mergeCell ref="J19:J20"/>
  </mergeCells>
  <conditionalFormatting sqref="N26:N32 L26:L32">
    <cfRule type="containsText" dxfId="0" priority="1" operator="containsText" text="Comparison">
      <formula>NOT(ISERROR(SEARCH("Comparison",L26)))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3- Source data 1</vt:lpstr>
    </vt:vector>
  </TitlesOfParts>
  <Company>Turun yliopisto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Santana Sanchez</dc:creator>
  <cp:lastModifiedBy>Anita Santana Sanchez</cp:lastModifiedBy>
  <dcterms:created xsi:type="dcterms:W3CDTF">2019-02-19T14:28:17Z</dcterms:created>
  <dcterms:modified xsi:type="dcterms:W3CDTF">2019-05-11T16:07:46Z</dcterms:modified>
</cp:coreProperties>
</file>