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17190" windowHeight="12420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D31" i="1"/>
  <c r="C32" i="1"/>
  <c r="D32" i="1"/>
  <c r="B32" i="1"/>
  <c r="F32" i="1" s="1"/>
  <c r="B31" i="1"/>
  <c r="G31" i="1" s="1"/>
  <c r="F28" i="1"/>
  <c r="G28" i="1"/>
  <c r="G27" i="1"/>
  <c r="F27" i="1"/>
  <c r="C27" i="1"/>
  <c r="D27" i="1"/>
  <c r="C28" i="1"/>
  <c r="D28" i="1"/>
  <c r="B28" i="1"/>
  <c r="B27" i="1"/>
  <c r="G32" i="1" l="1"/>
  <c r="F31" i="1"/>
</calcChain>
</file>

<file path=xl/sharedStrings.xml><?xml version="1.0" encoding="utf-8"?>
<sst xmlns="http://schemas.openxmlformats.org/spreadsheetml/2006/main" count="198" uniqueCount="81">
  <si>
    <t>below threshold of detection</t>
  </si>
  <si>
    <t>Expt 1</t>
  </si>
  <si>
    <t>tech replicate 1</t>
  </si>
  <si>
    <t>tech replicate 2</t>
  </si>
  <si>
    <t>tech replicate 3</t>
  </si>
  <si>
    <t>pY32/IP protein (fmol/ug)</t>
  </si>
  <si>
    <t>LMW resting (2+)</t>
  </si>
  <si>
    <t>LMW 3-IB-PP1-treated (2+)</t>
  </si>
  <si>
    <t>HMW resting (2+)</t>
  </si>
  <si>
    <t>HMW 3-IB-PP1-treated (2+)</t>
  </si>
  <si>
    <t>Expt 2</t>
  </si>
  <si>
    <t>tech replicates avg</t>
  </si>
  <si>
    <t>tech replicates stdev</t>
  </si>
  <si>
    <t>Table Analyzed</t>
  </si>
  <si>
    <t>Column B</t>
  </si>
  <si>
    <t>vs.</t>
  </si>
  <si>
    <t>Column A</t>
  </si>
  <si>
    <t>Unpaired t test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</si>
  <si>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</si>
  <si>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</si>
  <si>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</si>
  <si>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</si>
  <si>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</si>
  <si>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</si>
  <si>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</si>
  <si>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</si>
  <si>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</si>
  <si>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</si>
  <si>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</si>
  <si>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</si>
  <si>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</si>
  <si>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</si>
  <si>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</si>
  <si>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</si>
  <si>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</si>
  <si>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ns</t>
  </si>
  <si>
    <t>No</t>
  </si>
  <si>
    <t>Data analyzed</t>
  </si>
  <si>
    <t>Sample size, column A</t>
  </si>
  <si>
    <t>Sample size, column B</t>
  </si>
  <si>
    <t>pY32/Y32 (fmol/fmol)</t>
  </si>
  <si>
    <t>not analyzed b/c no comparator</t>
  </si>
  <si>
    <t>pY32 v ug IP</t>
  </si>
  <si>
    <t>3 nU pY32/ug 1</t>
  </si>
  <si>
    <t>r nU pY32/ug 1</t>
  </si>
  <si>
    <t>t=33.93, df=4</t>
  </si>
  <si>
    <t>4.349 ± 0.1282</t>
  </si>
  <si>
    <t>3.993 to 4.705</t>
  </si>
  <si>
    <t>16.76, 2, 2</t>
  </si>
  <si>
    <t>Column D</t>
  </si>
  <si>
    <t>3 nU pY32/ug 2</t>
  </si>
  <si>
    <t>Column C</t>
  </si>
  <si>
    <t>r nU pY32/ug 2</t>
  </si>
  <si>
    <t>t=57.68, df=4</t>
  </si>
  <si>
    <t>Mean of column C</t>
  </si>
  <si>
    <t>Mean of column D</t>
  </si>
  <si>
    <t>Difference between means (D - C) ± SEM</t>
  </si>
  <si>
    <t>0.5385 ± 0.009336</t>
  </si>
  <si>
    <t>0.5126 to 0.5644</t>
  </si>
  <si>
    <t>10.86, 2, 2</t>
  </si>
  <si>
    <t>Sample size, column C</t>
  </si>
  <si>
    <t>Sample size, column D</t>
  </si>
  <si>
    <t>pY32 in low molecular weight (nonUb) band  and high molecular weight band (polyUb) in 3-IB-PP1-treated BMDMs</t>
  </si>
  <si>
    <t>pY32 v Y32</t>
  </si>
  <si>
    <t>3pU pY32/Y32 1</t>
  </si>
  <si>
    <t>3 nU pY32/Y32 1</t>
  </si>
  <si>
    <t>t=17.54, df=4</t>
  </si>
  <si>
    <t>0.2433 ± 0.01387</t>
  </si>
  <si>
    <t>0.2048 to 0.2818</t>
  </si>
  <si>
    <t>6.022, 2, 2</t>
  </si>
  <si>
    <t>3pU pY32/Y32 2</t>
  </si>
  <si>
    <t>3 nU pY32/Y32 2</t>
  </si>
  <si>
    <t>t=32.50, df=4</t>
  </si>
  <si>
    <t>0.1410 ± 0.004338</t>
  </si>
  <si>
    <t>0.1289 to 0.1530</t>
  </si>
  <si>
    <t>2.382, 2, 2</t>
  </si>
  <si>
    <t>stdev</t>
  </si>
  <si>
    <t>avg</t>
  </si>
  <si>
    <t>pY32 in low molecular weight (nonUb) band in resting and 3-IB-PP1-treated BMDTMs</t>
  </si>
  <si>
    <t>ratio pY32 in low molecular weight (nonUb) band in resting and 3-IB-PP1-treated BMDMs</t>
  </si>
  <si>
    <t>ratio pY32 in low molecular weight (nonUb) band  and high molecular weight band (polyUb) in 3-IB-PP1-treated BMDMs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</si>
</sst>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72"/>
  <sheetViews>
    <sheetView tabSelected="1" workbookViewId="0">
      <selection activeCell="F22" sqref="F22"/>
    </sheetView>
  </sheetViews>
  <sheetFormatPr defaultRowHeight="15" x14ac:dyDescent="0.25"/>
  <cols>
    <col min="1" max="1" width="25" customWidth="1"/>
    <col min="2" max="2" width="16" customWidth="1"/>
    <col min="3" max="3" width="15.42578125" customWidth="1"/>
    <col min="4" max="4" width="16.42578125" customWidth="1"/>
    <col min="6" max="6" width="14.7109375" bestFit="1" customWidth="1"/>
    <col min="7" max="7" width="16.85546875" customWidth="1"/>
    <col min="8" max="8" width="17.7109375" customWidth="1"/>
    <col min="9" max="9" width="19.85546875" customWidth="1"/>
    <col min="11" max="11" width="32.28515625" customWidth="1"/>
    <col min="12" max="12" width="27" customWidth="1"/>
  </cols>
  <sheetData>
    <row r="1" spans="1:12" ht="15" customHeight="1" x14ac:dyDescent="0.25">
      <c r="A1" s="1" t="s">
        <v>78</v>
      </c>
      <c r="H1" s="3" t="s">
        <v>13</v>
      </c>
      <c r="I1" s="2" t="s">
        <v>42</v>
      </c>
      <c r="K1" s="3" t="s">
        <v>13</v>
      </c>
      <c r="L1" s="2" t="s">
        <v>42</v>
      </c>
    </row>
    <row r="2" spans="1:12" ht="15" customHeight="1" x14ac:dyDescent="0.25">
      <c r="B2" s="4" t="s">
        <v>5</v>
      </c>
      <c r="C2" s="4"/>
      <c r="D2" s="4"/>
      <c r="H2" s="3"/>
      <c r="I2" s="2"/>
      <c r="K2" s="3"/>
      <c r="L2" s="2"/>
    </row>
    <row r="3" spans="1:12" ht="15" customHeight="1" x14ac:dyDescent="0.25">
      <c r="A3" s="1" t="s">
        <v>1</v>
      </c>
      <c r="B3" t="s">
        <v>2</v>
      </c>
      <c r="C3" t="s">
        <v>3</v>
      </c>
      <c r="D3" t="s">
        <v>4</v>
      </c>
      <c r="H3" s="3" t="s">
        <v>14</v>
      </c>
      <c r="I3" s="2" t="s">
        <v>43</v>
      </c>
      <c r="K3" s="3" t="s">
        <v>49</v>
      </c>
      <c r="L3" s="2" t="s">
        <v>50</v>
      </c>
    </row>
    <row r="4" spans="1:12" x14ac:dyDescent="0.25">
      <c r="A4" t="s">
        <v>6</v>
      </c>
      <c r="B4">
        <v>0.4349567641068004</v>
      </c>
      <c r="C4">
        <v>0.42238265600060459</v>
      </c>
      <c r="D4">
        <v>0.33807634769291406</v>
      </c>
      <c r="H4" s="3" t="s">
        <v>15</v>
      </c>
      <c r="I4" s="2" t="s">
        <v>15</v>
      </c>
      <c r="K4" s="3" t="s">
        <v>15</v>
      </c>
      <c r="L4" s="2" t="s">
        <v>15</v>
      </c>
    </row>
    <row r="5" spans="1:12" x14ac:dyDescent="0.25">
      <c r="A5" t="s">
        <v>7</v>
      </c>
      <c r="B5">
        <v>4.4990150348742022</v>
      </c>
      <c r="C5">
        <v>4.8899874331152704</v>
      </c>
      <c r="D5">
        <v>4.8522950588234819</v>
      </c>
      <c r="H5" s="3" t="s">
        <v>16</v>
      </c>
      <c r="I5" s="2" t="s">
        <v>44</v>
      </c>
      <c r="K5" s="3" t="s">
        <v>51</v>
      </c>
      <c r="L5" s="2" t="s">
        <v>52</v>
      </c>
    </row>
    <row r="6" spans="1:12" x14ac:dyDescent="0.25">
      <c r="A6" t="s">
        <v>8</v>
      </c>
      <c r="B6" s="5" t="s">
        <v>0</v>
      </c>
      <c r="C6" s="5"/>
      <c r="D6" s="5"/>
      <c r="H6" s="3"/>
      <c r="I6" s="2"/>
      <c r="K6" s="3"/>
      <c r="L6" s="2"/>
    </row>
    <row r="7" spans="1:12" x14ac:dyDescent="0.25">
      <c r="A7" t="s">
        <v>9</v>
      </c>
      <c r="B7" s="5" t="s">
        <v>41</v>
      </c>
      <c r="C7" s="5"/>
      <c r="D7" s="5"/>
      <c r="H7" s="3" t="s">
        <v>17</v>
      </c>
      <c r="I7" s="2"/>
      <c r="K7" s="3" t="s">
        <v>17</v>
      </c>
      <c r="L7" s="2"/>
    </row>
    <row r="8" spans="1:12" ht="15" customHeight="1" x14ac:dyDescent="0.25">
      <c r="H8" s="3" t="s">
        <v>18</v>
      </c>
      <c r="I8" s="2" t="s">
        <v>19</v>
      </c>
      <c r="K8" s="3" t="s">
        <v>18</v>
      </c>
      <c r="L8" s="2" t="s">
        <v>19</v>
      </c>
    </row>
    <row r="9" spans="1:12" x14ac:dyDescent="0.25">
      <c r="A9" s="1" t="s">
        <v>10</v>
      </c>
      <c r="B9" t="s">
        <v>11</v>
      </c>
      <c r="C9" t="s">
        <v>12</v>
      </c>
      <c r="D9" t="s">
        <v>4</v>
      </c>
      <c r="H9" s="3" t="s">
        <v>20</v>
      </c>
      <c r="I9" s="2" t="s">
        <v>21</v>
      </c>
      <c r="K9" s="3" t="s">
        <v>20</v>
      </c>
      <c r="L9" s="2" t="s">
        <v>21</v>
      </c>
    </row>
    <row r="10" spans="1:12" x14ac:dyDescent="0.25">
      <c r="A10" t="s">
        <v>6</v>
      </c>
      <c r="B10">
        <v>9.8863123466922442E-2</v>
      </c>
      <c r="C10">
        <v>9.7348269446627944E-2</v>
      </c>
      <c r="D10">
        <v>0.10613240797397111</v>
      </c>
      <c r="H10" s="3" t="s">
        <v>22</v>
      </c>
      <c r="I10" s="2" t="s">
        <v>23</v>
      </c>
      <c r="K10" s="3" t="s">
        <v>22</v>
      </c>
      <c r="L10" s="2" t="s">
        <v>23</v>
      </c>
    </row>
    <row r="11" spans="1:12" x14ac:dyDescent="0.25">
      <c r="A11" t="s">
        <v>7</v>
      </c>
      <c r="B11">
        <v>0.65699461122736091</v>
      </c>
      <c r="C11">
        <v>0.63227746724488487</v>
      </c>
      <c r="D11">
        <v>0.6285098192099956</v>
      </c>
      <c r="H11" s="3" t="s">
        <v>24</v>
      </c>
      <c r="I11" s="2" t="s">
        <v>25</v>
      </c>
      <c r="K11" s="3" t="s">
        <v>24</v>
      </c>
      <c r="L11" s="2" t="s">
        <v>25</v>
      </c>
    </row>
    <row r="12" spans="1:12" ht="15" customHeight="1" x14ac:dyDescent="0.25">
      <c r="A12" t="s">
        <v>8</v>
      </c>
      <c r="B12" s="5" t="s">
        <v>0</v>
      </c>
      <c r="C12" s="5"/>
      <c r="D12" s="5"/>
      <c r="H12" s="3" t="s">
        <v>26</v>
      </c>
      <c r="I12" s="2" t="s">
        <v>45</v>
      </c>
      <c r="K12" s="3" t="s">
        <v>26</v>
      </c>
      <c r="L12" s="2" t="s">
        <v>53</v>
      </c>
    </row>
    <row r="13" spans="1:12" x14ac:dyDescent="0.25">
      <c r="A13" t="s">
        <v>9</v>
      </c>
      <c r="B13" s="5" t="s">
        <v>41</v>
      </c>
      <c r="C13" s="5"/>
      <c r="D13" s="5"/>
      <c r="H13" s="3"/>
      <c r="I13" s="2"/>
      <c r="K13" s="3"/>
      <c r="L13" s="2"/>
    </row>
    <row r="14" spans="1:12" x14ac:dyDescent="0.25">
      <c r="H14" s="3" t="s">
        <v>27</v>
      </c>
      <c r="I14" s="2"/>
      <c r="K14" s="3" t="s">
        <v>27</v>
      </c>
      <c r="L14" s="2"/>
    </row>
    <row r="15" spans="1:12" x14ac:dyDescent="0.25">
      <c r="A15" s="1" t="s">
        <v>62</v>
      </c>
      <c r="H15" s="3" t="s">
        <v>28</v>
      </c>
      <c r="I15" s="2">
        <v>0.39850000000000002</v>
      </c>
      <c r="K15" s="3" t="s">
        <v>54</v>
      </c>
      <c r="L15" s="2">
        <v>0.1008</v>
      </c>
    </row>
    <row r="16" spans="1:12" x14ac:dyDescent="0.25">
      <c r="B16" s="4" t="s">
        <v>40</v>
      </c>
      <c r="C16" s="4"/>
      <c r="D16" s="4"/>
      <c r="H16" s="3" t="s">
        <v>29</v>
      </c>
      <c r="I16" s="2">
        <v>4.7469999999999999</v>
      </c>
      <c r="K16" s="3" t="s">
        <v>55</v>
      </c>
      <c r="L16" s="2">
        <v>0.63929999999999998</v>
      </c>
    </row>
    <row r="17" spans="1:12" x14ac:dyDescent="0.25">
      <c r="A17" s="1" t="s">
        <v>1</v>
      </c>
      <c r="B17" t="s">
        <v>2</v>
      </c>
      <c r="C17" t="s">
        <v>3</v>
      </c>
      <c r="D17" t="s">
        <v>4</v>
      </c>
      <c r="H17" s="3" t="s">
        <v>30</v>
      </c>
      <c r="I17" s="2" t="s">
        <v>46</v>
      </c>
      <c r="K17" s="3" t="s">
        <v>56</v>
      </c>
      <c r="L17" s="2" t="s">
        <v>57</v>
      </c>
    </row>
    <row r="18" spans="1:12" x14ac:dyDescent="0.25">
      <c r="A18" t="s">
        <v>7</v>
      </c>
      <c r="B18">
        <v>4.320413245660025E-2</v>
      </c>
      <c r="C18">
        <v>6.0274191198390614E-2</v>
      </c>
      <c r="D18">
        <v>4.6441874823916311E-2</v>
      </c>
      <c r="H18" s="3" t="s">
        <v>31</v>
      </c>
      <c r="I18" s="2" t="s">
        <v>47</v>
      </c>
      <c r="K18" s="3" t="s">
        <v>31</v>
      </c>
      <c r="L18" s="2" t="s">
        <v>58</v>
      </c>
    </row>
    <row r="19" spans="1:12" ht="15" customHeight="1" x14ac:dyDescent="0.25">
      <c r="A19" t="s">
        <v>9</v>
      </c>
      <c r="B19">
        <v>0.26779384530447747</v>
      </c>
      <c r="C19">
        <v>0.30866502180754157</v>
      </c>
      <c r="D19">
        <v>0.30346927455418765</v>
      </c>
      <c r="H19" s="3" t="s">
        <v>32</v>
      </c>
      <c r="I19" s="2">
        <v>0.99650000000000005</v>
      </c>
      <c r="K19" s="3" t="s">
        <v>32</v>
      </c>
      <c r="L19" s="2">
        <v>0.99880000000000002</v>
      </c>
    </row>
    <row r="20" spans="1:12" ht="15" customHeight="1" x14ac:dyDescent="0.25">
      <c r="H20" s="3"/>
      <c r="I20" s="2"/>
      <c r="K20" s="3"/>
      <c r="L20" s="2"/>
    </row>
    <row r="21" spans="1:12" x14ac:dyDescent="0.25">
      <c r="A21" s="1" t="s">
        <v>10</v>
      </c>
      <c r="B21" t="s">
        <v>11</v>
      </c>
      <c r="C21" t="s">
        <v>12</v>
      </c>
      <c r="D21" t="s">
        <v>4</v>
      </c>
      <c r="H21" s="3" t="s">
        <v>33</v>
      </c>
      <c r="I21" s="2"/>
      <c r="K21" s="3" t="s">
        <v>33</v>
      </c>
      <c r="L21" s="2"/>
    </row>
    <row r="22" spans="1:12" x14ac:dyDescent="0.25">
      <c r="A22" t="s">
        <v>7</v>
      </c>
      <c r="B22">
        <v>3.4098234707421543E-2</v>
      </c>
      <c r="C22">
        <v>2.5290933225571313E-2</v>
      </c>
      <c r="D22">
        <v>2.1876667430656426E-2</v>
      </c>
      <c r="H22" s="3" t="s">
        <v>34</v>
      </c>
      <c r="I22" s="2" t="s">
        <v>48</v>
      </c>
      <c r="K22" s="3" t="s">
        <v>34</v>
      </c>
      <c r="L22" s="2" t="s">
        <v>59</v>
      </c>
    </row>
    <row r="23" spans="1:12" x14ac:dyDescent="0.25">
      <c r="A23" t="s">
        <v>9</v>
      </c>
      <c r="B23">
        <v>0.17277397559763708</v>
      </c>
      <c r="C23">
        <v>0.16604819411472424</v>
      </c>
      <c r="D23">
        <v>0.16539098492795232</v>
      </c>
      <c r="H23" s="3" t="s">
        <v>18</v>
      </c>
      <c r="I23" s="2">
        <v>0.11260000000000001</v>
      </c>
      <c r="K23" s="3" t="s">
        <v>18</v>
      </c>
      <c r="L23" s="2">
        <v>0.16869999999999999</v>
      </c>
    </row>
    <row r="24" spans="1:12" x14ac:dyDescent="0.25">
      <c r="B24" s="2"/>
      <c r="C24" s="2"/>
      <c r="D24" s="2"/>
      <c r="H24" s="3" t="s">
        <v>20</v>
      </c>
      <c r="I24" s="2" t="s">
        <v>35</v>
      </c>
      <c r="K24" s="3" t="s">
        <v>20</v>
      </c>
      <c r="L24" s="2" t="s">
        <v>35</v>
      </c>
    </row>
    <row r="25" spans="1:12" x14ac:dyDescent="0.25">
      <c r="A25" s="1"/>
      <c r="H25" s="3" t="s">
        <v>22</v>
      </c>
      <c r="I25" s="2" t="s">
        <v>36</v>
      </c>
      <c r="K25" s="3" t="s">
        <v>22</v>
      </c>
      <c r="L25" s="2" t="s">
        <v>36</v>
      </c>
    </row>
    <row r="26" spans="1:12" x14ac:dyDescent="0.25">
      <c r="A26" s="1" t="s">
        <v>79</v>
      </c>
      <c r="B26" s="6"/>
      <c r="C26" s="6"/>
      <c r="D26" s="6"/>
      <c r="F26" t="s">
        <v>77</v>
      </c>
      <c r="G26" t="s">
        <v>76</v>
      </c>
      <c r="H26" s="3"/>
      <c r="I26" s="2"/>
      <c r="K26" s="3"/>
      <c r="L26" s="2"/>
    </row>
    <row r="27" spans="1:12" x14ac:dyDescent="0.25">
      <c r="A27" s="1" t="s">
        <v>1</v>
      </c>
      <c r="B27">
        <f>B5/B4</f>
        <v>10.343591377669672</v>
      </c>
      <c r="C27">
        <f t="shared" ref="C27:D27" si="0">C5/C4</f>
        <v>11.577150159092401</v>
      </c>
      <c r="D27">
        <f t="shared" si="0"/>
        <v>14.352660551192958</v>
      </c>
      <c r="F27" s="7">
        <f>AVERAGE(B27:D27)</f>
        <v>12.091134029318345</v>
      </c>
      <c r="G27" s="7">
        <f>STDEV(B27:D27)</f>
        <v>2.0533615058393746</v>
      </c>
      <c r="H27" s="3" t="s">
        <v>37</v>
      </c>
      <c r="I27" s="2"/>
      <c r="K27" s="3" t="s">
        <v>37</v>
      </c>
      <c r="L27" s="2"/>
    </row>
    <row r="28" spans="1:12" x14ac:dyDescent="0.25">
      <c r="A28" s="1" t="s">
        <v>10</v>
      </c>
      <c r="B28">
        <f>B11/B10</f>
        <v>6.6454972105668677</v>
      </c>
      <c r="C28">
        <f t="shared" ref="C28:D28" si="1">C11/C10</f>
        <v>6.4950046964269523</v>
      </c>
      <c r="D28">
        <f t="shared" si="1"/>
        <v>5.9219406325364554</v>
      </c>
      <c r="F28" s="7">
        <f>AVERAGE(B28:D28)</f>
        <v>6.3541475131767582</v>
      </c>
      <c r="G28" s="7">
        <f>STDEV(B28:D28)</f>
        <v>0.38179063628859999</v>
      </c>
      <c r="H28" s="3" t="s">
        <v>38</v>
      </c>
      <c r="I28" s="2">
        <v>3</v>
      </c>
      <c r="K28" s="3" t="s">
        <v>60</v>
      </c>
      <c r="L28" s="2">
        <v>3</v>
      </c>
    </row>
    <row r="29" spans="1:12" x14ac:dyDescent="0.25">
      <c r="A29" s="1"/>
      <c r="H29" s="3" t="s">
        <v>39</v>
      </c>
      <c r="I29" s="2">
        <v>3</v>
      </c>
      <c r="K29" s="3" t="s">
        <v>61</v>
      </c>
      <c r="L29" s="2">
        <v>3</v>
      </c>
    </row>
    <row r="30" spans="1:12" x14ac:dyDescent="0.25">
      <c r="A30" s="1" t="s">
        <v>80</v>
      </c>
      <c r="B30" s="6"/>
      <c r="C30" s="6"/>
      <c r="D30" s="6"/>
      <c r="F30" t="s">
        <v>77</v>
      </c>
      <c r="G30" t="s">
        <v>76</v>
      </c>
    </row>
    <row r="31" spans="1:12" x14ac:dyDescent="0.25">
      <c r="A31" s="1" t="s">
        <v>1</v>
      </c>
      <c r="B31">
        <f>B19/B18</f>
        <v>6.1983386791410249</v>
      </c>
      <c r="C31">
        <f t="shared" ref="C31:D31" si="2">C19/C18</f>
        <v>5.1210147439652953</v>
      </c>
      <c r="D31">
        <f t="shared" si="2"/>
        <v>6.5343889691100321</v>
      </c>
      <c r="F31" s="7">
        <f>AVERAGE(B31:D31)</f>
        <v>5.951247464072118</v>
      </c>
      <c r="G31" s="7">
        <f>STDEV(B31:D31)</f>
        <v>0.73837471956929945</v>
      </c>
    </row>
    <row r="32" spans="1:12" x14ac:dyDescent="0.25">
      <c r="A32" s="1" t="s">
        <v>10</v>
      </c>
      <c r="B32">
        <f>B23/B22</f>
        <v>5.0669478077125358</v>
      </c>
      <c r="C32">
        <f t="shared" ref="C32:D32" si="3">C23/C22</f>
        <v>6.5655226176800472</v>
      </c>
      <c r="D32">
        <f t="shared" si="3"/>
        <v>7.5601544637546123</v>
      </c>
      <c r="F32" s="7">
        <f>AVERAGE(B32:D32)</f>
        <v>6.3975416297157324</v>
      </c>
      <c r="G32" s="7">
        <f>STDEV(B32:D32)</f>
        <v>1.255062973189482</v>
      </c>
    </row>
    <row r="33" spans="8:12" x14ac:dyDescent="0.25">
      <c r="H33" s="3" t="s">
        <v>13</v>
      </c>
      <c r="I33" s="2" t="s">
        <v>63</v>
      </c>
      <c r="K33" s="3" t="s">
        <v>13</v>
      </c>
      <c r="L33" s="2" t="s">
        <v>63</v>
      </c>
    </row>
    <row r="34" spans="8:12" ht="15" customHeight="1" x14ac:dyDescent="0.25">
      <c r="H34" s="3"/>
      <c r="I34" s="2"/>
      <c r="K34" s="3"/>
      <c r="L34" s="2"/>
    </row>
    <row r="35" spans="8:12" ht="15" customHeight="1" x14ac:dyDescent="0.25">
      <c r="H35" s="3" t="s">
        <v>14</v>
      </c>
      <c r="I35" s="2" t="s">
        <v>64</v>
      </c>
      <c r="K35" s="3" t="s">
        <v>49</v>
      </c>
      <c r="L35" s="2" t="s">
        <v>70</v>
      </c>
    </row>
    <row r="36" spans="8:12" ht="15" customHeight="1" x14ac:dyDescent="0.25">
      <c r="H36" s="3" t="s">
        <v>15</v>
      </c>
      <c r="I36" s="2" t="s">
        <v>15</v>
      </c>
      <c r="K36" s="3" t="s">
        <v>15</v>
      </c>
      <c r="L36" s="2" t="s">
        <v>15</v>
      </c>
    </row>
    <row r="37" spans="8:12" ht="15" customHeight="1" x14ac:dyDescent="0.25">
      <c r="H37" s="3" t="s">
        <v>16</v>
      </c>
      <c r="I37" s="2" t="s">
        <v>65</v>
      </c>
      <c r="K37" s="3" t="s">
        <v>51</v>
      </c>
      <c r="L37" s="2" t="s">
        <v>71</v>
      </c>
    </row>
    <row r="38" spans="8:12" ht="15" customHeight="1" x14ac:dyDescent="0.25">
      <c r="H38" s="3"/>
      <c r="I38" s="2"/>
      <c r="K38" s="3"/>
      <c r="L38" s="2"/>
    </row>
    <row r="39" spans="8:12" ht="15" customHeight="1" x14ac:dyDescent="0.25">
      <c r="H39" s="3" t="s">
        <v>17</v>
      </c>
      <c r="I39" s="2"/>
      <c r="K39" s="3" t="s">
        <v>17</v>
      </c>
      <c r="L39" s="2"/>
    </row>
    <row r="40" spans="8:12" ht="15" customHeight="1" x14ac:dyDescent="0.25">
      <c r="H40" s="3" t="s">
        <v>18</v>
      </c>
      <c r="I40" s="2" t="s">
        <v>19</v>
      </c>
      <c r="K40" s="3" t="s">
        <v>18</v>
      </c>
      <c r="L40" s="2" t="s">
        <v>19</v>
      </c>
    </row>
    <row r="41" spans="8:12" ht="15" customHeight="1" x14ac:dyDescent="0.25">
      <c r="H41" s="3" t="s">
        <v>20</v>
      </c>
      <c r="I41" s="2" t="s">
        <v>21</v>
      </c>
      <c r="K41" s="3" t="s">
        <v>20</v>
      </c>
      <c r="L41" s="2" t="s">
        <v>21</v>
      </c>
    </row>
    <row r="42" spans="8:12" ht="15" customHeight="1" x14ac:dyDescent="0.25">
      <c r="H42" s="3" t="s">
        <v>22</v>
      </c>
      <c r="I42" s="2" t="s">
        <v>23</v>
      </c>
      <c r="K42" s="3" t="s">
        <v>22</v>
      </c>
      <c r="L42" s="2" t="s">
        <v>23</v>
      </c>
    </row>
    <row r="43" spans="8:12" ht="15" customHeight="1" x14ac:dyDescent="0.25">
      <c r="H43" s="3" t="s">
        <v>24</v>
      </c>
      <c r="I43" s="2" t="s">
        <v>25</v>
      </c>
      <c r="K43" s="3" t="s">
        <v>24</v>
      </c>
      <c r="L43" s="2" t="s">
        <v>25</v>
      </c>
    </row>
    <row r="44" spans="8:12" ht="15" customHeight="1" x14ac:dyDescent="0.25">
      <c r="H44" s="3" t="s">
        <v>26</v>
      </c>
      <c r="I44" s="2" t="s">
        <v>66</v>
      </c>
      <c r="K44" s="3" t="s">
        <v>26</v>
      </c>
      <c r="L44" s="2" t="s">
        <v>72</v>
      </c>
    </row>
    <row r="45" spans="8:12" ht="21" customHeight="1" x14ac:dyDescent="0.25">
      <c r="H45" s="3"/>
      <c r="I45" s="2"/>
      <c r="K45" s="3"/>
      <c r="L45" s="2"/>
    </row>
    <row r="46" spans="8:12" ht="15" customHeight="1" x14ac:dyDescent="0.25">
      <c r="H46" s="3" t="s">
        <v>27</v>
      </c>
      <c r="I46" s="2"/>
      <c r="K46" s="3" t="s">
        <v>27</v>
      </c>
      <c r="L46" s="2"/>
    </row>
    <row r="47" spans="8:12" x14ac:dyDescent="0.25">
      <c r="H47" s="3" t="s">
        <v>28</v>
      </c>
      <c r="I47" s="2">
        <v>4.9970000000000001E-2</v>
      </c>
      <c r="K47" s="3" t="s">
        <v>54</v>
      </c>
      <c r="L47" s="2">
        <v>2.7089999999999999E-2</v>
      </c>
    </row>
    <row r="48" spans="8:12" x14ac:dyDescent="0.25">
      <c r="H48" s="3" t="s">
        <v>29</v>
      </c>
      <c r="I48" s="2">
        <v>0.29330000000000001</v>
      </c>
      <c r="K48" s="3" t="s">
        <v>55</v>
      </c>
      <c r="L48" s="2">
        <v>0.1681</v>
      </c>
    </row>
    <row r="49" spans="8:12" x14ac:dyDescent="0.25">
      <c r="H49" s="3" t="s">
        <v>30</v>
      </c>
      <c r="I49" s="2" t="s">
        <v>67</v>
      </c>
      <c r="K49" s="3" t="s">
        <v>56</v>
      </c>
      <c r="L49" s="2" t="s">
        <v>73</v>
      </c>
    </row>
    <row r="50" spans="8:12" x14ac:dyDescent="0.25">
      <c r="H50" s="3" t="s">
        <v>31</v>
      </c>
      <c r="I50" s="2" t="s">
        <v>68</v>
      </c>
      <c r="K50" s="3" t="s">
        <v>31</v>
      </c>
      <c r="L50" s="2" t="s">
        <v>74</v>
      </c>
    </row>
    <row r="51" spans="8:12" ht="15" customHeight="1" x14ac:dyDescent="0.25">
      <c r="H51" s="3" t="s">
        <v>32</v>
      </c>
      <c r="I51" s="2">
        <v>0.98719999999999997</v>
      </c>
      <c r="K51" s="3" t="s">
        <v>32</v>
      </c>
      <c r="L51" s="2">
        <v>0.99619999999999997</v>
      </c>
    </row>
    <row r="52" spans="8:12" x14ac:dyDescent="0.25">
      <c r="H52" s="3"/>
      <c r="I52" s="2"/>
      <c r="K52" s="3"/>
      <c r="L52" s="2"/>
    </row>
    <row r="53" spans="8:12" x14ac:dyDescent="0.25">
      <c r="H53" s="3" t="s">
        <v>33</v>
      </c>
      <c r="I53" s="2"/>
      <c r="K53" s="3" t="s">
        <v>33</v>
      </c>
      <c r="L53" s="2"/>
    </row>
    <row r="54" spans="8:12" x14ac:dyDescent="0.25">
      <c r="H54" s="3" t="s">
        <v>34</v>
      </c>
      <c r="I54" s="2" t="s">
        <v>69</v>
      </c>
      <c r="K54" s="3" t="s">
        <v>34</v>
      </c>
      <c r="L54" s="2" t="s">
        <v>75</v>
      </c>
    </row>
    <row r="55" spans="8:12" ht="15" customHeight="1" x14ac:dyDescent="0.25">
      <c r="H55" s="3" t="s">
        <v>18</v>
      </c>
      <c r="I55" s="2">
        <v>0.2848</v>
      </c>
      <c r="K55" s="3" t="s">
        <v>18</v>
      </c>
      <c r="L55" s="2">
        <v>0.59140000000000004</v>
      </c>
    </row>
    <row r="56" spans="8:12" x14ac:dyDescent="0.25">
      <c r="H56" s="3" t="s">
        <v>20</v>
      </c>
      <c r="I56" s="2" t="s">
        <v>35</v>
      </c>
      <c r="K56" s="3" t="s">
        <v>20</v>
      </c>
      <c r="L56" s="2" t="s">
        <v>35</v>
      </c>
    </row>
    <row r="57" spans="8:12" x14ac:dyDescent="0.25">
      <c r="H57" s="3" t="s">
        <v>22</v>
      </c>
      <c r="I57" s="2" t="s">
        <v>36</v>
      </c>
      <c r="K57" s="3" t="s">
        <v>22</v>
      </c>
      <c r="L57" s="2" t="s">
        <v>36</v>
      </c>
    </row>
    <row r="58" spans="8:12" x14ac:dyDescent="0.25">
      <c r="H58" s="3"/>
      <c r="I58" s="2"/>
      <c r="K58" s="3"/>
      <c r="L58" s="2"/>
    </row>
    <row r="59" spans="8:12" x14ac:dyDescent="0.25">
      <c r="H59" s="3" t="s">
        <v>37</v>
      </c>
      <c r="I59" s="2"/>
      <c r="K59" s="3" t="s">
        <v>37</v>
      </c>
      <c r="L59" s="2"/>
    </row>
    <row r="60" spans="8:12" x14ac:dyDescent="0.25">
      <c r="H60" s="3" t="s">
        <v>38</v>
      </c>
      <c r="I60" s="2">
        <v>3</v>
      </c>
      <c r="K60" s="3" t="s">
        <v>60</v>
      </c>
      <c r="L60" s="2">
        <v>3</v>
      </c>
    </row>
    <row r="61" spans="8:12" ht="15" customHeight="1" x14ac:dyDescent="0.25">
      <c r="H61" s="3" t="s">
        <v>39</v>
      </c>
      <c r="I61" s="2">
        <v>3</v>
      </c>
      <c r="K61" s="3" t="s">
        <v>61</v>
      </c>
      <c r="L61" s="2">
        <v>3</v>
      </c>
    </row>
    <row r="72" ht="15" customHeight="1" x14ac:dyDescent="0.25"/>
  </sheetData>
  <mergeCells count="6">
    <mergeCell ref="B16:D16"/>
    <mergeCell ref="B2:D2"/>
    <mergeCell ref="B6:D6"/>
    <mergeCell ref="B7:D7"/>
    <mergeCell ref="B12:D12"/>
    <mergeCell ref="B13: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2019-06-11T03:37:28Z</dcterms:created>
  <dcterms:modified xsi:type="dcterms:W3CDTF">2019-06-14T18:35:59Z</dcterms:modified>
</cp:coreProperties>
</file>