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free\Desktop\UMN\A Papers\2019 Brian Lyn Degradation\20190521 eLife Revision\eLife Source Data\"/>
    </mc:Choice>
  </mc:AlternateContent>
  <bookViews>
    <workbookView xWindow="0" yWindow="0" windowWidth="28800" windowHeight="123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1" i="1" l="1"/>
  <c r="F51" i="1"/>
  <c r="D51" i="1"/>
  <c r="C51" i="1"/>
  <c r="G43" i="1"/>
  <c r="D43" i="1"/>
  <c r="F43" i="1"/>
  <c r="C43" i="1"/>
  <c r="F44" i="1" l="1"/>
  <c r="C44" i="1"/>
  <c r="G34" i="1" l="1"/>
  <c r="F34" i="1"/>
</calcChain>
</file>

<file path=xl/sharedStrings.xml><?xml version="1.0" encoding="utf-8"?>
<sst xmlns="http://schemas.openxmlformats.org/spreadsheetml/2006/main" count="502" uniqueCount="166">
  <si>
    <t>Macro unprimed</t>
  </si>
  <si>
    <t>Mast cells</t>
  </si>
  <si>
    <t>Sheet1</t>
  </si>
  <si>
    <t>Sheet1 (2)</t>
  </si>
  <si>
    <t>Sheet1 (3)</t>
  </si>
  <si>
    <t>c-Cbl</t>
  </si>
  <si>
    <t>Cbl-b</t>
  </si>
  <si>
    <t>Cbl protein expression in macrophages vs. mast cells (rel. to primed macrophages)</t>
  </si>
  <si>
    <t>Time (min)</t>
  </si>
  <si>
    <t>Macro</t>
  </si>
  <si>
    <t>Mast</t>
  </si>
  <si>
    <t>Macro Primed</t>
  </si>
  <si>
    <t>20170603_harvest</t>
  </si>
  <si>
    <t>20170207_harvest</t>
  </si>
  <si>
    <t>20170207_harvest (2)</t>
  </si>
  <si>
    <t>201805_inhibitors</t>
  </si>
  <si>
    <t>LynA protein levels during 3-IB-PP1 treatment (norm to each)</t>
  </si>
  <si>
    <t>LynA protein levels during 3-IB-PP1 treatment (macrophage unprimed t=0)</t>
  </si>
  <si>
    <t>20170207_Harvest (2)</t>
  </si>
  <si>
    <t>201805</t>
  </si>
  <si>
    <t>Within each row, compare columns (simple effects within rows)</t>
  </si>
  <si>
    <t>Number of families</t>
  </si>
  <si>
    <t>Number of comparisons per family</t>
  </si>
  <si>
    <t>Alpha</t>
  </si>
  <si>
    <t>Tukey's multiple comparisons test</t>
  </si>
  <si>
    <t>Predicted (LS) mean diff.</t>
  </si>
  <si>
    <t>95.00% CI of diff.</t>
  </si>
  <si>
    <t>Significant?</t>
  </si>
  <si>
    <t>Summary</t>
  </si>
  <si>
    <t>Adjusted P Value</t>
  </si>
  <si>
    <t>Row 1</t>
  </si>
  <si>
    <t>Macro vs. Mast</t>
  </si>
  <si>
    <t>-0.4532 to 0.4532</t>
  </si>
  <si>
    <t>No</t>
  </si>
  <si>
    <t>ns</t>
  </si>
  <si>
    <t>&gt;0.9999</t>
  </si>
  <si>
    <t>Macro vs. Macro Primed</t>
  </si>
  <si>
    <t>Mast vs. Macro Primed</t>
  </si>
  <si>
    <t>-0.4845 to 0.4845</t>
  </si>
  <si>
    <t>Row 2</t>
  </si>
  <si>
    <t>-0.9124 to -0.005969</t>
  </si>
  <si>
    <t>Yes</t>
  </si>
  <si>
    <t>*</t>
  </si>
  <si>
    <t>-0.4557 to 0.4507</t>
  </si>
  <si>
    <t>-0.02782 to 0.9412</t>
  </si>
  <si>
    <t>Row 3</t>
  </si>
  <si>
    <t>-1.217 to -0.3110</t>
  </si>
  <si>
    <t>***</t>
  </si>
  <si>
    <t>-0.4907 to 0.4157</t>
  </si>
  <si>
    <t>0.2422 to 1.211</t>
  </si>
  <si>
    <t>**</t>
  </si>
  <si>
    <t>Row 4</t>
  </si>
  <si>
    <t>-1.248 to -0.3418</t>
  </si>
  <si>
    <t>-0.4049 to 0.5015</t>
  </si>
  <si>
    <t>0.3588 to 1.328</t>
  </si>
  <si>
    <t>Test details</t>
  </si>
  <si>
    <t>Predicted (LS) mean 1</t>
  </si>
  <si>
    <t>Predicted (LS) mean 2</t>
  </si>
  <si>
    <t>SE of diff.</t>
  </si>
  <si>
    <t>N1</t>
  </si>
  <si>
    <t>N2</t>
  </si>
  <si>
    <t>q</t>
  </si>
  <si>
    <t>DF</t>
  </si>
  <si>
    <t>-0.8802 to 0.2362</t>
  </si>
  <si>
    <t>-1.230 to -0.1138</t>
  </si>
  <si>
    <t>-0.9467 to 0.2467</t>
  </si>
  <si>
    <t>-1.285 to -0.1687</t>
  </si>
  <si>
    <t>-0.8543 to 0.2620</t>
  </si>
  <si>
    <t>-0.1661 to 1.027</t>
  </si>
  <si>
    <t>-1.556 to -0.4392</t>
  </si>
  <si>
    <t>-0.8206 to 0.2958</t>
  </si>
  <si>
    <t>0.1383 to 1.332</t>
  </si>
  <si>
    <t>-1.561 to -0.4447</t>
  </si>
  <si>
    <t>-0.7818 to 0.3346</t>
  </si>
  <si>
    <t>0.1826 to 1.376</t>
  </si>
  <si>
    <t>Mean Diff.</t>
  </si>
  <si>
    <t>Mast cells vs. Macrophages (unprimed)</t>
  </si>
  <si>
    <t>10.33 to 60.42</t>
  </si>
  <si>
    <t>A-B</t>
  </si>
  <si>
    <t>Mast cells vs. Macrophages (primed)</t>
  </si>
  <si>
    <t>-1.442 to 50.95</t>
  </si>
  <si>
    <t>A-C</t>
  </si>
  <si>
    <t>Macrophages (unprimed) vs. Macrophages (primed)</t>
  </si>
  <si>
    <t>-33.63 to 12.38</t>
  </si>
  <si>
    <t>B-C</t>
  </si>
  <si>
    <t>Mean 1</t>
  </si>
  <si>
    <t>Mean 2</t>
  </si>
  <si>
    <t>n1</t>
  </si>
  <si>
    <t>n2</t>
  </si>
  <si>
    <t>Compare each cell mean with the other cell mean in that row</t>
  </si>
  <si>
    <t>Sidak's multiple comparisons test</t>
  </si>
  <si>
    <t>Macro unprimed - Mast cells</t>
  </si>
  <si>
    <t>0.2846 to 0.7888</t>
  </si>
  <si>
    <t>-0.1288 to 0.3754</t>
  </si>
  <si>
    <t>t</t>
  </si>
  <si>
    <t>time (min)</t>
  </si>
  <si>
    <t>unprimed mac</t>
  </si>
  <si>
    <t>primed mac</t>
  </si>
  <si>
    <t>mast</t>
  </si>
  <si>
    <t>pErk during 3-IB-PP1 treatment (rel macrophage unprimed t=0)</t>
  </si>
  <si>
    <t>unprimed mac vs. primed mac</t>
  </si>
  <si>
    <t>-17.07 to 17.23</t>
  </si>
  <si>
    <t>unprimed mac vs. mast</t>
  </si>
  <si>
    <t>-19.10 to 18.24</t>
  </si>
  <si>
    <t>primed mac vs. mast</t>
  </si>
  <si>
    <t>-20.04 to 19.02</t>
  </si>
  <si>
    <t>-18.31 to 15.99</t>
  </si>
  <si>
    <t>-38.40 to -1.059</t>
  </si>
  <si>
    <t>-38.10 to 0.9562</t>
  </si>
  <si>
    <t>-28.45 to 5.851</t>
  </si>
  <si>
    <t>-27.80 to 9.540</t>
  </si>
  <si>
    <t>-17.36 to 21.70</t>
  </si>
  <si>
    <t>Cbl protein upregulation in mast cells w/ saRNA (rel to no saRNA)</t>
  </si>
  <si>
    <t>0409_harvest_0602 lip2000</t>
  </si>
  <si>
    <t>0418harvest_cbl_0608</t>
  </si>
  <si>
    <t>blot 2</t>
  </si>
  <si>
    <t>avg</t>
  </si>
  <si>
    <t>stdev</t>
  </si>
  <si>
    <t>Cbl expt saRNA</t>
  </si>
  <si>
    <t>no saRNA</t>
  </si>
  <si>
    <t>c-Cbl saRNA</t>
  </si>
  <si>
    <t>Myra blot 2</t>
  </si>
  <si>
    <t>pErk during 3-IB-PP1 treatment (norm to each)</t>
  </si>
  <si>
    <t>Table Analyzed</t>
  </si>
  <si>
    <t>Normal to totalpro, t=0 for each</t>
  </si>
  <si>
    <t>Mixed-effects model (REML)</t>
  </si>
  <si>
    <t>Matching: Stacked</t>
  </si>
  <si>
    <t>Assume sphericity?</t>
  </si>
  <si>
    <t>Fixed effects (type III)</t>
  </si>
  <si>
    <t>P value</t>
  </si>
  <si>
    <t>P value summary</t>
  </si>
  <si>
    <t>Statistically significant (P &lt; 0.05)?</t>
  </si>
  <si>
    <t>F (DFn, DFd)</t>
  </si>
  <si>
    <t>Geisser-Greenhouse's epsilon</t>
  </si>
  <si>
    <t>Row Factor</t>
  </si>
  <si>
    <t>F (1.321, 4.403) = 0.5264</t>
  </si>
  <si>
    <t>Column Factor</t>
  </si>
  <si>
    <t>F (1, 4) = 12.90</t>
  </si>
  <si>
    <t>Row Factor x Column Factor</t>
  </si>
  <si>
    <t>F (3, 10) = 2.198</t>
  </si>
  <si>
    <t>Random effects</t>
  </si>
  <si>
    <t>SD</t>
  </si>
  <si>
    <t>Variance</t>
  </si>
  <si>
    <t>Subject</t>
  </si>
  <si>
    <t>Residual</t>
  </si>
  <si>
    <t>Was the matching effective?</t>
  </si>
  <si>
    <t>Chi-square, df</t>
  </si>
  <si>
    <t>0.06456, 1</t>
  </si>
  <si>
    <t>Is there significant matching (P &lt; 0.05)?</t>
  </si>
  <si>
    <t>Difference between column means</t>
  </si>
  <si>
    <t>Predicted mean of no saRNA</t>
  </si>
  <si>
    <t>Predicted mean of c-Cbl saRNA</t>
  </si>
  <si>
    <t>Difference between predicted means</t>
  </si>
  <si>
    <t>SE of difference</t>
  </si>
  <si>
    <t>95% CI of difference</t>
  </si>
  <si>
    <t>0.08333 to 0.6513</t>
  </si>
  <si>
    <t>Data summary</t>
  </si>
  <si>
    <t>Number of columns (Column Factor)</t>
  </si>
  <si>
    <t>Number of rows (Row Factor)</t>
  </si>
  <si>
    <t>Number of subjects (Subject)</t>
  </si>
  <si>
    <t>Number of missing values</t>
  </si>
  <si>
    <t>no saRNA - c-Cbl saRNA</t>
  </si>
  <si>
    <t>-1.309 to 1.309</t>
  </si>
  <si>
    <t>0.6229 to 3.241</t>
  </si>
  <si>
    <t>-0.9406 to 1.678</t>
  </si>
  <si>
    <t>1-avg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</si>
</sst>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Border="1"/>
    <xf numFmtId="0" fontId="1" fillId="0" borderId="0" xfId="0" applyFont="1" applyBorder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64" fontId="0" fillId="0" borderId="0" xfId="0" applyNumberFormat="1"/>
    <xf numFmtId="164" fontId="0" fillId="0" borderId="0" xfId="0" applyNumberFormat="1" applyBorder="1"/>
    <xf numFmtId="0" fontId="2" fillId="0" borderId="0" xfId="0" applyFont="1" applyAlignment="1">
      <alignment horizontal="center"/>
    </xf>
    <xf numFmtId="1" fontId="0" fillId="0" borderId="0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154"/>
  <sheetViews>
    <sheetView tabSelected="1" topLeftCell="A25" workbookViewId="0">
      <selection activeCell="G53" sqref="G53"/>
    </sheetView>
  </sheetViews>
  <sheetFormatPr defaultColWidth="8.85546875" defaultRowHeight="15" x14ac:dyDescent="0.25"/>
  <cols>
    <col min="1" max="16384" width="8.85546875" style="1"/>
  </cols>
  <sheetData>
    <row r="1" spans="1:58" x14ac:dyDescent="0.25">
      <c r="A1" s="2" t="s">
        <v>7</v>
      </c>
    </row>
    <row r="2" spans="1:58" x14ac:dyDescent="0.25">
      <c r="A2" s="4"/>
      <c r="B2" s="11" t="s">
        <v>0</v>
      </c>
      <c r="C2" s="11"/>
      <c r="D2" s="11"/>
      <c r="E2" s="11" t="s">
        <v>1</v>
      </c>
      <c r="F2" s="11"/>
      <c r="G2" s="11"/>
      <c r="H2"/>
    </row>
    <row r="3" spans="1:58" x14ac:dyDescent="0.25">
      <c r="A3" s="4"/>
      <c r="B3" s="4" t="s">
        <v>2</v>
      </c>
      <c r="C3" s="4" t="s">
        <v>3</v>
      </c>
      <c r="D3" s="4" t="s">
        <v>4</v>
      </c>
      <c r="E3" s="4" t="s">
        <v>2</v>
      </c>
      <c r="F3" s="4" t="s">
        <v>3</v>
      </c>
      <c r="G3" s="4" t="s">
        <v>4</v>
      </c>
      <c r="H3"/>
    </row>
    <row r="4" spans="1:58" x14ac:dyDescent="0.25">
      <c r="A4" s="6" t="s">
        <v>5</v>
      </c>
      <c r="B4" s="3">
        <v>0.65</v>
      </c>
      <c r="C4" s="3">
        <v>0.63</v>
      </c>
      <c r="D4" s="3">
        <v>0.74</v>
      </c>
      <c r="E4" s="3">
        <v>0.22</v>
      </c>
      <c r="F4" s="3">
        <v>0.11</v>
      </c>
      <c r="G4" s="3">
        <v>0.08</v>
      </c>
      <c r="H4"/>
    </row>
    <row r="5" spans="1:58" x14ac:dyDescent="0.25">
      <c r="A5" s="6" t="s">
        <v>6</v>
      </c>
      <c r="B5" s="3">
        <v>0.69</v>
      </c>
      <c r="C5" s="3">
        <v>0.62</v>
      </c>
      <c r="D5" s="3">
        <v>0.37</v>
      </c>
      <c r="E5" s="3">
        <v>0.51</v>
      </c>
      <c r="F5" s="3">
        <v>0.4</v>
      </c>
      <c r="G5" s="3">
        <v>0.4</v>
      </c>
      <c r="H5"/>
    </row>
    <row r="8" spans="1:58" x14ac:dyDescent="0.25">
      <c r="A8" s="2" t="s">
        <v>16</v>
      </c>
      <c r="T8" s="5"/>
      <c r="U8" s="5"/>
      <c r="V8" s="5"/>
      <c r="W8" s="5"/>
      <c r="X8" s="5"/>
      <c r="Y8" s="5"/>
      <c r="Z8" s="5"/>
      <c r="AA8" s="5"/>
      <c r="AB8" s="5"/>
    </row>
    <row r="9" spans="1:58" x14ac:dyDescent="0.25">
      <c r="A9" s="4" t="s">
        <v>8</v>
      </c>
      <c r="B9" s="11" t="s">
        <v>9</v>
      </c>
      <c r="C9" s="11"/>
      <c r="D9" s="11"/>
      <c r="E9" s="11"/>
      <c r="F9" s="11" t="s">
        <v>10</v>
      </c>
      <c r="G9" s="11"/>
      <c r="H9" s="11"/>
      <c r="I9" s="11"/>
      <c r="J9" s="11" t="s">
        <v>11</v>
      </c>
      <c r="K9" s="11"/>
      <c r="L9" s="11"/>
      <c r="M9" s="11"/>
      <c r="T9" s="6" t="s">
        <v>20</v>
      </c>
      <c r="U9" s="3"/>
      <c r="V9" s="3"/>
      <c r="W9" s="3"/>
      <c r="X9" s="3"/>
      <c r="Y9" s="3"/>
      <c r="Z9" s="3"/>
      <c r="AA9" s="3"/>
      <c r="AB9" s="8"/>
      <c r="AC9" s="8"/>
      <c r="AD9" s="8"/>
      <c r="AE9" s="8"/>
      <c r="AF9" s="8"/>
      <c r="AG9" s="8"/>
      <c r="AH9" s="8"/>
      <c r="AI9" s="8"/>
      <c r="AJ9" s="8"/>
      <c r="AO9" s="8"/>
      <c r="AP9" s="8"/>
      <c r="AQ9" s="8"/>
      <c r="AR9" s="8"/>
      <c r="AS9" s="8"/>
      <c r="AT9" s="8"/>
      <c r="AX9" s="8"/>
      <c r="AY9" s="8"/>
      <c r="AZ9" s="8"/>
      <c r="BA9" s="8"/>
      <c r="BB9" s="8"/>
      <c r="BC9" s="8"/>
      <c r="BD9" s="8"/>
      <c r="BE9" s="8"/>
      <c r="BF9" s="8"/>
    </row>
    <row r="10" spans="1:58" x14ac:dyDescent="0.25">
      <c r="A10" s="4"/>
      <c r="B10" s="4" t="s">
        <v>12</v>
      </c>
      <c r="C10" s="4" t="s">
        <v>13</v>
      </c>
      <c r="D10" s="4" t="s">
        <v>14</v>
      </c>
      <c r="E10" s="4" t="s">
        <v>15</v>
      </c>
      <c r="F10" s="4" t="s">
        <v>12</v>
      </c>
      <c r="G10" s="4" t="s">
        <v>13</v>
      </c>
      <c r="H10" s="4" t="s">
        <v>14</v>
      </c>
      <c r="I10" s="4" t="s">
        <v>15</v>
      </c>
      <c r="J10" s="4" t="s">
        <v>12</v>
      </c>
      <c r="K10" s="4" t="s">
        <v>13</v>
      </c>
      <c r="L10" s="4" t="s">
        <v>14</v>
      </c>
      <c r="M10" s="4" t="s">
        <v>15</v>
      </c>
      <c r="T10" s="6"/>
      <c r="U10" s="3"/>
      <c r="V10" s="3"/>
      <c r="W10" s="3"/>
      <c r="X10" s="3"/>
      <c r="Y10" s="3"/>
      <c r="Z10" s="3"/>
      <c r="AA10" s="3"/>
      <c r="AB10" s="6" t="s">
        <v>20</v>
      </c>
      <c r="AC10" s="3"/>
      <c r="AD10" s="3"/>
      <c r="AE10" s="3"/>
      <c r="AF10" s="3"/>
      <c r="AG10" s="3"/>
      <c r="AH10" s="3"/>
      <c r="AI10" s="3"/>
      <c r="AJ10" s="3"/>
      <c r="AO10" s="6" t="s">
        <v>123</v>
      </c>
      <c r="AP10" s="3" t="s">
        <v>124</v>
      </c>
      <c r="AQ10" s="3"/>
      <c r="AR10" s="3"/>
      <c r="AS10" s="3"/>
      <c r="AT10" s="3"/>
      <c r="AX10" s="6" t="s">
        <v>89</v>
      </c>
      <c r="AY10" s="3"/>
      <c r="AZ10" s="3"/>
      <c r="BA10" s="3"/>
      <c r="BB10" s="3"/>
      <c r="BC10" s="3"/>
      <c r="BD10" s="3"/>
      <c r="BE10" s="3"/>
      <c r="BF10" s="3"/>
    </row>
    <row r="11" spans="1:58" x14ac:dyDescent="0.25">
      <c r="A11" s="3">
        <v>0</v>
      </c>
      <c r="B11" s="3">
        <v>1</v>
      </c>
      <c r="C11" s="3">
        <v>1</v>
      </c>
      <c r="D11" s="3">
        <v>1</v>
      </c>
      <c r="E11" s="3">
        <v>1</v>
      </c>
      <c r="F11" s="3">
        <v>1</v>
      </c>
      <c r="G11" s="3">
        <v>1</v>
      </c>
      <c r="H11" s="3">
        <v>1</v>
      </c>
      <c r="I11" s="3"/>
      <c r="J11" s="3"/>
      <c r="K11" s="3">
        <v>1</v>
      </c>
      <c r="L11" s="3">
        <v>1</v>
      </c>
      <c r="M11" s="3">
        <v>1</v>
      </c>
      <c r="T11" s="6" t="s">
        <v>21</v>
      </c>
      <c r="U11" s="3">
        <v>4</v>
      </c>
      <c r="V11" s="3"/>
      <c r="W11" s="3"/>
      <c r="X11" s="3"/>
      <c r="Y11" s="3"/>
      <c r="Z11" s="3"/>
      <c r="AA11" s="3"/>
      <c r="AB11" s="6"/>
      <c r="AC11" s="3"/>
      <c r="AD11" s="3"/>
      <c r="AE11" s="3"/>
      <c r="AF11" s="3"/>
      <c r="AG11" s="3"/>
      <c r="AH11" s="3"/>
      <c r="AI11" s="3"/>
      <c r="AJ11" s="3"/>
      <c r="AO11" s="6"/>
      <c r="AP11" s="3"/>
      <c r="AQ11" s="3"/>
      <c r="AR11" s="3"/>
      <c r="AS11" s="3"/>
      <c r="AT11" s="3"/>
      <c r="AX11" s="6"/>
      <c r="AY11" s="3"/>
      <c r="AZ11" s="3"/>
      <c r="BA11" s="3"/>
      <c r="BB11" s="3"/>
      <c r="BC11" s="3"/>
      <c r="BD11" s="3"/>
      <c r="BE11" s="3"/>
      <c r="BF11" s="3"/>
    </row>
    <row r="12" spans="1:58" x14ac:dyDescent="0.25">
      <c r="A12" s="3">
        <v>1</v>
      </c>
      <c r="B12" s="3">
        <v>0.19</v>
      </c>
      <c r="C12" s="3">
        <v>0.81</v>
      </c>
      <c r="D12" s="3">
        <v>0.4</v>
      </c>
      <c r="E12" s="3">
        <v>0.55000000000000004</v>
      </c>
      <c r="F12" s="3">
        <v>0.82</v>
      </c>
      <c r="G12" s="3">
        <v>0.99</v>
      </c>
      <c r="H12" s="3">
        <v>1.03</v>
      </c>
      <c r="I12" s="3"/>
      <c r="J12" s="3"/>
      <c r="K12" s="3">
        <v>0.65</v>
      </c>
      <c r="L12" s="3">
        <v>0.47</v>
      </c>
      <c r="M12" s="3">
        <v>0.35</v>
      </c>
      <c r="T12" s="6" t="s">
        <v>22</v>
      </c>
      <c r="U12" s="3">
        <v>3</v>
      </c>
      <c r="V12" s="3"/>
      <c r="W12" s="3"/>
      <c r="X12" s="3"/>
      <c r="Y12" s="3"/>
      <c r="Z12" s="3"/>
      <c r="AA12" s="3"/>
      <c r="AB12" s="6" t="s">
        <v>21</v>
      </c>
      <c r="AC12" s="3">
        <v>1</v>
      </c>
      <c r="AD12" s="3"/>
      <c r="AE12" s="3"/>
      <c r="AF12" s="3"/>
      <c r="AG12" s="3"/>
      <c r="AH12" s="3"/>
      <c r="AI12" s="3"/>
      <c r="AJ12" s="3"/>
      <c r="AO12" s="6" t="s">
        <v>125</v>
      </c>
      <c r="AP12" s="3" t="s">
        <v>126</v>
      </c>
      <c r="AQ12" s="3"/>
      <c r="AR12" s="3"/>
      <c r="AS12" s="3"/>
      <c r="AT12" s="3"/>
      <c r="AX12" s="6" t="s">
        <v>21</v>
      </c>
      <c r="AY12" s="3">
        <v>1</v>
      </c>
      <c r="AZ12" s="3"/>
      <c r="BA12" s="3"/>
      <c r="BB12" s="3"/>
      <c r="BC12" s="3"/>
      <c r="BD12" s="3"/>
      <c r="BE12" s="3"/>
      <c r="BF12" s="3"/>
    </row>
    <row r="13" spans="1:58" x14ac:dyDescent="0.25">
      <c r="A13" s="3">
        <v>3</v>
      </c>
      <c r="B13" s="3">
        <v>0.14000000000000001</v>
      </c>
      <c r="C13" s="3">
        <v>0.31</v>
      </c>
      <c r="D13" s="3">
        <v>0.36</v>
      </c>
      <c r="E13" s="3">
        <v>0.36</v>
      </c>
      <c r="F13" s="3">
        <v>0.68</v>
      </c>
      <c r="G13" s="3">
        <v>1.18</v>
      </c>
      <c r="H13" s="3">
        <v>1.31</v>
      </c>
      <c r="I13" s="3"/>
      <c r="J13" s="3"/>
      <c r="K13" s="3">
        <v>0.3</v>
      </c>
      <c r="L13" s="3">
        <v>0.36</v>
      </c>
      <c r="M13" s="3">
        <v>0.33</v>
      </c>
      <c r="T13" s="6" t="s">
        <v>23</v>
      </c>
      <c r="U13" s="3">
        <v>0.05</v>
      </c>
      <c r="V13" s="3"/>
      <c r="W13" s="3"/>
      <c r="X13" s="3"/>
      <c r="Y13" s="3"/>
      <c r="Z13" s="3"/>
      <c r="AA13" s="3"/>
      <c r="AB13" s="6" t="s">
        <v>22</v>
      </c>
      <c r="AC13" s="3">
        <v>9</v>
      </c>
      <c r="AD13" s="3"/>
      <c r="AE13" s="3"/>
      <c r="AF13" s="3"/>
      <c r="AG13" s="3"/>
      <c r="AH13" s="3"/>
      <c r="AI13" s="3"/>
      <c r="AJ13" s="3"/>
      <c r="AO13" s="6" t="s">
        <v>127</v>
      </c>
      <c r="AP13" s="3" t="s">
        <v>33</v>
      </c>
      <c r="AQ13" s="3"/>
      <c r="AR13" s="3"/>
      <c r="AS13" s="3"/>
      <c r="AT13" s="3"/>
      <c r="AX13" s="6" t="s">
        <v>22</v>
      </c>
      <c r="AY13" s="3">
        <v>3</v>
      </c>
      <c r="AZ13" s="3"/>
      <c r="BA13" s="3"/>
      <c r="BB13" s="3"/>
      <c r="BC13" s="3"/>
      <c r="BD13" s="3"/>
      <c r="BE13" s="3"/>
      <c r="BF13" s="3"/>
    </row>
    <row r="14" spans="1:58" x14ac:dyDescent="0.25">
      <c r="A14" s="3">
        <v>5</v>
      </c>
      <c r="B14" s="3">
        <v>0.27</v>
      </c>
      <c r="C14" s="3">
        <v>0.34</v>
      </c>
      <c r="D14" s="3">
        <v>0.42</v>
      </c>
      <c r="E14" s="3">
        <v>0.87</v>
      </c>
      <c r="F14" s="3">
        <v>0.52</v>
      </c>
      <c r="G14" s="3">
        <v>1.71</v>
      </c>
      <c r="H14" s="3">
        <v>1.58</v>
      </c>
      <c r="I14" s="3"/>
      <c r="J14" s="3"/>
      <c r="K14" s="3">
        <v>0.43</v>
      </c>
      <c r="L14" s="3">
        <v>0.49</v>
      </c>
      <c r="M14" s="3">
        <v>0.36</v>
      </c>
      <c r="T14" s="6"/>
      <c r="U14" s="3"/>
      <c r="V14" s="3"/>
      <c r="W14" s="3"/>
      <c r="X14" s="3"/>
      <c r="Y14" s="3"/>
      <c r="Z14" s="3"/>
      <c r="AA14" s="3"/>
      <c r="AB14" s="6" t="s">
        <v>23</v>
      </c>
      <c r="AC14" s="3">
        <v>0.05</v>
      </c>
      <c r="AD14" s="3"/>
      <c r="AE14" s="3"/>
      <c r="AF14" s="3"/>
      <c r="AG14" s="3"/>
      <c r="AH14" s="3"/>
      <c r="AI14" s="3"/>
      <c r="AJ14" s="3"/>
      <c r="AO14" s="6" t="s">
        <v>23</v>
      </c>
      <c r="AP14" s="3">
        <v>0.05</v>
      </c>
      <c r="AQ14" s="3"/>
      <c r="AR14" s="3"/>
      <c r="AS14" s="3"/>
      <c r="AT14" s="3"/>
      <c r="AX14" s="6" t="s">
        <v>23</v>
      </c>
      <c r="AY14" s="3">
        <v>0.05</v>
      </c>
      <c r="AZ14" s="3"/>
      <c r="BA14" s="3"/>
      <c r="BB14" s="3"/>
      <c r="BC14" s="3"/>
      <c r="BD14" s="3"/>
      <c r="BE14" s="3"/>
      <c r="BF14" s="3"/>
    </row>
    <row r="15" spans="1:58" x14ac:dyDescent="0.25">
      <c r="T15" s="6" t="s">
        <v>24</v>
      </c>
      <c r="U15" s="3" t="s">
        <v>25</v>
      </c>
      <c r="V15" s="3" t="s">
        <v>26</v>
      </c>
      <c r="W15" s="3" t="s">
        <v>27</v>
      </c>
      <c r="X15" s="3" t="s">
        <v>28</v>
      </c>
      <c r="Y15" s="3" t="s">
        <v>29</v>
      </c>
      <c r="Z15" s="3"/>
      <c r="AA15" s="3"/>
      <c r="AB15" s="6"/>
      <c r="AC15" s="3"/>
      <c r="AD15" s="3"/>
      <c r="AE15" s="3"/>
      <c r="AF15" s="3"/>
      <c r="AG15" s="3"/>
      <c r="AH15" s="3"/>
      <c r="AI15" s="3"/>
      <c r="AJ15" s="3"/>
      <c r="AO15" s="6"/>
      <c r="AP15" s="3"/>
      <c r="AQ15" s="3"/>
      <c r="AR15" s="3"/>
      <c r="AS15" s="3"/>
      <c r="AT15" s="3"/>
      <c r="AX15" s="6"/>
      <c r="AY15" s="3"/>
      <c r="AZ15" s="3"/>
      <c r="BA15" s="3"/>
      <c r="BB15" s="3"/>
      <c r="BC15" s="3"/>
      <c r="BD15" s="3"/>
      <c r="BE15" s="3"/>
      <c r="BF15" s="3"/>
    </row>
    <row r="16" spans="1:58" x14ac:dyDescent="0.25">
      <c r="A16" s="2" t="s">
        <v>17</v>
      </c>
      <c r="T16" s="6"/>
      <c r="U16" s="3"/>
      <c r="V16" s="3"/>
      <c r="W16" s="3"/>
      <c r="X16" s="3"/>
      <c r="Y16" s="3"/>
      <c r="Z16" s="3"/>
      <c r="AA16" s="3"/>
      <c r="AB16" s="6" t="s">
        <v>90</v>
      </c>
      <c r="AC16" s="3" t="s">
        <v>25</v>
      </c>
      <c r="AD16" s="3" t="s">
        <v>26</v>
      </c>
      <c r="AE16" s="3" t="s">
        <v>27</v>
      </c>
      <c r="AF16" s="3" t="s">
        <v>28</v>
      </c>
      <c r="AG16" s="3" t="s">
        <v>29</v>
      </c>
      <c r="AH16" s="3"/>
      <c r="AI16" s="3"/>
      <c r="AJ16" s="3"/>
      <c r="AO16" s="6" t="s">
        <v>128</v>
      </c>
      <c r="AP16" s="3" t="s">
        <v>129</v>
      </c>
      <c r="AQ16" s="3" t="s">
        <v>130</v>
      </c>
      <c r="AR16" s="3" t="s">
        <v>131</v>
      </c>
      <c r="AS16" s="3" t="s">
        <v>132</v>
      </c>
      <c r="AT16" s="3" t="s">
        <v>133</v>
      </c>
      <c r="AX16" s="6" t="s">
        <v>90</v>
      </c>
      <c r="AY16" s="3" t="s">
        <v>75</v>
      </c>
      <c r="AZ16" s="3" t="s">
        <v>26</v>
      </c>
      <c r="BA16" s="3" t="s">
        <v>27</v>
      </c>
      <c r="BB16" s="3" t="s">
        <v>28</v>
      </c>
      <c r="BC16" s="3" t="s">
        <v>29</v>
      </c>
      <c r="BD16" s="3"/>
      <c r="BE16" s="3"/>
      <c r="BF16" s="3"/>
    </row>
    <row r="17" spans="1:58" x14ac:dyDescent="0.25">
      <c r="A17" s="4" t="s">
        <v>8</v>
      </c>
      <c r="B17" s="11" t="s">
        <v>9</v>
      </c>
      <c r="C17" s="11"/>
      <c r="D17" s="11"/>
      <c r="E17" s="11"/>
      <c r="F17" s="11" t="s">
        <v>10</v>
      </c>
      <c r="G17" s="11"/>
      <c r="H17" s="11"/>
      <c r="I17" s="11"/>
      <c r="J17" s="11" t="s">
        <v>11</v>
      </c>
      <c r="K17" s="11"/>
      <c r="L17" s="11"/>
      <c r="M17" s="11"/>
      <c r="T17" s="6" t="s">
        <v>30</v>
      </c>
      <c r="U17" s="3"/>
      <c r="V17" s="3"/>
      <c r="W17" s="3"/>
      <c r="X17" s="3"/>
      <c r="Y17" s="3"/>
      <c r="Z17" s="3"/>
      <c r="AA17" s="3"/>
      <c r="AB17" s="6"/>
      <c r="AC17" s="3"/>
      <c r="AD17" s="3"/>
      <c r="AE17" s="3"/>
      <c r="AF17" s="3"/>
      <c r="AG17" s="3"/>
      <c r="AH17" s="3"/>
      <c r="AI17" s="3"/>
      <c r="AJ17" s="3"/>
      <c r="AO17" s="6" t="s">
        <v>134</v>
      </c>
      <c r="AP17" s="3">
        <v>0.55389999999999995</v>
      </c>
      <c r="AQ17" s="3" t="s">
        <v>34</v>
      </c>
      <c r="AR17" s="3" t="s">
        <v>33</v>
      </c>
      <c r="AS17" s="3" t="s">
        <v>135</v>
      </c>
      <c r="AT17" s="3">
        <v>0.44030000000000002</v>
      </c>
      <c r="AX17" s="6"/>
      <c r="AY17" s="3"/>
      <c r="AZ17" s="3"/>
      <c r="BA17" s="3"/>
      <c r="BB17" s="3"/>
      <c r="BC17" s="3"/>
      <c r="BD17" s="3"/>
      <c r="BE17" s="3"/>
      <c r="BF17" s="3"/>
    </row>
    <row r="18" spans="1:58" x14ac:dyDescent="0.25">
      <c r="A18" s="4"/>
      <c r="B18" s="4" t="s">
        <v>12</v>
      </c>
      <c r="C18" s="4" t="s">
        <v>13</v>
      </c>
      <c r="D18" s="4" t="s">
        <v>14</v>
      </c>
      <c r="E18" s="4" t="s">
        <v>15</v>
      </c>
      <c r="F18" s="4" t="s">
        <v>12</v>
      </c>
      <c r="G18" s="4" t="s">
        <v>13</v>
      </c>
      <c r="H18" s="4" t="s">
        <v>14</v>
      </c>
      <c r="I18" s="4" t="s">
        <v>15</v>
      </c>
      <c r="J18" s="4" t="s">
        <v>12</v>
      </c>
      <c r="K18" s="4" t="s">
        <v>13</v>
      </c>
      <c r="L18" s="4" t="s">
        <v>14</v>
      </c>
      <c r="M18" s="4" t="s">
        <v>15</v>
      </c>
      <c r="T18" s="6" t="s">
        <v>31</v>
      </c>
      <c r="U18" s="3">
        <v>0</v>
      </c>
      <c r="V18" s="3" t="s">
        <v>32</v>
      </c>
      <c r="W18" s="3" t="s">
        <v>33</v>
      </c>
      <c r="X18" s="3" t="s">
        <v>34</v>
      </c>
      <c r="Y18" s="3" t="s">
        <v>35</v>
      </c>
      <c r="Z18" s="3"/>
      <c r="AA18" s="3"/>
      <c r="AB18" s="6" t="s">
        <v>30</v>
      </c>
      <c r="AC18" s="3"/>
      <c r="AD18" s="3"/>
      <c r="AE18" s="3"/>
      <c r="AF18" s="3"/>
      <c r="AG18" s="3"/>
      <c r="AH18" s="3"/>
      <c r="AI18" s="3"/>
      <c r="AJ18" s="3"/>
      <c r="AO18" s="6" t="s">
        <v>136</v>
      </c>
      <c r="AP18" s="3">
        <v>2.29E-2</v>
      </c>
      <c r="AQ18" s="3" t="s">
        <v>42</v>
      </c>
      <c r="AR18" s="3" t="s">
        <v>41</v>
      </c>
      <c r="AS18" s="3" t="s">
        <v>137</v>
      </c>
      <c r="AT18" s="3"/>
      <c r="AX18" s="6" t="s">
        <v>161</v>
      </c>
      <c r="AY18" s="3"/>
      <c r="AZ18" s="3"/>
      <c r="BA18" s="3"/>
      <c r="BB18" s="3"/>
      <c r="BC18" s="3"/>
      <c r="BD18" s="3"/>
      <c r="BE18" s="3"/>
      <c r="BF18" s="3"/>
    </row>
    <row r="19" spans="1:58" x14ac:dyDescent="0.25">
      <c r="A19" s="3">
        <v>0</v>
      </c>
      <c r="B19" s="3">
        <v>1</v>
      </c>
      <c r="C19" s="3">
        <v>1</v>
      </c>
      <c r="D19" s="3">
        <v>1</v>
      </c>
      <c r="E19" s="3">
        <v>1</v>
      </c>
      <c r="F19" s="3">
        <v>1.8740000000000001</v>
      </c>
      <c r="G19" s="3">
        <v>1.236</v>
      </c>
      <c r="H19" s="3">
        <v>0.85599999999999998</v>
      </c>
      <c r="I19" s="3"/>
      <c r="J19" s="3"/>
      <c r="K19" s="3">
        <v>1.274</v>
      </c>
      <c r="L19" s="3">
        <v>1.5820000000000001</v>
      </c>
      <c r="M19" s="3">
        <v>2.16</v>
      </c>
      <c r="T19" s="6" t="s">
        <v>36</v>
      </c>
      <c r="U19" s="3">
        <v>0</v>
      </c>
      <c r="V19" s="3" t="s">
        <v>32</v>
      </c>
      <c r="W19" s="3" t="s">
        <v>33</v>
      </c>
      <c r="X19" s="3" t="s">
        <v>34</v>
      </c>
      <c r="Y19" s="3" t="s">
        <v>35</v>
      </c>
      <c r="Z19" s="3"/>
      <c r="AA19" s="3"/>
      <c r="AB19" s="6" t="s">
        <v>100</v>
      </c>
      <c r="AC19" s="3">
        <v>8.1280000000000005E-2</v>
      </c>
      <c r="AD19" s="3" t="s">
        <v>101</v>
      </c>
      <c r="AE19" s="3" t="s">
        <v>33</v>
      </c>
      <c r="AF19" s="3" t="s">
        <v>34</v>
      </c>
      <c r="AG19" s="3" t="s">
        <v>35</v>
      </c>
      <c r="AH19" s="3"/>
      <c r="AI19" s="3"/>
      <c r="AJ19" s="3"/>
      <c r="AO19" s="6" t="s">
        <v>138</v>
      </c>
      <c r="AP19" s="3">
        <v>0.15129999999999999</v>
      </c>
      <c r="AQ19" s="3" t="s">
        <v>34</v>
      </c>
      <c r="AR19" s="3" t="s">
        <v>33</v>
      </c>
      <c r="AS19" s="3" t="s">
        <v>139</v>
      </c>
      <c r="AT19" s="3"/>
      <c r="AX19" s="6" t="s">
        <v>30</v>
      </c>
      <c r="AY19" s="3">
        <v>0</v>
      </c>
      <c r="AZ19" s="3" t="s">
        <v>162</v>
      </c>
      <c r="BA19" s="3" t="s">
        <v>33</v>
      </c>
      <c r="BB19" s="3" t="s">
        <v>34</v>
      </c>
      <c r="BC19" s="3" t="s">
        <v>35</v>
      </c>
      <c r="BD19" s="3"/>
      <c r="BE19" s="3"/>
      <c r="BF19" s="3"/>
    </row>
    <row r="20" spans="1:58" x14ac:dyDescent="0.25">
      <c r="A20" s="3">
        <v>1</v>
      </c>
      <c r="B20" s="3">
        <v>0.189</v>
      </c>
      <c r="C20" s="3">
        <v>0.81200000000000006</v>
      </c>
      <c r="D20" s="3">
        <v>0.39900000000000002</v>
      </c>
      <c r="E20" s="3">
        <v>0.55000000000000004</v>
      </c>
      <c r="F20" s="3">
        <v>1.546</v>
      </c>
      <c r="G20" s="3">
        <v>1.218</v>
      </c>
      <c r="H20" s="3">
        <v>0.879</v>
      </c>
      <c r="I20" s="3"/>
      <c r="J20" s="3"/>
      <c r="K20" s="3">
        <v>0.83199999999999996</v>
      </c>
      <c r="L20" s="3">
        <v>0.749</v>
      </c>
      <c r="M20" s="3">
        <v>0.77</v>
      </c>
      <c r="T20" s="6" t="s">
        <v>37</v>
      </c>
      <c r="U20" s="3">
        <v>0</v>
      </c>
      <c r="V20" s="3" t="s">
        <v>38</v>
      </c>
      <c r="W20" s="3" t="s">
        <v>33</v>
      </c>
      <c r="X20" s="3" t="s">
        <v>34</v>
      </c>
      <c r="Y20" s="3" t="s">
        <v>35</v>
      </c>
      <c r="Z20" s="3"/>
      <c r="AA20" s="3"/>
      <c r="AB20" s="6" t="s">
        <v>102</v>
      </c>
      <c r="AC20" s="3">
        <v>-0.43009999999999998</v>
      </c>
      <c r="AD20" s="3" t="s">
        <v>103</v>
      </c>
      <c r="AE20" s="3" t="s">
        <v>33</v>
      </c>
      <c r="AF20" s="3" t="s">
        <v>34</v>
      </c>
      <c r="AG20" s="3" t="s">
        <v>35</v>
      </c>
      <c r="AH20" s="3"/>
      <c r="AI20" s="3"/>
      <c r="AJ20" s="3"/>
      <c r="AO20" s="6"/>
      <c r="AP20" s="3"/>
      <c r="AQ20" s="3"/>
      <c r="AR20" s="3"/>
      <c r="AS20" s="3"/>
      <c r="AT20" s="3"/>
      <c r="AX20" s="6" t="s">
        <v>39</v>
      </c>
      <c r="AY20" s="3">
        <v>1.9319999999999999</v>
      </c>
      <c r="AZ20" s="3" t="s">
        <v>163</v>
      </c>
      <c r="BA20" s="3" t="s">
        <v>41</v>
      </c>
      <c r="BB20" s="3" t="s">
        <v>50</v>
      </c>
      <c r="BC20" s="3">
        <v>4.4999999999999997E-3</v>
      </c>
      <c r="BD20" s="3"/>
      <c r="BE20" s="3"/>
      <c r="BF20" s="3"/>
    </row>
    <row r="21" spans="1:58" x14ac:dyDescent="0.25">
      <c r="A21" s="3">
        <v>3</v>
      </c>
      <c r="B21" s="3">
        <v>0.13600000000000001</v>
      </c>
      <c r="C21" s="3">
        <v>0.30599999999999999</v>
      </c>
      <c r="D21" s="3">
        <v>0.36299999999999999</v>
      </c>
      <c r="E21" s="3">
        <v>0.36</v>
      </c>
      <c r="F21" s="3">
        <v>1.282</v>
      </c>
      <c r="G21" s="3">
        <v>1.4630000000000001</v>
      </c>
      <c r="H21" s="3">
        <v>1.121</v>
      </c>
      <c r="I21" s="3"/>
      <c r="J21" s="3"/>
      <c r="K21" s="3">
        <v>0.379</v>
      </c>
      <c r="L21" s="3">
        <v>0.57199999999999995</v>
      </c>
      <c r="M21" s="3">
        <v>0.71</v>
      </c>
      <c r="T21" s="6"/>
      <c r="U21" s="3"/>
      <c r="V21" s="3"/>
      <c r="W21" s="3"/>
      <c r="X21" s="3"/>
      <c r="Y21" s="3"/>
      <c r="Z21" s="3"/>
      <c r="AA21" s="3"/>
      <c r="AB21" s="6" t="s">
        <v>104</v>
      </c>
      <c r="AC21" s="3">
        <v>-0.51129999999999998</v>
      </c>
      <c r="AD21" s="3" t="s">
        <v>105</v>
      </c>
      <c r="AE21" s="3" t="s">
        <v>33</v>
      </c>
      <c r="AF21" s="3" t="s">
        <v>34</v>
      </c>
      <c r="AG21" s="3" t="s">
        <v>35</v>
      </c>
      <c r="AH21" s="3"/>
      <c r="AI21" s="3"/>
      <c r="AJ21" s="3"/>
      <c r="AO21" s="6" t="s">
        <v>140</v>
      </c>
      <c r="AP21" s="3" t="s">
        <v>141</v>
      </c>
      <c r="AQ21" s="3" t="s">
        <v>142</v>
      </c>
      <c r="AR21" s="3"/>
      <c r="AS21" s="3"/>
      <c r="AT21" s="3"/>
      <c r="AX21" s="6" t="s">
        <v>45</v>
      </c>
      <c r="AY21" s="3">
        <v>0.36859999999999998</v>
      </c>
      <c r="AZ21" s="3" t="s">
        <v>164</v>
      </c>
      <c r="BA21" s="3" t="s">
        <v>33</v>
      </c>
      <c r="BB21" s="3" t="s">
        <v>34</v>
      </c>
      <c r="BC21" s="3">
        <v>0.83409999999999995</v>
      </c>
      <c r="BD21" s="3"/>
      <c r="BE21" s="3"/>
      <c r="BF21" s="3"/>
    </row>
    <row r="22" spans="1:58" x14ac:dyDescent="0.25">
      <c r="A22" s="3">
        <v>5</v>
      </c>
      <c r="B22" s="3">
        <v>0.27400000000000002</v>
      </c>
      <c r="C22" s="3">
        <v>0.33700000000000002</v>
      </c>
      <c r="D22" s="3">
        <v>0.42199999999999999</v>
      </c>
      <c r="E22" s="3">
        <v>0.87</v>
      </c>
      <c r="F22" s="3">
        <v>0.97</v>
      </c>
      <c r="G22" s="3">
        <v>2.1139999999999999</v>
      </c>
      <c r="H22" s="3">
        <v>1.3520000000000001</v>
      </c>
      <c r="I22" s="3"/>
      <c r="J22" s="3"/>
      <c r="K22" s="3">
        <v>0.55400000000000005</v>
      </c>
      <c r="L22" s="3">
        <v>0.77400000000000002</v>
      </c>
      <c r="M22" s="3">
        <v>0.77</v>
      </c>
      <c r="T22" s="6" t="s">
        <v>39</v>
      </c>
      <c r="U22" s="3"/>
      <c r="V22" s="3"/>
      <c r="W22" s="3"/>
      <c r="X22" s="3"/>
      <c r="Y22" s="3"/>
      <c r="Z22" s="3"/>
      <c r="AA22" s="3"/>
      <c r="AB22" s="6"/>
      <c r="AC22" s="3"/>
      <c r="AD22" s="3"/>
      <c r="AE22" s="3"/>
      <c r="AF22" s="3"/>
      <c r="AG22" s="3"/>
      <c r="AH22" s="3"/>
      <c r="AI22" s="3"/>
      <c r="AJ22" s="3"/>
      <c r="AO22" s="6" t="s">
        <v>143</v>
      </c>
      <c r="AP22" s="3">
        <v>5.5449999999999999E-2</v>
      </c>
      <c r="AQ22" s="3">
        <v>3.0739999999999999E-3</v>
      </c>
      <c r="AR22" s="3"/>
      <c r="AS22" s="3"/>
      <c r="AT22" s="3"/>
      <c r="AX22" s="6"/>
      <c r="AY22" s="3"/>
      <c r="AZ22" s="3"/>
      <c r="BA22" s="3"/>
      <c r="BB22" s="3"/>
      <c r="BC22" s="3"/>
      <c r="BD22" s="3"/>
      <c r="BE22" s="3"/>
      <c r="BF22" s="3"/>
    </row>
    <row r="23" spans="1:58" x14ac:dyDescent="0.25">
      <c r="T23" s="6" t="s">
        <v>31</v>
      </c>
      <c r="U23" s="3">
        <v>-0.4592</v>
      </c>
      <c r="V23" s="3" t="s">
        <v>40</v>
      </c>
      <c r="W23" s="3" t="s">
        <v>41</v>
      </c>
      <c r="X23" s="3" t="s">
        <v>42</v>
      </c>
      <c r="Y23" s="3">
        <v>4.6600000000000003E-2</v>
      </c>
      <c r="Z23" s="3"/>
      <c r="AA23" s="3"/>
      <c r="AB23" s="6" t="s">
        <v>39</v>
      </c>
      <c r="AC23" s="3"/>
      <c r="AD23" s="3"/>
      <c r="AE23" s="3"/>
      <c r="AF23" s="3"/>
      <c r="AG23" s="3"/>
      <c r="AH23" s="3"/>
      <c r="AI23" s="3"/>
      <c r="AJ23" s="3"/>
      <c r="AO23" s="6" t="s">
        <v>144</v>
      </c>
      <c r="AP23" s="3">
        <v>0.2112</v>
      </c>
      <c r="AQ23" s="3">
        <v>4.4589999999999998E-2</v>
      </c>
      <c r="AR23" s="3"/>
      <c r="AS23" s="3"/>
      <c r="AT23" s="3"/>
      <c r="AX23" s="6"/>
      <c r="AY23" s="3"/>
      <c r="AZ23" s="3"/>
      <c r="BA23" s="3"/>
      <c r="BB23" s="3"/>
      <c r="BC23" s="3"/>
      <c r="BD23" s="3"/>
      <c r="BE23" s="3"/>
      <c r="BF23" s="3"/>
    </row>
    <row r="24" spans="1:58" x14ac:dyDescent="0.25">
      <c r="A24" s="2" t="s">
        <v>99</v>
      </c>
      <c r="T24" s="6" t="s">
        <v>36</v>
      </c>
      <c r="U24" s="3">
        <v>-2.5000000000000001E-3</v>
      </c>
      <c r="V24" s="3" t="s">
        <v>43</v>
      </c>
      <c r="W24" s="3" t="s">
        <v>33</v>
      </c>
      <c r="X24" s="3" t="s">
        <v>34</v>
      </c>
      <c r="Y24" s="3">
        <v>0.99990000000000001</v>
      </c>
      <c r="Z24" s="3"/>
      <c r="AA24" s="3"/>
      <c r="AB24" s="6" t="s">
        <v>100</v>
      </c>
      <c r="AC24" s="3">
        <v>-1.1599999999999999</v>
      </c>
      <c r="AD24" s="3" t="s">
        <v>106</v>
      </c>
      <c r="AE24" s="3" t="s">
        <v>33</v>
      </c>
      <c r="AF24" s="3" t="s">
        <v>34</v>
      </c>
      <c r="AG24" s="3" t="s">
        <v>35</v>
      </c>
      <c r="AH24" s="3"/>
      <c r="AI24" s="3"/>
      <c r="AJ24" s="3"/>
      <c r="AO24" s="6"/>
      <c r="AP24" s="3"/>
      <c r="AQ24" s="3"/>
      <c r="AR24" s="3"/>
      <c r="AS24" s="3"/>
      <c r="AT24" s="3"/>
      <c r="AX24" s="6" t="s">
        <v>55</v>
      </c>
      <c r="AY24" s="3" t="s">
        <v>85</v>
      </c>
      <c r="AZ24" s="3" t="s">
        <v>86</v>
      </c>
      <c r="BA24" s="3" t="s">
        <v>75</v>
      </c>
      <c r="BB24" s="3" t="s">
        <v>58</v>
      </c>
      <c r="BC24" s="3" t="s">
        <v>59</v>
      </c>
      <c r="BD24" s="3" t="s">
        <v>60</v>
      </c>
      <c r="BE24" s="3" t="s">
        <v>94</v>
      </c>
      <c r="BF24" s="3" t="s">
        <v>62</v>
      </c>
    </row>
    <row r="25" spans="1:58" x14ac:dyDescent="0.25">
      <c r="A25" s="8" t="s">
        <v>95</v>
      </c>
      <c r="B25" s="11" t="s">
        <v>96</v>
      </c>
      <c r="C25" s="11"/>
      <c r="D25" s="11"/>
      <c r="E25" s="11"/>
      <c r="F25" s="11"/>
      <c r="G25" s="11" t="s">
        <v>97</v>
      </c>
      <c r="H25" s="11"/>
      <c r="I25" s="11"/>
      <c r="J25" s="11"/>
      <c r="K25" s="11"/>
      <c r="L25" s="11" t="s">
        <v>98</v>
      </c>
      <c r="M25" s="11"/>
      <c r="N25" s="11"/>
      <c r="O25" s="11"/>
      <c r="P25" s="11"/>
      <c r="T25" s="6" t="s">
        <v>37</v>
      </c>
      <c r="U25" s="3">
        <v>0.45669999999999999</v>
      </c>
      <c r="V25" s="3" t="s">
        <v>44</v>
      </c>
      <c r="W25" s="3" t="s">
        <v>33</v>
      </c>
      <c r="X25" s="3" t="s">
        <v>34</v>
      </c>
      <c r="Y25" s="3">
        <v>6.7599999999999993E-2</v>
      </c>
      <c r="Z25" s="3"/>
      <c r="AA25" s="3"/>
      <c r="AB25" s="6" t="s">
        <v>102</v>
      </c>
      <c r="AC25" s="3">
        <v>-19.73</v>
      </c>
      <c r="AD25" s="3" t="s">
        <v>107</v>
      </c>
      <c r="AE25" s="3" t="s">
        <v>41</v>
      </c>
      <c r="AF25" s="3" t="s">
        <v>42</v>
      </c>
      <c r="AG25" s="3">
        <v>3.3000000000000002E-2</v>
      </c>
      <c r="AH25" s="3"/>
      <c r="AI25" s="3"/>
      <c r="AJ25" s="3"/>
      <c r="AO25" s="6" t="s">
        <v>145</v>
      </c>
      <c r="AP25" s="3"/>
      <c r="AQ25" s="3"/>
      <c r="AR25" s="3"/>
      <c r="AS25" s="3"/>
      <c r="AT25" s="3"/>
      <c r="AX25" s="6"/>
      <c r="AY25" s="3"/>
      <c r="AZ25" s="3"/>
      <c r="BA25" s="3"/>
      <c r="BB25" s="3"/>
      <c r="BC25" s="3"/>
      <c r="BD25" s="3"/>
      <c r="BE25" s="3"/>
      <c r="BF25" s="3"/>
    </row>
    <row r="26" spans="1:58" x14ac:dyDescent="0.25">
      <c r="A26" s="8"/>
      <c r="B26" s="8" t="s">
        <v>12</v>
      </c>
      <c r="C26" s="8" t="s">
        <v>13</v>
      </c>
      <c r="D26" s="8" t="s">
        <v>18</v>
      </c>
      <c r="E26" s="8" t="s">
        <v>19</v>
      </c>
      <c r="F26" s="8" t="s">
        <v>15</v>
      </c>
      <c r="G26" s="8" t="s">
        <v>12</v>
      </c>
      <c r="H26" s="8" t="s">
        <v>13</v>
      </c>
      <c r="I26" s="8" t="s">
        <v>18</v>
      </c>
      <c r="J26" s="8" t="s">
        <v>19</v>
      </c>
      <c r="K26" s="8" t="s">
        <v>15</v>
      </c>
      <c r="L26" s="8" t="s">
        <v>12</v>
      </c>
      <c r="M26" s="8" t="s">
        <v>13</v>
      </c>
      <c r="N26" s="8" t="s">
        <v>18</v>
      </c>
      <c r="O26" s="8" t="s">
        <v>19</v>
      </c>
      <c r="P26" s="8" t="s">
        <v>15</v>
      </c>
      <c r="T26" s="6"/>
      <c r="U26" s="3"/>
      <c r="V26" s="3"/>
      <c r="W26" s="3"/>
      <c r="X26" s="3"/>
      <c r="Y26" s="3"/>
      <c r="Z26" s="3"/>
      <c r="AA26" s="3"/>
      <c r="AB26" s="6" t="s">
        <v>104</v>
      </c>
      <c r="AC26" s="3">
        <v>-18.57</v>
      </c>
      <c r="AD26" s="3" t="s">
        <v>108</v>
      </c>
      <c r="AE26" s="3" t="s">
        <v>33</v>
      </c>
      <c r="AF26" s="3" t="s">
        <v>34</v>
      </c>
      <c r="AG26" s="3">
        <v>7.0800000000000002E-2</v>
      </c>
      <c r="AH26" s="3"/>
      <c r="AI26" s="3"/>
      <c r="AJ26" s="3"/>
      <c r="AO26" s="6" t="s">
        <v>146</v>
      </c>
      <c r="AP26" s="3" t="s">
        <v>147</v>
      </c>
      <c r="AQ26" s="3"/>
      <c r="AR26" s="3"/>
      <c r="AS26" s="3"/>
      <c r="AT26" s="3"/>
      <c r="AX26" s="6" t="s">
        <v>161</v>
      </c>
      <c r="AY26" s="3"/>
      <c r="AZ26" s="3"/>
      <c r="BA26" s="3"/>
      <c r="BB26" s="3"/>
      <c r="BC26" s="3"/>
      <c r="BD26" s="3"/>
      <c r="BE26" s="3"/>
      <c r="BF26" s="3"/>
    </row>
    <row r="27" spans="1:58" x14ac:dyDescent="0.25">
      <c r="A27" s="3">
        <v>0</v>
      </c>
      <c r="B27" s="3">
        <v>1</v>
      </c>
      <c r="C27" s="3">
        <v>1</v>
      </c>
      <c r="D27" s="3">
        <v>1</v>
      </c>
      <c r="E27" s="3">
        <v>1</v>
      </c>
      <c r="F27" s="3">
        <v>1</v>
      </c>
      <c r="G27" s="3"/>
      <c r="H27" s="3">
        <v>0.82089056999999999</v>
      </c>
      <c r="I27" s="3">
        <v>0.58946593999999997</v>
      </c>
      <c r="J27" s="3">
        <v>1.0182583199999999</v>
      </c>
      <c r="K27" s="3">
        <v>1.2462799899999999</v>
      </c>
      <c r="L27" s="3">
        <v>1</v>
      </c>
      <c r="M27" s="3">
        <v>2.3234483899999998</v>
      </c>
      <c r="N27" s="3">
        <v>0.96673487999999996</v>
      </c>
      <c r="O27" s="3"/>
      <c r="P27" s="3"/>
      <c r="T27" s="6" t="s">
        <v>45</v>
      </c>
      <c r="U27" s="3"/>
      <c r="V27" s="3"/>
      <c r="W27" s="3"/>
      <c r="X27" s="3"/>
      <c r="Y27" s="3"/>
      <c r="Z27" s="3"/>
      <c r="AA27" s="3"/>
      <c r="AB27" s="6"/>
      <c r="AC27" s="3"/>
      <c r="AD27" s="3"/>
      <c r="AE27" s="3"/>
      <c r="AF27" s="3"/>
      <c r="AG27" s="3"/>
      <c r="AH27" s="3"/>
      <c r="AI27" s="3"/>
      <c r="AJ27" s="3"/>
      <c r="AO27" s="6" t="s">
        <v>129</v>
      </c>
      <c r="AP27" s="3">
        <v>0.7994</v>
      </c>
      <c r="AQ27" s="3"/>
      <c r="AR27" s="3"/>
      <c r="AS27" s="3"/>
      <c r="AT27" s="3"/>
      <c r="AX27" s="6" t="s">
        <v>30</v>
      </c>
      <c r="AY27" s="3">
        <v>1</v>
      </c>
      <c r="AZ27" s="3">
        <v>1</v>
      </c>
      <c r="BA27" s="3">
        <v>0</v>
      </c>
      <c r="BB27" s="3">
        <v>0.47260000000000002</v>
      </c>
      <c r="BC27" s="3">
        <v>3</v>
      </c>
      <c r="BD27" s="3">
        <v>3</v>
      </c>
      <c r="BE27" s="3">
        <v>0</v>
      </c>
      <c r="BF27" s="3">
        <v>12</v>
      </c>
    </row>
    <row r="28" spans="1:58" x14ac:dyDescent="0.25">
      <c r="A28" s="3">
        <v>1</v>
      </c>
      <c r="B28" s="3">
        <v>0.62125903000000005</v>
      </c>
      <c r="C28" s="3">
        <v>1.2167572</v>
      </c>
      <c r="D28" s="3">
        <v>1.0081334900000001</v>
      </c>
      <c r="E28" s="3">
        <v>1.1658800199999999</v>
      </c>
      <c r="F28" s="3">
        <v>0.84922947999999998</v>
      </c>
      <c r="G28" s="3"/>
      <c r="H28" s="3">
        <v>2.6713807100000002</v>
      </c>
      <c r="I28" s="3">
        <v>1.3063660500000001</v>
      </c>
      <c r="J28" s="3">
        <v>2.0937352699999998</v>
      </c>
      <c r="K28" s="3">
        <v>2.4561317300000001</v>
      </c>
      <c r="L28" s="3">
        <v>52.645581100000001</v>
      </c>
      <c r="M28" s="3">
        <v>7.2564414199999998</v>
      </c>
      <c r="N28" s="3">
        <v>2.2061209599999998</v>
      </c>
      <c r="O28" s="3"/>
      <c r="P28" s="3"/>
      <c r="T28" s="6" t="s">
        <v>31</v>
      </c>
      <c r="U28" s="3">
        <v>-0.76419999999999999</v>
      </c>
      <c r="V28" s="3" t="s">
        <v>46</v>
      </c>
      <c r="W28" s="3" t="s">
        <v>41</v>
      </c>
      <c r="X28" s="3" t="s">
        <v>47</v>
      </c>
      <c r="Y28" s="3">
        <v>8.0000000000000004E-4</v>
      </c>
      <c r="Z28" s="3"/>
      <c r="AA28" s="3"/>
      <c r="AB28" s="6" t="s">
        <v>45</v>
      </c>
      <c r="AC28" s="3"/>
      <c r="AD28" s="3"/>
      <c r="AE28" s="3"/>
      <c r="AF28" s="3"/>
      <c r="AG28" s="3"/>
      <c r="AH28" s="3"/>
      <c r="AI28" s="3"/>
      <c r="AJ28" s="3"/>
      <c r="AO28" s="6" t="s">
        <v>130</v>
      </c>
      <c r="AP28" s="3" t="s">
        <v>34</v>
      </c>
      <c r="AQ28" s="3"/>
      <c r="AR28" s="3"/>
      <c r="AS28" s="3"/>
      <c r="AT28" s="3"/>
      <c r="AX28" s="6" t="s">
        <v>39</v>
      </c>
      <c r="AY28" s="3">
        <v>2.923</v>
      </c>
      <c r="AZ28" s="3">
        <v>0.99139999999999995</v>
      </c>
      <c r="BA28" s="3">
        <v>1.9319999999999999</v>
      </c>
      <c r="BB28" s="3">
        <v>0.47260000000000002</v>
      </c>
      <c r="BC28" s="3">
        <v>3</v>
      </c>
      <c r="BD28" s="3">
        <v>3</v>
      </c>
      <c r="BE28" s="3">
        <v>4.0890000000000004</v>
      </c>
      <c r="BF28" s="3">
        <v>12</v>
      </c>
    </row>
    <row r="29" spans="1:58" x14ac:dyDescent="0.25">
      <c r="A29" s="3">
        <v>3</v>
      </c>
      <c r="B29" s="3">
        <v>1.2958039400000001</v>
      </c>
      <c r="C29" s="3">
        <v>2.1999365100000001</v>
      </c>
      <c r="D29" s="3">
        <v>1.4976754800000001</v>
      </c>
      <c r="E29" s="3">
        <v>3.5415820299999998</v>
      </c>
      <c r="F29" s="3">
        <v>2.9308993700000001</v>
      </c>
      <c r="G29" s="3"/>
      <c r="H29" s="3">
        <v>4.5185043699999996</v>
      </c>
      <c r="I29" s="3">
        <v>6.9795871299999996</v>
      </c>
      <c r="J29" s="3">
        <v>23.033176600000001</v>
      </c>
      <c r="K29" s="3">
        <v>19.839440799999998</v>
      </c>
      <c r="L29" s="3">
        <v>18.373914599999999</v>
      </c>
      <c r="M29" s="3">
        <v>14.2295243</v>
      </c>
      <c r="N29" s="3">
        <v>1.6693567499999999</v>
      </c>
      <c r="O29" s="3"/>
      <c r="P29" s="3"/>
      <c r="T29" s="6" t="s">
        <v>36</v>
      </c>
      <c r="U29" s="3">
        <v>-3.7499999999999999E-2</v>
      </c>
      <c r="V29" s="3" t="s">
        <v>48</v>
      </c>
      <c r="W29" s="3" t="s">
        <v>33</v>
      </c>
      <c r="X29" s="3" t="s">
        <v>34</v>
      </c>
      <c r="Y29" s="3">
        <v>0.97719999999999996</v>
      </c>
      <c r="Z29" s="3"/>
      <c r="AA29" s="3"/>
      <c r="AB29" s="6" t="s">
        <v>100</v>
      </c>
      <c r="AC29" s="3">
        <v>-11.3</v>
      </c>
      <c r="AD29" s="3" t="s">
        <v>109</v>
      </c>
      <c r="AE29" s="3" t="s">
        <v>33</v>
      </c>
      <c r="AF29" s="3" t="s">
        <v>34</v>
      </c>
      <c r="AG29" s="3">
        <v>0.41620000000000001</v>
      </c>
      <c r="AH29" s="3"/>
      <c r="AI29" s="3"/>
      <c r="AJ29" s="3"/>
      <c r="AO29" s="6" t="s">
        <v>148</v>
      </c>
      <c r="AP29" s="3" t="s">
        <v>33</v>
      </c>
      <c r="AQ29" s="3"/>
      <c r="AR29" s="3"/>
      <c r="AS29" s="3"/>
      <c r="AT29" s="3"/>
      <c r="AX29" s="6" t="s">
        <v>45</v>
      </c>
      <c r="AY29" s="3">
        <v>1.1419999999999999</v>
      </c>
      <c r="AZ29" s="3">
        <v>0.77310000000000001</v>
      </c>
      <c r="BA29" s="3">
        <v>0.36859999999999998</v>
      </c>
      <c r="BB29" s="3">
        <v>0.47260000000000002</v>
      </c>
      <c r="BC29" s="3">
        <v>3</v>
      </c>
      <c r="BD29" s="3">
        <v>3</v>
      </c>
      <c r="BE29" s="3">
        <v>0.77990000000000004</v>
      </c>
      <c r="BF29" s="3">
        <v>12</v>
      </c>
    </row>
    <row r="30" spans="1:58" x14ac:dyDescent="0.25">
      <c r="T30" s="6" t="s">
        <v>37</v>
      </c>
      <c r="U30" s="3">
        <v>0.72670000000000001</v>
      </c>
      <c r="V30" s="3" t="s">
        <v>49</v>
      </c>
      <c r="W30" s="3" t="s">
        <v>41</v>
      </c>
      <c r="X30" s="3" t="s">
        <v>50</v>
      </c>
      <c r="Y30" s="3">
        <v>2.5000000000000001E-3</v>
      </c>
      <c r="Z30" s="3"/>
      <c r="AA30" s="3"/>
      <c r="AB30" s="6" t="s">
        <v>102</v>
      </c>
      <c r="AC30" s="3">
        <v>-9.1310000000000002</v>
      </c>
      <c r="AD30" s="3" t="s">
        <v>110</v>
      </c>
      <c r="AE30" s="3" t="s">
        <v>33</v>
      </c>
      <c r="AF30" s="3" t="s">
        <v>34</v>
      </c>
      <c r="AG30" s="3">
        <v>0.77639999999999998</v>
      </c>
      <c r="AH30" s="3"/>
      <c r="AI30" s="3"/>
      <c r="AJ30" s="3"/>
      <c r="AO30" s="6"/>
      <c r="AP30" s="3"/>
      <c r="AQ30" s="3"/>
      <c r="AR30" s="3"/>
      <c r="AS30" s="3"/>
      <c r="AT30" s="3"/>
    </row>
    <row r="31" spans="1:58" x14ac:dyDescent="0.25">
      <c r="T31" s="6"/>
      <c r="U31" s="3"/>
      <c r="V31" s="3"/>
      <c r="W31" s="3"/>
      <c r="X31" s="3"/>
      <c r="Y31" s="3"/>
      <c r="Z31" s="3"/>
      <c r="AA31" s="3"/>
      <c r="AB31" s="6" t="s">
        <v>104</v>
      </c>
      <c r="AC31" s="3">
        <v>2.1680000000000001</v>
      </c>
      <c r="AD31" s="3" t="s">
        <v>111</v>
      </c>
      <c r="AE31" s="3" t="s">
        <v>33</v>
      </c>
      <c r="AF31" s="3" t="s">
        <v>34</v>
      </c>
      <c r="AG31" s="3" t="s">
        <v>35</v>
      </c>
      <c r="AH31" s="3"/>
      <c r="AI31" s="3"/>
      <c r="AJ31" s="3"/>
      <c r="AO31" s="6" t="s">
        <v>149</v>
      </c>
      <c r="AP31" s="3"/>
      <c r="AQ31" s="3"/>
      <c r="AR31" s="3"/>
      <c r="AS31" s="3"/>
      <c r="AT31" s="3"/>
    </row>
    <row r="32" spans="1:58" x14ac:dyDescent="0.25">
      <c r="A32" s="2" t="s">
        <v>112</v>
      </c>
      <c r="T32" s="6" t="s">
        <v>51</v>
      </c>
      <c r="U32" s="3"/>
      <c r="V32" s="3"/>
      <c r="W32" s="3"/>
      <c r="X32" s="3"/>
      <c r="Y32" s="3"/>
      <c r="Z32" s="3"/>
      <c r="AA32" s="3"/>
      <c r="AB32" s="6"/>
      <c r="AC32" s="3"/>
      <c r="AD32" s="3"/>
      <c r="AE32" s="3"/>
      <c r="AF32" s="3"/>
      <c r="AG32" s="3"/>
      <c r="AH32" s="3"/>
      <c r="AI32" s="3"/>
      <c r="AJ32" s="3"/>
      <c r="AO32" s="6" t="s">
        <v>150</v>
      </c>
      <c r="AP32" s="3">
        <v>1.24</v>
      </c>
      <c r="AQ32" s="3"/>
      <c r="AR32" s="3"/>
      <c r="AS32" s="3"/>
      <c r="AT32" s="3"/>
    </row>
    <row r="33" spans="1:46" x14ac:dyDescent="0.25">
      <c r="A33"/>
      <c r="B33"/>
      <c r="C33" s="8" t="s">
        <v>113</v>
      </c>
      <c r="D33" s="8" t="s">
        <v>114</v>
      </c>
      <c r="E33" s="8" t="s">
        <v>115</v>
      </c>
      <c r="F33" s="8" t="s">
        <v>116</v>
      </c>
      <c r="G33" s="8" t="s">
        <v>117</v>
      </c>
      <c r="T33" s="6" t="s">
        <v>31</v>
      </c>
      <c r="U33" s="3">
        <v>-0.79500000000000004</v>
      </c>
      <c r="V33" s="3" t="s">
        <v>52</v>
      </c>
      <c r="W33" s="3" t="s">
        <v>41</v>
      </c>
      <c r="X33" s="3" t="s">
        <v>47</v>
      </c>
      <c r="Y33" s="3">
        <v>5.0000000000000001E-4</v>
      </c>
      <c r="Z33" s="3"/>
      <c r="AA33" s="3"/>
      <c r="AB33" s="6"/>
      <c r="AC33" s="3"/>
      <c r="AD33" s="3"/>
      <c r="AE33" s="3"/>
      <c r="AF33" s="3"/>
      <c r="AG33" s="3"/>
      <c r="AH33" s="3"/>
      <c r="AI33" s="3"/>
      <c r="AJ33" s="3"/>
      <c r="AO33" s="6" t="s">
        <v>151</v>
      </c>
      <c r="AP33" s="3">
        <v>0.87239999999999995</v>
      </c>
      <c r="AQ33" s="3"/>
      <c r="AR33" s="3"/>
      <c r="AS33" s="3"/>
      <c r="AT33" s="3"/>
    </row>
    <row r="34" spans="1:46" x14ac:dyDescent="0.25">
      <c r="A34" t="s">
        <v>118</v>
      </c>
      <c r="B34"/>
      <c r="C34">
        <v>1.4756330211585154</v>
      </c>
      <c r="D34">
        <v>2.1604398274709919</v>
      </c>
      <c r="E34">
        <v>2.9566054158607349</v>
      </c>
      <c r="F34" s="9">
        <f>AVERAGE(C34:E34)</f>
        <v>2.1975594214967473</v>
      </c>
      <c r="G34" s="9">
        <f>STDEV(C34:E34)</f>
        <v>0.74118365245260476</v>
      </c>
      <c r="T34" s="6" t="s">
        <v>36</v>
      </c>
      <c r="U34" s="3">
        <v>4.8329999999999998E-2</v>
      </c>
      <c r="V34" s="3" t="s">
        <v>53</v>
      </c>
      <c r="W34" s="3" t="s">
        <v>33</v>
      </c>
      <c r="X34" s="3" t="s">
        <v>34</v>
      </c>
      <c r="Y34" s="3">
        <v>0.96240000000000003</v>
      </c>
      <c r="Z34" s="3"/>
      <c r="AA34" s="3"/>
      <c r="AB34" s="6" t="s">
        <v>55</v>
      </c>
      <c r="AC34" s="3" t="s">
        <v>56</v>
      </c>
      <c r="AD34" s="3" t="s">
        <v>57</v>
      </c>
      <c r="AE34" s="3" t="s">
        <v>25</v>
      </c>
      <c r="AF34" s="3" t="s">
        <v>58</v>
      </c>
      <c r="AG34" s="3" t="s">
        <v>59</v>
      </c>
      <c r="AH34" s="3" t="s">
        <v>60</v>
      </c>
      <c r="AI34" s="3" t="s">
        <v>94</v>
      </c>
      <c r="AJ34" s="3" t="s">
        <v>62</v>
      </c>
      <c r="AO34" s="6" t="s">
        <v>152</v>
      </c>
      <c r="AP34" s="3">
        <v>0.36730000000000002</v>
      </c>
      <c r="AQ34" s="3"/>
      <c r="AR34" s="3"/>
      <c r="AS34" s="3"/>
      <c r="AT34" s="3"/>
    </row>
    <row r="35" spans="1:46" x14ac:dyDescent="0.25">
      <c r="T35" s="6" t="s">
        <v>37</v>
      </c>
      <c r="U35" s="3">
        <v>0.84330000000000005</v>
      </c>
      <c r="V35" s="3" t="s">
        <v>54</v>
      </c>
      <c r="W35" s="3" t="s">
        <v>41</v>
      </c>
      <c r="X35" s="3" t="s">
        <v>47</v>
      </c>
      <c r="Y35" s="3">
        <v>5.0000000000000001E-4</v>
      </c>
      <c r="Z35" s="3"/>
      <c r="AA35" s="3"/>
      <c r="AB35" s="6"/>
      <c r="AC35" s="3"/>
      <c r="AD35" s="3"/>
      <c r="AE35" s="3"/>
      <c r="AF35" s="3"/>
      <c r="AG35" s="3"/>
      <c r="AH35" s="3"/>
      <c r="AI35" s="3"/>
      <c r="AJ35" s="3"/>
      <c r="AO35" s="6" t="s">
        <v>153</v>
      </c>
      <c r="AP35" s="3">
        <v>0.1023</v>
      </c>
      <c r="AQ35" s="3"/>
      <c r="AR35" s="3"/>
      <c r="AS35" s="3"/>
      <c r="AT35" s="3"/>
    </row>
    <row r="36" spans="1:46" x14ac:dyDescent="0.25">
      <c r="A36" s="2" t="s">
        <v>16</v>
      </c>
      <c r="T36" s="6"/>
      <c r="U36" s="3"/>
      <c r="V36" s="3"/>
      <c r="W36" s="3"/>
      <c r="X36" s="3"/>
      <c r="Y36" s="3"/>
      <c r="Z36" s="3"/>
      <c r="AA36" s="3"/>
      <c r="AB36" s="6" t="s">
        <v>30</v>
      </c>
      <c r="AC36" s="3"/>
      <c r="AD36" s="3"/>
      <c r="AE36" s="3"/>
      <c r="AF36" s="3"/>
      <c r="AG36" s="3"/>
      <c r="AH36" s="3"/>
      <c r="AI36" s="3"/>
      <c r="AJ36" s="3"/>
      <c r="AO36" s="6" t="s">
        <v>154</v>
      </c>
      <c r="AP36" s="3" t="s">
        <v>155</v>
      </c>
      <c r="AQ36" s="3"/>
      <c r="AR36" s="3"/>
      <c r="AS36" s="3"/>
      <c r="AT36" s="3"/>
    </row>
    <row r="37" spans="1:46" x14ac:dyDescent="0.25">
      <c r="A37" s="8" t="s">
        <v>95</v>
      </c>
      <c r="B37" s="11" t="s">
        <v>119</v>
      </c>
      <c r="C37" s="11"/>
      <c r="D37" s="11"/>
      <c r="E37" s="11" t="s">
        <v>120</v>
      </c>
      <c r="F37" s="11"/>
      <c r="G37" s="11"/>
      <c r="T37" s="6"/>
      <c r="U37" s="3"/>
      <c r="V37" s="3"/>
      <c r="W37" s="3"/>
      <c r="X37" s="3"/>
      <c r="Y37" s="3"/>
      <c r="Z37" s="3"/>
      <c r="AA37" s="3"/>
      <c r="AB37" s="6" t="s">
        <v>100</v>
      </c>
      <c r="AC37" s="3">
        <v>1</v>
      </c>
      <c r="AD37" s="3">
        <v>0.91869999999999996</v>
      </c>
      <c r="AE37" s="3">
        <v>8.1280000000000005E-2</v>
      </c>
      <c r="AF37" s="3">
        <v>5.7080000000000002</v>
      </c>
      <c r="AG37" s="3">
        <v>5</v>
      </c>
      <c r="AH37" s="3">
        <v>4</v>
      </c>
      <c r="AI37" s="3">
        <v>1.4239999999999999E-2</v>
      </c>
      <c r="AJ37" s="3">
        <v>27</v>
      </c>
      <c r="AO37" s="6"/>
      <c r="AP37" s="3"/>
      <c r="AQ37" s="3"/>
      <c r="AR37" s="3"/>
      <c r="AS37" s="3"/>
      <c r="AT37" s="3"/>
    </row>
    <row r="38" spans="1:46" x14ac:dyDescent="0.25">
      <c r="A38" s="8"/>
      <c r="B38" s="8" t="s">
        <v>113</v>
      </c>
      <c r="C38" s="8" t="s">
        <v>114</v>
      </c>
      <c r="D38" s="8" t="s">
        <v>121</v>
      </c>
      <c r="E38" s="8" t="s">
        <v>113</v>
      </c>
      <c r="F38" s="8" t="s">
        <v>114</v>
      </c>
      <c r="G38" s="8" t="s">
        <v>121</v>
      </c>
      <c r="T38" s="6" t="s">
        <v>55</v>
      </c>
      <c r="U38" s="3" t="s">
        <v>56</v>
      </c>
      <c r="V38" s="3" t="s">
        <v>57</v>
      </c>
      <c r="W38" s="3" t="s">
        <v>25</v>
      </c>
      <c r="X38" s="3" t="s">
        <v>58</v>
      </c>
      <c r="Y38" s="3" t="s">
        <v>59</v>
      </c>
      <c r="Z38" s="3" t="s">
        <v>60</v>
      </c>
      <c r="AA38" s="3" t="s">
        <v>61</v>
      </c>
      <c r="AB38" s="6" t="s">
        <v>102</v>
      </c>
      <c r="AC38" s="3">
        <v>1</v>
      </c>
      <c r="AD38" s="3">
        <v>1.43</v>
      </c>
      <c r="AE38" s="3">
        <v>-0.43009999999999998</v>
      </c>
      <c r="AF38" s="3">
        <v>6.2149999999999999</v>
      </c>
      <c r="AG38" s="3">
        <v>5</v>
      </c>
      <c r="AH38" s="3">
        <v>3</v>
      </c>
      <c r="AI38" s="3">
        <v>6.9199999999999998E-2</v>
      </c>
      <c r="AJ38" s="3">
        <v>27</v>
      </c>
      <c r="AO38" s="6" t="s">
        <v>156</v>
      </c>
      <c r="AP38" s="3"/>
      <c r="AQ38" s="3"/>
      <c r="AR38" s="3"/>
      <c r="AS38" s="3"/>
      <c r="AT38" s="3"/>
    </row>
    <row r="39" spans="1:46" x14ac:dyDescent="0.25">
      <c r="A39" s="3">
        <v>0</v>
      </c>
      <c r="B39" s="3">
        <v>1</v>
      </c>
      <c r="C39" s="3">
        <v>1</v>
      </c>
      <c r="D39" s="3">
        <v>1</v>
      </c>
      <c r="E39" s="3">
        <v>1</v>
      </c>
      <c r="F39" s="3">
        <v>1</v>
      </c>
      <c r="G39" s="3">
        <v>1</v>
      </c>
      <c r="T39" s="6"/>
      <c r="U39" s="3"/>
      <c r="V39" s="3"/>
      <c r="W39" s="3"/>
      <c r="X39" s="3"/>
      <c r="Y39" s="3"/>
      <c r="Z39" s="3"/>
      <c r="AA39" s="3"/>
      <c r="AB39" s="6" t="s">
        <v>104</v>
      </c>
      <c r="AC39" s="3">
        <v>0.91869999999999996</v>
      </c>
      <c r="AD39" s="3">
        <v>1.43</v>
      </c>
      <c r="AE39" s="3">
        <v>-0.51129999999999998</v>
      </c>
      <c r="AF39" s="3">
        <v>6.4989999999999997</v>
      </c>
      <c r="AG39" s="3">
        <v>4</v>
      </c>
      <c r="AH39" s="3">
        <v>3</v>
      </c>
      <c r="AI39" s="3">
        <v>7.868E-2</v>
      </c>
      <c r="AJ39" s="3">
        <v>27</v>
      </c>
      <c r="AO39" s="6" t="s">
        <v>157</v>
      </c>
      <c r="AP39" s="3">
        <v>2</v>
      </c>
      <c r="AQ39" s="3"/>
      <c r="AR39" s="3"/>
      <c r="AS39" s="3"/>
      <c r="AT39" s="3"/>
    </row>
    <row r="40" spans="1:46" x14ac:dyDescent="0.25">
      <c r="A40" s="3">
        <v>1</v>
      </c>
      <c r="B40" s="3">
        <v>1.4184619999999999</v>
      </c>
      <c r="C40" s="3">
        <v>1.4246399999999999</v>
      </c>
      <c r="D40" s="3">
        <v>1.0303389999999999</v>
      </c>
      <c r="E40" s="3">
        <v>1.155214</v>
      </c>
      <c r="F40" s="3">
        <v>0.83992599999999995</v>
      </c>
      <c r="G40" s="3">
        <v>0.83900799999999998</v>
      </c>
      <c r="T40" s="6" t="s">
        <v>30</v>
      </c>
      <c r="U40" s="3"/>
      <c r="V40" s="3"/>
      <c r="W40" s="3"/>
      <c r="X40" s="3"/>
      <c r="Y40" s="3"/>
      <c r="Z40" s="3"/>
      <c r="AA40" s="3"/>
      <c r="AB40" s="6"/>
      <c r="AC40" s="3"/>
      <c r="AD40" s="3"/>
      <c r="AE40" s="3"/>
      <c r="AF40" s="3"/>
      <c r="AG40" s="3"/>
      <c r="AH40" s="3"/>
      <c r="AI40" s="3"/>
      <c r="AJ40" s="3"/>
      <c r="AO40" s="6" t="s">
        <v>158</v>
      </c>
      <c r="AP40" s="3">
        <v>4</v>
      </c>
      <c r="AQ40" s="3"/>
      <c r="AR40" s="3"/>
      <c r="AS40" s="3"/>
      <c r="AT40" s="3"/>
    </row>
    <row r="41" spans="1:46" x14ac:dyDescent="0.25">
      <c r="A41" s="3">
        <v>5</v>
      </c>
      <c r="B41" s="3">
        <v>1.6481479999999999</v>
      </c>
      <c r="C41" s="3">
        <v>0.99278</v>
      </c>
      <c r="D41" s="3">
        <v>1.3936189999999999</v>
      </c>
      <c r="E41" s="3">
        <v>0.95315099999999997</v>
      </c>
      <c r="F41" s="3">
        <v>0.63831199999999999</v>
      </c>
      <c r="G41" s="3">
        <v>1.0215259999999999</v>
      </c>
      <c r="T41" s="6" t="s">
        <v>31</v>
      </c>
      <c r="U41" s="3">
        <v>1</v>
      </c>
      <c r="V41" s="3">
        <v>1</v>
      </c>
      <c r="W41" s="3">
        <v>0</v>
      </c>
      <c r="X41" s="3">
        <v>0.1832</v>
      </c>
      <c r="Y41" s="3">
        <v>4</v>
      </c>
      <c r="Z41" s="3">
        <v>3</v>
      </c>
      <c r="AA41" s="3">
        <v>0</v>
      </c>
      <c r="AB41" s="6" t="s">
        <v>39</v>
      </c>
      <c r="AC41" s="3"/>
      <c r="AD41" s="3"/>
      <c r="AE41" s="3"/>
      <c r="AF41" s="3"/>
      <c r="AG41" s="3"/>
      <c r="AH41" s="3"/>
      <c r="AI41" s="3"/>
      <c r="AJ41" s="3"/>
      <c r="AO41" s="6" t="s">
        <v>159</v>
      </c>
      <c r="AP41" s="3">
        <v>6</v>
      </c>
      <c r="AQ41" s="3"/>
      <c r="AR41" s="3"/>
      <c r="AS41" s="3"/>
      <c r="AT41" s="3"/>
    </row>
    <row r="42" spans="1:46" x14ac:dyDescent="0.25">
      <c r="A42" s="3">
        <v>15</v>
      </c>
      <c r="B42" s="3"/>
      <c r="C42" s="3">
        <v>1.018799</v>
      </c>
      <c r="D42" s="3">
        <v>1.6021860000000001</v>
      </c>
      <c r="E42" s="3"/>
      <c r="F42" s="3">
        <v>0.55032999999999999</v>
      </c>
      <c r="G42" s="3">
        <v>0.78046099999999996</v>
      </c>
      <c r="T42" s="6" t="s">
        <v>36</v>
      </c>
      <c r="U42" s="3">
        <v>1</v>
      </c>
      <c r="V42" s="3">
        <v>1</v>
      </c>
      <c r="W42" s="3">
        <v>0</v>
      </c>
      <c r="X42" s="3">
        <v>0.1832</v>
      </c>
      <c r="Y42" s="3">
        <v>4</v>
      </c>
      <c r="Z42" s="3">
        <v>3</v>
      </c>
      <c r="AA42" s="3">
        <v>0</v>
      </c>
      <c r="AB42" s="6" t="s">
        <v>100</v>
      </c>
      <c r="AC42" s="3">
        <v>0.97230000000000005</v>
      </c>
      <c r="AD42" s="3">
        <v>2.1320000000000001</v>
      </c>
      <c r="AE42" s="3">
        <v>-1.1599999999999999</v>
      </c>
      <c r="AF42" s="3">
        <v>5.7080000000000002</v>
      </c>
      <c r="AG42" s="3">
        <v>5</v>
      </c>
      <c r="AH42" s="3">
        <v>4</v>
      </c>
      <c r="AI42" s="3">
        <v>0.2031</v>
      </c>
      <c r="AJ42" s="3">
        <v>27</v>
      </c>
      <c r="AO42" s="6" t="s">
        <v>160</v>
      </c>
      <c r="AP42" s="3">
        <v>2</v>
      </c>
      <c r="AQ42" s="3"/>
      <c r="AR42" s="3"/>
      <c r="AS42" s="3"/>
      <c r="AT42" s="3"/>
    </row>
    <row r="43" spans="1:46" x14ac:dyDescent="0.25">
      <c r="A43" s="1" t="s">
        <v>116</v>
      </c>
      <c r="B43" s="1" t="s">
        <v>117</v>
      </c>
      <c r="C43" s="10">
        <f>AVERAGE(C42:D42)</f>
        <v>1.3104925000000001</v>
      </c>
      <c r="D43" s="10">
        <f>STDEV(C42:D42)</f>
        <v>0.41251690375607575</v>
      </c>
      <c r="E43" s="10"/>
      <c r="F43" s="10">
        <f>AVERAGE(F42:G42)</f>
        <v>0.66539550000000003</v>
      </c>
      <c r="G43" s="10">
        <f>STDEV(F42:G42)</f>
        <v>0.16272719066124075</v>
      </c>
      <c r="T43" s="6" t="s">
        <v>37</v>
      </c>
      <c r="U43" s="3">
        <v>1</v>
      </c>
      <c r="V43" s="3">
        <v>1</v>
      </c>
      <c r="W43" s="3">
        <v>0</v>
      </c>
      <c r="X43" s="3">
        <v>0.1958</v>
      </c>
      <c r="Y43" s="3">
        <v>3</v>
      </c>
      <c r="Z43" s="3">
        <v>3</v>
      </c>
      <c r="AA43" s="3">
        <v>0</v>
      </c>
      <c r="AB43" s="6" t="s">
        <v>102</v>
      </c>
      <c r="AC43" s="3">
        <v>0.97230000000000005</v>
      </c>
      <c r="AD43" s="3">
        <v>20.7</v>
      </c>
      <c r="AE43" s="3">
        <v>-19.73</v>
      </c>
      <c r="AF43" s="3">
        <v>6.2149999999999999</v>
      </c>
      <c r="AG43" s="3">
        <v>5</v>
      </c>
      <c r="AH43" s="3">
        <v>3</v>
      </c>
      <c r="AI43" s="3">
        <v>3.1749999999999998</v>
      </c>
      <c r="AJ43" s="3">
        <v>27</v>
      </c>
    </row>
    <row r="44" spans="1:46" x14ac:dyDescent="0.25">
      <c r="A44" s="1" t="s">
        <v>165</v>
      </c>
      <c r="C44" s="10">
        <f>1-C43</f>
        <v>-0.31049250000000006</v>
      </c>
      <c r="F44" s="10">
        <f>1-F43</f>
        <v>0.33460449999999997</v>
      </c>
      <c r="T44" s="6"/>
      <c r="U44" s="3"/>
      <c r="V44" s="3"/>
      <c r="W44" s="3"/>
      <c r="X44" s="3"/>
      <c r="Y44" s="3"/>
      <c r="Z44" s="3"/>
      <c r="AA44" s="3"/>
      <c r="AB44" s="6" t="s">
        <v>104</v>
      </c>
      <c r="AC44" s="3">
        <v>2.1320000000000001</v>
      </c>
      <c r="AD44" s="3">
        <v>20.7</v>
      </c>
      <c r="AE44" s="3">
        <v>-18.57</v>
      </c>
      <c r="AF44" s="3">
        <v>6.4989999999999997</v>
      </c>
      <c r="AG44" s="3">
        <v>4</v>
      </c>
      <c r="AH44" s="3">
        <v>3</v>
      </c>
      <c r="AI44" s="3">
        <v>2.8570000000000002</v>
      </c>
      <c r="AJ44" s="3">
        <v>27</v>
      </c>
    </row>
    <row r="45" spans="1:46" x14ac:dyDescent="0.25">
      <c r="A45" s="2" t="s">
        <v>122</v>
      </c>
      <c r="T45" s="6" t="s">
        <v>39</v>
      </c>
      <c r="U45" s="3"/>
      <c r="V45" s="3"/>
      <c r="W45" s="3"/>
      <c r="X45" s="3"/>
      <c r="Y45" s="3"/>
      <c r="Z45" s="3"/>
      <c r="AA45" s="3"/>
      <c r="AB45" s="6"/>
      <c r="AC45" s="3"/>
      <c r="AD45" s="3"/>
      <c r="AE45" s="3"/>
      <c r="AF45" s="3"/>
      <c r="AG45" s="3"/>
      <c r="AH45" s="3"/>
      <c r="AI45" s="3"/>
      <c r="AJ45" s="3"/>
    </row>
    <row r="46" spans="1:46" x14ac:dyDescent="0.25">
      <c r="A46" s="8" t="s">
        <v>95</v>
      </c>
      <c r="B46" s="11" t="s">
        <v>119</v>
      </c>
      <c r="C46" s="11"/>
      <c r="D46" s="11"/>
      <c r="E46" s="11" t="s">
        <v>120</v>
      </c>
      <c r="F46" s="11"/>
      <c r="G46" s="11"/>
      <c r="T46" s="6" t="s">
        <v>31</v>
      </c>
      <c r="U46" s="3">
        <v>0.48749999999999999</v>
      </c>
      <c r="V46" s="3">
        <v>0.94669999999999999</v>
      </c>
      <c r="W46" s="3">
        <v>-0.4592</v>
      </c>
      <c r="X46" s="3">
        <v>0.1832</v>
      </c>
      <c r="Y46" s="3">
        <v>4</v>
      </c>
      <c r="Z46" s="3">
        <v>3</v>
      </c>
      <c r="AA46" s="3">
        <v>3.5449999999999999</v>
      </c>
      <c r="AB46" s="6" t="s">
        <v>45</v>
      </c>
      <c r="AC46" s="3"/>
      <c r="AD46" s="3"/>
      <c r="AE46" s="3"/>
      <c r="AF46" s="3"/>
      <c r="AG46" s="3"/>
      <c r="AH46" s="3"/>
      <c r="AI46" s="3"/>
      <c r="AJ46" s="3"/>
    </row>
    <row r="47" spans="1:46" x14ac:dyDescent="0.25">
      <c r="A47" s="8"/>
      <c r="B47" s="8" t="s">
        <v>113</v>
      </c>
      <c r="C47" s="8" t="s">
        <v>114</v>
      </c>
      <c r="D47" s="8" t="s">
        <v>121</v>
      </c>
      <c r="E47" s="8" t="s">
        <v>113</v>
      </c>
      <c r="F47" s="8" t="s">
        <v>114</v>
      </c>
      <c r="G47" s="8" t="s">
        <v>121</v>
      </c>
      <c r="T47" s="6" t="s">
        <v>36</v>
      </c>
      <c r="U47" s="3">
        <v>0.48749999999999999</v>
      </c>
      <c r="V47" s="3">
        <v>0.49</v>
      </c>
      <c r="W47" s="3">
        <v>-2.5000000000000001E-3</v>
      </c>
      <c r="X47" s="3">
        <v>0.1832</v>
      </c>
      <c r="Y47" s="3">
        <v>4</v>
      </c>
      <c r="Z47" s="3">
        <v>3</v>
      </c>
      <c r="AA47" s="3">
        <v>1.9300000000000001E-2</v>
      </c>
      <c r="AB47" s="6" t="s">
        <v>100</v>
      </c>
      <c r="AC47" s="3">
        <v>2.2930000000000001</v>
      </c>
      <c r="AD47" s="3">
        <v>13.59</v>
      </c>
      <c r="AE47" s="3">
        <v>-11.3</v>
      </c>
      <c r="AF47" s="3">
        <v>5.7080000000000002</v>
      </c>
      <c r="AG47" s="3">
        <v>5</v>
      </c>
      <c r="AH47" s="3">
        <v>4</v>
      </c>
      <c r="AI47" s="3">
        <v>1.9790000000000001</v>
      </c>
      <c r="AJ47" s="3">
        <v>27</v>
      </c>
    </row>
    <row r="48" spans="1:46" x14ac:dyDescent="0.25">
      <c r="A48" s="3">
        <v>0</v>
      </c>
      <c r="B48" s="3">
        <v>1</v>
      </c>
      <c r="C48" s="3">
        <v>1</v>
      </c>
      <c r="D48" s="3">
        <v>1</v>
      </c>
      <c r="E48" s="3">
        <v>1</v>
      </c>
      <c r="F48" s="3">
        <v>1</v>
      </c>
      <c r="G48" s="3">
        <v>1</v>
      </c>
      <c r="T48" s="6" t="s">
        <v>37</v>
      </c>
      <c r="U48" s="3">
        <v>0.94669999999999999</v>
      </c>
      <c r="V48" s="3">
        <v>0.49</v>
      </c>
      <c r="W48" s="3">
        <v>0.45669999999999999</v>
      </c>
      <c r="X48" s="3">
        <v>0.1958</v>
      </c>
      <c r="Y48" s="3">
        <v>3</v>
      </c>
      <c r="Z48" s="3">
        <v>3</v>
      </c>
      <c r="AA48" s="3">
        <v>3.298</v>
      </c>
      <c r="AB48" s="6" t="s">
        <v>102</v>
      </c>
      <c r="AC48" s="3">
        <v>2.2930000000000001</v>
      </c>
      <c r="AD48" s="3">
        <v>11.42</v>
      </c>
      <c r="AE48" s="3">
        <v>-9.1310000000000002</v>
      </c>
      <c r="AF48" s="3">
        <v>6.2149999999999999</v>
      </c>
      <c r="AG48" s="3">
        <v>5</v>
      </c>
      <c r="AH48" s="3">
        <v>3</v>
      </c>
      <c r="AI48" s="3">
        <v>1.4690000000000001</v>
      </c>
      <c r="AJ48" s="3">
        <v>27</v>
      </c>
    </row>
    <row r="49" spans="1:36" x14ac:dyDescent="0.25">
      <c r="A49" s="3">
        <v>1</v>
      </c>
      <c r="B49" s="3">
        <v>3.7313870900000001</v>
      </c>
      <c r="C49" s="3">
        <v>3.53</v>
      </c>
      <c r="D49" s="3">
        <v>1.5089269999999999</v>
      </c>
      <c r="E49" s="3">
        <v>1.2447992299999999</v>
      </c>
      <c r="F49" s="3">
        <v>0.69799999999999995</v>
      </c>
      <c r="G49" s="3">
        <v>1.031291</v>
      </c>
      <c r="T49" s="6"/>
      <c r="U49" s="3"/>
      <c r="V49" s="3"/>
      <c r="W49" s="3"/>
      <c r="X49" s="3"/>
      <c r="Y49" s="3"/>
      <c r="Z49" s="3"/>
      <c r="AA49" s="3"/>
      <c r="AB49" s="6" t="s">
        <v>104</v>
      </c>
      <c r="AC49" s="3">
        <v>13.59</v>
      </c>
      <c r="AD49" s="3">
        <v>11.42</v>
      </c>
      <c r="AE49" s="3">
        <v>2.1680000000000001</v>
      </c>
      <c r="AF49" s="3">
        <v>6.4989999999999997</v>
      </c>
      <c r="AG49" s="3">
        <v>4</v>
      </c>
      <c r="AH49" s="3">
        <v>3</v>
      </c>
      <c r="AI49" s="3">
        <v>0.33360000000000001</v>
      </c>
      <c r="AJ49" s="3">
        <v>27</v>
      </c>
    </row>
    <row r="50" spans="1:36" x14ac:dyDescent="0.25">
      <c r="A50" s="3">
        <v>3</v>
      </c>
      <c r="B50" s="3">
        <v>1.04865505</v>
      </c>
      <c r="C50" s="3">
        <v>1.8069999999999999</v>
      </c>
      <c r="D50" s="3">
        <v>0.56938299999999997</v>
      </c>
      <c r="E50" s="3">
        <v>0.82950257000000005</v>
      </c>
      <c r="F50" s="3">
        <v>0.56799999999999995</v>
      </c>
      <c r="G50" s="3">
        <v>0.92188499999999995</v>
      </c>
      <c r="T50" s="6" t="s">
        <v>45</v>
      </c>
      <c r="U50" s="3"/>
      <c r="V50" s="3"/>
      <c r="W50" s="3"/>
      <c r="X50" s="3"/>
      <c r="Y50" s="3"/>
      <c r="Z50" s="3"/>
      <c r="AA50" s="3"/>
      <c r="AB50" s="3"/>
    </row>
    <row r="51" spans="1:36" x14ac:dyDescent="0.25">
      <c r="A51" s="1" t="s">
        <v>116</v>
      </c>
      <c r="B51" s="1" t="s">
        <v>117</v>
      </c>
      <c r="C51" s="12">
        <f>AVERAGE(B49:D49)</f>
        <v>2.9234380299999998</v>
      </c>
      <c r="D51" s="12">
        <f>STDEV(B49:D49)</f>
        <v>1.2291339554736957</v>
      </c>
      <c r="E51" s="10"/>
      <c r="F51" s="10">
        <f>AVERAGE(E49:G49)</f>
        <v>0.99136340999999994</v>
      </c>
      <c r="G51" s="10">
        <f>STDEV(E49:G49)</f>
        <v>0.27557759127794496</v>
      </c>
      <c r="T51" s="6" t="s">
        <v>31</v>
      </c>
      <c r="U51" s="3">
        <v>0.29249999999999998</v>
      </c>
      <c r="V51" s="3">
        <v>1.0569999999999999</v>
      </c>
      <c r="W51" s="3">
        <v>-0.76419999999999999</v>
      </c>
      <c r="X51" s="3">
        <v>0.1832</v>
      </c>
      <c r="Y51" s="3">
        <v>4</v>
      </c>
      <c r="Z51" s="3">
        <v>3</v>
      </c>
      <c r="AA51" s="3">
        <v>5.9</v>
      </c>
      <c r="AB51" s="3">
        <v>28</v>
      </c>
    </row>
    <row r="52" spans="1:36" x14ac:dyDescent="0.25">
      <c r="C52" s="10"/>
      <c r="F52" s="10"/>
      <c r="T52" s="6" t="s">
        <v>36</v>
      </c>
      <c r="U52" s="3">
        <v>0.29249999999999998</v>
      </c>
      <c r="V52" s="3">
        <v>0.33</v>
      </c>
      <c r="W52" s="3">
        <v>-3.7499999999999999E-2</v>
      </c>
      <c r="X52" s="3">
        <v>0.1832</v>
      </c>
      <c r="Y52" s="3">
        <v>4</v>
      </c>
      <c r="Z52" s="3">
        <v>3</v>
      </c>
      <c r="AA52" s="3">
        <v>0.28949999999999998</v>
      </c>
      <c r="AB52" s="3">
        <v>28</v>
      </c>
    </row>
    <row r="53" spans="1:36" x14ac:dyDescent="0.25">
      <c r="T53" s="6" t="s">
        <v>37</v>
      </c>
      <c r="U53" s="3">
        <v>1.0569999999999999</v>
      </c>
      <c r="V53" s="3">
        <v>0.33</v>
      </c>
      <c r="W53" s="3">
        <v>0.72670000000000001</v>
      </c>
      <c r="X53" s="3">
        <v>0.1958</v>
      </c>
      <c r="Y53" s="3">
        <v>3</v>
      </c>
      <c r="Z53" s="3">
        <v>3</v>
      </c>
      <c r="AA53" s="3">
        <v>5.2480000000000002</v>
      </c>
      <c r="AB53" s="3">
        <v>28</v>
      </c>
    </row>
    <row r="54" spans="1:36" x14ac:dyDescent="0.25">
      <c r="T54" s="6"/>
      <c r="U54" s="3"/>
      <c r="V54" s="3"/>
      <c r="W54" s="3"/>
      <c r="X54" s="3"/>
      <c r="Y54" s="3"/>
      <c r="Z54" s="3"/>
      <c r="AA54" s="3"/>
      <c r="AB54" s="3"/>
    </row>
    <row r="55" spans="1:36" x14ac:dyDescent="0.25">
      <c r="T55" s="6" t="s">
        <v>51</v>
      </c>
      <c r="U55" s="3"/>
      <c r="V55" s="3"/>
      <c r="W55" s="3"/>
      <c r="X55" s="3"/>
      <c r="Y55" s="3"/>
      <c r="Z55" s="3"/>
      <c r="AA55" s="3"/>
      <c r="AB55" s="3"/>
    </row>
    <row r="56" spans="1:36" x14ac:dyDescent="0.25">
      <c r="T56" s="6" t="s">
        <v>31</v>
      </c>
      <c r="U56" s="3">
        <v>0.47499999999999998</v>
      </c>
      <c r="V56" s="3">
        <v>1.27</v>
      </c>
      <c r="W56" s="3">
        <v>-0.79500000000000004</v>
      </c>
      <c r="X56" s="3">
        <v>0.1832</v>
      </c>
      <c r="Y56" s="3">
        <v>4</v>
      </c>
      <c r="Z56" s="3">
        <v>3</v>
      </c>
      <c r="AA56" s="3">
        <v>6.1379999999999999</v>
      </c>
      <c r="AB56" s="3">
        <v>28</v>
      </c>
    </row>
    <row r="57" spans="1:36" x14ac:dyDescent="0.25">
      <c r="T57" s="6" t="s">
        <v>36</v>
      </c>
      <c r="U57" s="3">
        <v>0.47499999999999998</v>
      </c>
      <c r="V57" s="3">
        <v>0.42670000000000002</v>
      </c>
      <c r="W57" s="3">
        <v>4.8329999999999998E-2</v>
      </c>
      <c r="X57" s="3">
        <v>0.1832</v>
      </c>
      <c r="Y57" s="3">
        <v>4</v>
      </c>
      <c r="Z57" s="3">
        <v>3</v>
      </c>
      <c r="AA57" s="3">
        <v>0.37319999999999998</v>
      </c>
      <c r="AB57" s="3">
        <v>28</v>
      </c>
    </row>
    <row r="58" spans="1:36" x14ac:dyDescent="0.25">
      <c r="T58" s="6" t="s">
        <v>37</v>
      </c>
      <c r="U58" s="3">
        <v>1.27</v>
      </c>
      <c r="V58" s="3">
        <v>0.42670000000000002</v>
      </c>
      <c r="W58" s="3">
        <v>0.84330000000000005</v>
      </c>
      <c r="X58" s="3">
        <v>0.1958</v>
      </c>
      <c r="Y58" s="3">
        <v>3</v>
      </c>
      <c r="Z58" s="3">
        <v>3</v>
      </c>
      <c r="AA58" s="3">
        <v>6.0910000000000002</v>
      </c>
      <c r="AB58" s="3">
        <v>28</v>
      </c>
    </row>
    <row r="64" spans="1:36" x14ac:dyDescent="0.25">
      <c r="T64" s="5"/>
      <c r="U64" s="5"/>
      <c r="V64" s="5"/>
      <c r="W64" s="5"/>
      <c r="X64" s="5"/>
      <c r="Y64" s="5"/>
      <c r="Z64" s="5"/>
      <c r="AA64" s="5"/>
      <c r="AB64" s="5"/>
    </row>
    <row r="65" spans="20:28" x14ac:dyDescent="0.25">
      <c r="T65" s="6" t="s">
        <v>20</v>
      </c>
      <c r="U65" s="3"/>
      <c r="V65" s="3"/>
      <c r="W65" s="3"/>
      <c r="X65" s="3"/>
      <c r="Y65" s="3"/>
      <c r="Z65" s="3"/>
      <c r="AA65" s="3"/>
      <c r="AB65" s="3"/>
    </row>
    <row r="66" spans="20:28" x14ac:dyDescent="0.25">
      <c r="T66" s="6"/>
      <c r="U66" s="3"/>
      <c r="V66" s="3"/>
      <c r="W66" s="3"/>
      <c r="X66" s="3"/>
      <c r="Y66" s="3"/>
      <c r="Z66" s="3"/>
      <c r="AA66" s="3"/>
      <c r="AB66" s="3"/>
    </row>
    <row r="67" spans="20:28" x14ac:dyDescent="0.25">
      <c r="T67" s="6" t="s">
        <v>21</v>
      </c>
      <c r="U67" s="3">
        <v>4</v>
      </c>
      <c r="V67" s="3"/>
      <c r="W67" s="3"/>
      <c r="X67" s="3"/>
      <c r="Y67" s="3"/>
      <c r="Z67" s="3"/>
      <c r="AA67" s="3"/>
      <c r="AB67" s="3"/>
    </row>
    <row r="68" spans="20:28" x14ac:dyDescent="0.25">
      <c r="T68" s="6" t="s">
        <v>22</v>
      </c>
      <c r="U68" s="3">
        <v>3</v>
      </c>
      <c r="V68" s="3"/>
      <c r="W68" s="3"/>
      <c r="X68" s="3"/>
      <c r="Y68" s="3"/>
      <c r="Z68" s="3"/>
      <c r="AA68" s="3"/>
      <c r="AB68" s="3"/>
    </row>
    <row r="69" spans="20:28" x14ac:dyDescent="0.25">
      <c r="T69" s="6" t="s">
        <v>23</v>
      </c>
      <c r="U69" s="3">
        <v>0.05</v>
      </c>
      <c r="V69" s="3"/>
      <c r="W69" s="3"/>
      <c r="X69" s="3"/>
      <c r="Y69" s="3"/>
      <c r="Z69" s="3"/>
      <c r="AA69" s="3"/>
      <c r="AB69" s="3"/>
    </row>
    <row r="70" spans="20:28" x14ac:dyDescent="0.25">
      <c r="T70" s="6"/>
      <c r="U70" s="3"/>
      <c r="V70" s="3"/>
      <c r="W70" s="3"/>
      <c r="X70" s="3"/>
      <c r="Y70" s="3"/>
      <c r="Z70" s="3"/>
      <c r="AA70" s="3"/>
      <c r="AB70" s="3"/>
    </row>
    <row r="71" spans="20:28" x14ac:dyDescent="0.25">
      <c r="T71" s="6" t="s">
        <v>24</v>
      </c>
      <c r="U71" s="3" t="s">
        <v>25</v>
      </c>
      <c r="V71" s="3" t="s">
        <v>26</v>
      </c>
      <c r="W71" s="3" t="s">
        <v>27</v>
      </c>
      <c r="X71" s="3" t="s">
        <v>28</v>
      </c>
      <c r="Y71" s="3" t="s">
        <v>29</v>
      </c>
      <c r="Z71" s="3"/>
      <c r="AA71" s="3"/>
      <c r="AB71" s="3"/>
    </row>
    <row r="72" spans="20:28" x14ac:dyDescent="0.25">
      <c r="T72" s="6"/>
      <c r="U72" s="3"/>
      <c r="V72" s="3"/>
      <c r="W72" s="3"/>
      <c r="X72" s="3"/>
      <c r="Y72" s="3"/>
      <c r="Z72" s="3"/>
      <c r="AA72" s="3"/>
      <c r="AB72" s="3"/>
    </row>
    <row r="73" spans="20:28" x14ac:dyDescent="0.25">
      <c r="T73" s="6" t="s">
        <v>30</v>
      </c>
      <c r="U73" s="3"/>
      <c r="V73" s="3"/>
      <c r="W73" s="3"/>
      <c r="X73" s="3"/>
      <c r="Y73" s="3"/>
      <c r="Z73" s="3"/>
      <c r="AA73" s="3"/>
      <c r="AB73" s="3"/>
    </row>
    <row r="74" spans="20:28" x14ac:dyDescent="0.25">
      <c r="T74" s="6" t="s">
        <v>31</v>
      </c>
      <c r="U74" s="3">
        <v>-0.32200000000000001</v>
      </c>
      <c r="V74" s="3" t="s">
        <v>63</v>
      </c>
      <c r="W74" s="3" t="s">
        <v>33</v>
      </c>
      <c r="X74" s="3" t="s">
        <v>34</v>
      </c>
      <c r="Y74" s="3">
        <v>0.34089999999999998</v>
      </c>
      <c r="Z74" s="3"/>
      <c r="AA74" s="3"/>
      <c r="AB74" s="3"/>
    </row>
    <row r="75" spans="20:28" x14ac:dyDescent="0.25">
      <c r="T75" s="6" t="s">
        <v>36</v>
      </c>
      <c r="U75" s="3">
        <v>-0.67200000000000004</v>
      </c>
      <c r="V75" s="3" t="s">
        <v>64</v>
      </c>
      <c r="W75" s="3" t="s">
        <v>41</v>
      </c>
      <c r="X75" s="3" t="s">
        <v>42</v>
      </c>
      <c r="Y75" s="3">
        <v>1.5800000000000002E-2</v>
      </c>
      <c r="Z75" s="3"/>
      <c r="AA75" s="3"/>
      <c r="AB75" s="3"/>
    </row>
    <row r="76" spans="20:28" x14ac:dyDescent="0.25">
      <c r="T76" s="6" t="s">
        <v>37</v>
      </c>
      <c r="U76" s="3">
        <v>-0.35</v>
      </c>
      <c r="V76" s="3" t="s">
        <v>65</v>
      </c>
      <c r="W76" s="3" t="s">
        <v>33</v>
      </c>
      <c r="X76" s="3" t="s">
        <v>34</v>
      </c>
      <c r="Y76" s="3">
        <v>0.32919999999999999</v>
      </c>
      <c r="Z76" s="3"/>
      <c r="AA76" s="3"/>
      <c r="AB76" s="3"/>
    </row>
    <row r="77" spans="20:28" x14ac:dyDescent="0.25">
      <c r="T77" s="6"/>
      <c r="U77" s="3"/>
      <c r="V77" s="3"/>
      <c r="W77" s="3"/>
      <c r="X77" s="3"/>
      <c r="Y77" s="3"/>
      <c r="Z77" s="3"/>
      <c r="AA77" s="3"/>
      <c r="AB77" s="3"/>
    </row>
    <row r="78" spans="20:28" x14ac:dyDescent="0.25">
      <c r="T78" s="6" t="s">
        <v>39</v>
      </c>
      <c r="U78" s="3"/>
      <c r="V78" s="3"/>
      <c r="W78" s="3"/>
      <c r="X78" s="3"/>
      <c r="Y78" s="3"/>
      <c r="Z78" s="3"/>
      <c r="AA78" s="3"/>
      <c r="AB78" s="3"/>
    </row>
    <row r="79" spans="20:28" x14ac:dyDescent="0.25">
      <c r="T79" s="6" t="s">
        <v>31</v>
      </c>
      <c r="U79" s="3">
        <v>-0.7268</v>
      </c>
      <c r="V79" s="3" t="s">
        <v>66</v>
      </c>
      <c r="W79" s="3" t="s">
        <v>41</v>
      </c>
      <c r="X79" s="3" t="s">
        <v>50</v>
      </c>
      <c r="Y79" s="3">
        <v>8.8000000000000005E-3</v>
      </c>
      <c r="Z79" s="3"/>
      <c r="AA79" s="3"/>
      <c r="AB79" s="3"/>
    </row>
    <row r="80" spans="20:28" x14ac:dyDescent="0.25">
      <c r="T80" s="6" t="s">
        <v>36</v>
      </c>
      <c r="U80" s="3">
        <v>-0.29620000000000002</v>
      </c>
      <c r="V80" s="3" t="s">
        <v>67</v>
      </c>
      <c r="W80" s="3" t="s">
        <v>33</v>
      </c>
      <c r="X80" s="3" t="s">
        <v>34</v>
      </c>
      <c r="Y80" s="3">
        <v>0.4</v>
      </c>
      <c r="Z80" s="3"/>
      <c r="AA80" s="3"/>
      <c r="AB80" s="3"/>
    </row>
    <row r="81" spans="20:28" x14ac:dyDescent="0.25">
      <c r="T81" s="6" t="s">
        <v>37</v>
      </c>
      <c r="U81" s="3">
        <v>0.43070000000000003</v>
      </c>
      <c r="V81" s="3" t="s">
        <v>68</v>
      </c>
      <c r="W81" s="3" t="s">
        <v>33</v>
      </c>
      <c r="X81" s="3" t="s">
        <v>34</v>
      </c>
      <c r="Y81" s="3">
        <v>0.19270000000000001</v>
      </c>
      <c r="Z81" s="3"/>
      <c r="AA81" s="3"/>
      <c r="AB81" s="3"/>
    </row>
    <row r="82" spans="20:28" x14ac:dyDescent="0.25">
      <c r="T82" s="6"/>
      <c r="U82" s="3"/>
      <c r="V82" s="3"/>
      <c r="W82" s="3"/>
      <c r="X82" s="3"/>
      <c r="Y82" s="3"/>
      <c r="Z82" s="3"/>
      <c r="AA82" s="3"/>
      <c r="AB82" s="3"/>
    </row>
    <row r="83" spans="20:28" x14ac:dyDescent="0.25">
      <c r="T83" s="6" t="s">
        <v>45</v>
      </c>
      <c r="U83" s="3"/>
      <c r="V83" s="3"/>
      <c r="W83" s="3"/>
      <c r="X83" s="3"/>
      <c r="Y83" s="3"/>
      <c r="Z83" s="3"/>
      <c r="AA83" s="3"/>
      <c r="AB83" s="3"/>
    </row>
    <row r="84" spans="20:28" x14ac:dyDescent="0.25">
      <c r="T84" s="6" t="s">
        <v>31</v>
      </c>
      <c r="U84" s="3">
        <v>-0.99739999999999995</v>
      </c>
      <c r="V84" s="3" t="s">
        <v>69</v>
      </c>
      <c r="W84" s="3" t="s">
        <v>41</v>
      </c>
      <c r="X84" s="3" t="s">
        <v>47</v>
      </c>
      <c r="Y84" s="3">
        <v>4.0000000000000002E-4</v>
      </c>
      <c r="Z84" s="3"/>
      <c r="AA84" s="3"/>
      <c r="AB84" s="3"/>
    </row>
    <row r="85" spans="20:28" x14ac:dyDescent="0.25">
      <c r="T85" s="6" t="s">
        <v>36</v>
      </c>
      <c r="U85" s="3">
        <v>-0.26240000000000002</v>
      </c>
      <c r="V85" s="3" t="s">
        <v>70</v>
      </c>
      <c r="W85" s="3" t="s">
        <v>33</v>
      </c>
      <c r="X85" s="3" t="s">
        <v>34</v>
      </c>
      <c r="Y85" s="3">
        <v>0.4844</v>
      </c>
      <c r="Z85" s="3"/>
      <c r="AA85" s="3"/>
      <c r="AB85" s="3"/>
    </row>
    <row r="86" spans="20:28" x14ac:dyDescent="0.25">
      <c r="T86" s="6" t="s">
        <v>37</v>
      </c>
      <c r="U86" s="3">
        <v>0.73499999999999999</v>
      </c>
      <c r="V86" s="3" t="s">
        <v>71</v>
      </c>
      <c r="W86" s="3" t="s">
        <v>41</v>
      </c>
      <c r="X86" s="3" t="s">
        <v>42</v>
      </c>
      <c r="Y86" s="3">
        <v>1.34E-2</v>
      </c>
      <c r="Z86" s="3"/>
      <c r="AA86" s="3"/>
      <c r="AB86" s="3"/>
    </row>
    <row r="87" spans="20:28" x14ac:dyDescent="0.25">
      <c r="T87" s="6"/>
      <c r="U87" s="3"/>
      <c r="V87" s="3"/>
      <c r="W87" s="3"/>
      <c r="X87" s="3"/>
      <c r="Y87" s="3"/>
      <c r="Z87" s="3"/>
      <c r="AA87" s="3"/>
      <c r="AB87" s="3"/>
    </row>
    <row r="88" spans="20:28" x14ac:dyDescent="0.25">
      <c r="T88" s="6" t="s">
        <v>51</v>
      </c>
      <c r="U88" s="3"/>
      <c r="V88" s="3"/>
      <c r="W88" s="3"/>
      <c r="X88" s="3"/>
      <c r="Y88" s="3"/>
      <c r="Z88" s="3"/>
      <c r="AA88" s="3"/>
      <c r="AB88" s="3"/>
    </row>
    <row r="89" spans="20:28" x14ac:dyDescent="0.25">
      <c r="T89" s="6" t="s">
        <v>31</v>
      </c>
      <c r="U89" s="3">
        <v>-1.0029999999999999</v>
      </c>
      <c r="V89" s="3" t="s">
        <v>72</v>
      </c>
      <c r="W89" s="3" t="s">
        <v>41</v>
      </c>
      <c r="X89" s="3" t="s">
        <v>47</v>
      </c>
      <c r="Y89" s="3">
        <v>4.0000000000000002E-4</v>
      </c>
      <c r="Z89" s="3"/>
      <c r="AA89" s="3"/>
      <c r="AB89" s="3"/>
    </row>
    <row r="90" spans="20:28" x14ac:dyDescent="0.25">
      <c r="T90" s="6" t="s">
        <v>36</v>
      </c>
      <c r="U90" s="3">
        <v>-0.22359999999999999</v>
      </c>
      <c r="V90" s="3" t="s">
        <v>73</v>
      </c>
      <c r="W90" s="3" t="s">
        <v>33</v>
      </c>
      <c r="X90" s="3" t="s">
        <v>34</v>
      </c>
      <c r="Y90" s="3">
        <v>0.58840000000000003</v>
      </c>
      <c r="Z90" s="3"/>
      <c r="AA90" s="3"/>
      <c r="AB90" s="3"/>
    </row>
    <row r="91" spans="20:28" x14ac:dyDescent="0.25">
      <c r="T91" s="6" t="s">
        <v>37</v>
      </c>
      <c r="U91" s="3">
        <v>0.77929999999999999</v>
      </c>
      <c r="V91" s="3" t="s">
        <v>74</v>
      </c>
      <c r="W91" s="3" t="s">
        <v>41</v>
      </c>
      <c r="X91" s="3" t="s">
        <v>50</v>
      </c>
      <c r="Y91" s="3">
        <v>8.6E-3</v>
      </c>
      <c r="Z91" s="3"/>
      <c r="AA91" s="3"/>
      <c r="AB91" s="3"/>
    </row>
    <row r="92" spans="20:28" x14ac:dyDescent="0.25">
      <c r="T92" s="6"/>
      <c r="U92" s="3"/>
      <c r="V92" s="3"/>
      <c r="W92" s="3"/>
      <c r="X92" s="3"/>
      <c r="Y92" s="3"/>
      <c r="Z92" s="3"/>
      <c r="AA92" s="3"/>
      <c r="AB92" s="3"/>
    </row>
    <row r="93" spans="20:28" x14ac:dyDescent="0.25">
      <c r="T93" s="6"/>
      <c r="U93" s="3"/>
      <c r="V93" s="3"/>
      <c r="W93" s="3"/>
      <c r="X93" s="3"/>
      <c r="Y93" s="3"/>
      <c r="Z93" s="3"/>
      <c r="AA93" s="3"/>
      <c r="AB93" s="3"/>
    </row>
    <row r="94" spans="20:28" x14ac:dyDescent="0.25">
      <c r="T94" s="6" t="s">
        <v>55</v>
      </c>
      <c r="U94" s="3" t="s">
        <v>56</v>
      </c>
      <c r="V94" s="3" t="s">
        <v>57</v>
      </c>
      <c r="W94" s="3" t="s">
        <v>25</v>
      </c>
      <c r="X94" s="3" t="s">
        <v>58</v>
      </c>
      <c r="Y94" s="3" t="s">
        <v>59</v>
      </c>
      <c r="Z94" s="3" t="s">
        <v>60</v>
      </c>
      <c r="AA94" s="3" t="s">
        <v>61</v>
      </c>
      <c r="AB94" s="3" t="s">
        <v>62</v>
      </c>
    </row>
    <row r="95" spans="20:28" x14ac:dyDescent="0.25">
      <c r="T95" s="6"/>
      <c r="U95" s="3"/>
      <c r="V95" s="3"/>
      <c r="W95" s="3"/>
      <c r="X95" s="3"/>
      <c r="Y95" s="3"/>
      <c r="Z95" s="3"/>
      <c r="AA95" s="3"/>
      <c r="AB95" s="3"/>
    </row>
    <row r="96" spans="20:28" x14ac:dyDescent="0.25">
      <c r="T96" s="6" t="s">
        <v>30</v>
      </c>
      <c r="U96" s="3"/>
      <c r="V96" s="3"/>
      <c r="W96" s="3"/>
      <c r="X96" s="3"/>
      <c r="Y96" s="3"/>
      <c r="Z96" s="3"/>
      <c r="AA96" s="3"/>
      <c r="AB96" s="3"/>
    </row>
    <row r="97" spans="20:28" x14ac:dyDescent="0.25">
      <c r="T97" s="6" t="s">
        <v>31</v>
      </c>
      <c r="U97" s="3">
        <v>1</v>
      </c>
      <c r="V97" s="3">
        <v>1.3220000000000001</v>
      </c>
      <c r="W97" s="3">
        <v>-0.32200000000000001</v>
      </c>
      <c r="X97" s="3">
        <v>0.22559999999999999</v>
      </c>
      <c r="Y97" s="3">
        <v>4</v>
      </c>
      <c r="Z97" s="3">
        <v>3</v>
      </c>
      <c r="AA97" s="3">
        <v>2.0190000000000001</v>
      </c>
      <c r="AB97" s="3">
        <v>28</v>
      </c>
    </row>
    <row r="98" spans="20:28" x14ac:dyDescent="0.25">
      <c r="T98" s="6" t="s">
        <v>36</v>
      </c>
      <c r="U98" s="3">
        <v>1</v>
      </c>
      <c r="V98" s="3">
        <v>1.6719999999999999</v>
      </c>
      <c r="W98" s="3">
        <v>-0.67200000000000004</v>
      </c>
      <c r="X98" s="3">
        <v>0.22559999999999999</v>
      </c>
      <c r="Y98" s="3">
        <v>4</v>
      </c>
      <c r="Z98" s="3">
        <v>3</v>
      </c>
      <c r="AA98" s="3">
        <v>4.2130000000000001</v>
      </c>
      <c r="AB98" s="3">
        <v>28</v>
      </c>
    </row>
    <row r="99" spans="20:28" x14ac:dyDescent="0.25">
      <c r="T99" s="6" t="s">
        <v>37</v>
      </c>
      <c r="U99" s="3">
        <v>1.3220000000000001</v>
      </c>
      <c r="V99" s="3">
        <v>1.6719999999999999</v>
      </c>
      <c r="W99" s="3">
        <v>-0.35</v>
      </c>
      <c r="X99" s="3">
        <v>0.2412</v>
      </c>
      <c r="Y99" s="3">
        <v>3</v>
      </c>
      <c r="Z99" s="3">
        <v>3</v>
      </c>
      <c r="AA99" s="3">
        <v>2.052</v>
      </c>
      <c r="AB99" s="3">
        <v>28</v>
      </c>
    </row>
    <row r="100" spans="20:28" x14ac:dyDescent="0.25">
      <c r="T100" s="6"/>
      <c r="U100" s="3"/>
      <c r="V100" s="3"/>
      <c r="W100" s="3"/>
      <c r="X100" s="3"/>
      <c r="Y100" s="3"/>
      <c r="Z100" s="3"/>
      <c r="AA100" s="3"/>
      <c r="AB100" s="3"/>
    </row>
    <row r="101" spans="20:28" x14ac:dyDescent="0.25">
      <c r="T101" s="6" t="s">
        <v>39</v>
      </c>
      <c r="U101" s="3"/>
      <c r="V101" s="3"/>
      <c r="W101" s="3"/>
      <c r="X101" s="3"/>
      <c r="Y101" s="3"/>
      <c r="Z101" s="3"/>
      <c r="AA101" s="3"/>
      <c r="AB101" s="3"/>
    </row>
    <row r="102" spans="20:28" x14ac:dyDescent="0.25">
      <c r="T102" s="6" t="s">
        <v>31</v>
      </c>
      <c r="U102" s="3">
        <v>0.48749999999999999</v>
      </c>
      <c r="V102" s="3">
        <v>1.214</v>
      </c>
      <c r="W102" s="3">
        <v>-0.7268</v>
      </c>
      <c r="X102" s="3">
        <v>0.22559999999999999</v>
      </c>
      <c r="Y102" s="3">
        <v>4</v>
      </c>
      <c r="Z102" s="3">
        <v>3</v>
      </c>
      <c r="AA102" s="3">
        <v>4.5570000000000004</v>
      </c>
      <c r="AB102" s="3">
        <v>28</v>
      </c>
    </row>
    <row r="103" spans="20:28" x14ac:dyDescent="0.25">
      <c r="T103" s="6" t="s">
        <v>36</v>
      </c>
      <c r="U103" s="3">
        <v>0.48749999999999999</v>
      </c>
      <c r="V103" s="3">
        <v>0.78369999999999995</v>
      </c>
      <c r="W103" s="3">
        <v>-0.29620000000000002</v>
      </c>
      <c r="X103" s="3">
        <v>0.22559999999999999</v>
      </c>
      <c r="Y103" s="3">
        <v>4</v>
      </c>
      <c r="Z103" s="3">
        <v>3</v>
      </c>
      <c r="AA103" s="3">
        <v>1.857</v>
      </c>
      <c r="AB103" s="3">
        <v>28</v>
      </c>
    </row>
    <row r="104" spans="20:28" x14ac:dyDescent="0.25">
      <c r="T104" s="6" t="s">
        <v>37</v>
      </c>
      <c r="U104" s="3">
        <v>1.214</v>
      </c>
      <c r="V104" s="3">
        <v>0.78369999999999995</v>
      </c>
      <c r="W104" s="3">
        <v>0.43070000000000003</v>
      </c>
      <c r="X104" s="3">
        <v>0.2412</v>
      </c>
      <c r="Y104" s="3">
        <v>3</v>
      </c>
      <c r="Z104" s="3">
        <v>3</v>
      </c>
      <c r="AA104" s="3">
        <v>2.5259999999999998</v>
      </c>
      <c r="AB104" s="3">
        <v>28</v>
      </c>
    </row>
    <row r="105" spans="20:28" x14ac:dyDescent="0.25">
      <c r="T105" s="6"/>
      <c r="U105" s="3"/>
      <c r="V105" s="3"/>
      <c r="W105" s="3"/>
      <c r="X105" s="3"/>
      <c r="Y105" s="3"/>
      <c r="Z105" s="3"/>
      <c r="AA105" s="3"/>
      <c r="AB105" s="3"/>
    </row>
    <row r="106" spans="20:28" x14ac:dyDescent="0.25">
      <c r="T106" s="6" t="s">
        <v>45</v>
      </c>
      <c r="U106" s="3"/>
      <c r="V106" s="3"/>
      <c r="W106" s="3"/>
      <c r="X106" s="3"/>
      <c r="Y106" s="3"/>
      <c r="Z106" s="3"/>
      <c r="AA106" s="3"/>
      <c r="AB106" s="3"/>
    </row>
    <row r="107" spans="20:28" x14ac:dyDescent="0.25">
      <c r="T107" s="6" t="s">
        <v>31</v>
      </c>
      <c r="U107" s="3">
        <v>0.2913</v>
      </c>
      <c r="V107" s="3">
        <v>1.2889999999999999</v>
      </c>
      <c r="W107" s="3">
        <v>-0.99739999999999995</v>
      </c>
      <c r="X107" s="3">
        <v>0.22559999999999999</v>
      </c>
      <c r="Y107" s="3">
        <v>4</v>
      </c>
      <c r="Z107" s="3">
        <v>3</v>
      </c>
      <c r="AA107" s="3">
        <v>6.2530000000000001</v>
      </c>
      <c r="AB107" s="3">
        <v>28</v>
      </c>
    </row>
    <row r="108" spans="20:28" x14ac:dyDescent="0.25">
      <c r="T108" s="6" t="s">
        <v>36</v>
      </c>
      <c r="U108" s="3">
        <v>0.2913</v>
      </c>
      <c r="V108" s="3">
        <v>0.55369999999999997</v>
      </c>
      <c r="W108" s="3">
        <v>-0.26240000000000002</v>
      </c>
      <c r="X108" s="3">
        <v>0.22559999999999999</v>
      </c>
      <c r="Y108" s="3">
        <v>4</v>
      </c>
      <c r="Z108" s="3">
        <v>3</v>
      </c>
      <c r="AA108" s="3">
        <v>1.645</v>
      </c>
      <c r="AB108" s="3">
        <v>28</v>
      </c>
    </row>
    <row r="109" spans="20:28" x14ac:dyDescent="0.25">
      <c r="T109" s="6" t="s">
        <v>37</v>
      </c>
      <c r="U109" s="3">
        <v>1.2889999999999999</v>
      </c>
      <c r="V109" s="3">
        <v>0.55369999999999997</v>
      </c>
      <c r="W109" s="3">
        <v>0.73499999999999999</v>
      </c>
      <c r="X109" s="3">
        <v>0.2412</v>
      </c>
      <c r="Y109" s="3">
        <v>3</v>
      </c>
      <c r="Z109" s="3">
        <v>3</v>
      </c>
      <c r="AA109" s="3">
        <v>4.3099999999999996</v>
      </c>
      <c r="AB109" s="3">
        <v>28</v>
      </c>
    </row>
    <row r="110" spans="20:28" x14ac:dyDescent="0.25">
      <c r="T110" s="6"/>
      <c r="U110" s="3"/>
      <c r="V110" s="3"/>
      <c r="W110" s="3"/>
      <c r="X110" s="3"/>
      <c r="Y110" s="3"/>
      <c r="Z110" s="3"/>
      <c r="AA110" s="3"/>
      <c r="AB110" s="3"/>
    </row>
    <row r="111" spans="20:28" x14ac:dyDescent="0.25">
      <c r="T111" s="6" t="s">
        <v>51</v>
      </c>
      <c r="U111" s="3"/>
      <c r="V111" s="3"/>
      <c r="W111" s="3"/>
      <c r="X111" s="3"/>
      <c r="Y111" s="3"/>
      <c r="Z111" s="3"/>
      <c r="AA111" s="3"/>
      <c r="AB111" s="3"/>
    </row>
    <row r="112" spans="20:28" x14ac:dyDescent="0.25">
      <c r="T112" s="6" t="s">
        <v>31</v>
      </c>
      <c r="U112" s="3">
        <v>0.4758</v>
      </c>
      <c r="V112" s="3">
        <v>1.4790000000000001</v>
      </c>
      <c r="W112" s="3">
        <v>-1.0029999999999999</v>
      </c>
      <c r="X112" s="3">
        <v>0.22559999999999999</v>
      </c>
      <c r="Y112" s="3">
        <v>4</v>
      </c>
      <c r="Z112" s="3">
        <v>3</v>
      </c>
      <c r="AA112" s="3">
        <v>6.2869999999999999</v>
      </c>
      <c r="AB112" s="3">
        <v>28</v>
      </c>
    </row>
    <row r="113" spans="20:28" x14ac:dyDescent="0.25">
      <c r="T113" s="6" t="s">
        <v>36</v>
      </c>
      <c r="U113" s="3">
        <v>0.4758</v>
      </c>
      <c r="V113" s="3">
        <v>0.69930000000000003</v>
      </c>
      <c r="W113" s="3">
        <v>-0.22359999999999999</v>
      </c>
      <c r="X113" s="3">
        <v>0.22559999999999999</v>
      </c>
      <c r="Y113" s="3">
        <v>4</v>
      </c>
      <c r="Z113" s="3">
        <v>3</v>
      </c>
      <c r="AA113" s="3">
        <v>1.4019999999999999</v>
      </c>
      <c r="AB113" s="3">
        <v>28</v>
      </c>
    </row>
    <row r="114" spans="20:28" x14ac:dyDescent="0.25">
      <c r="T114" s="6" t="s">
        <v>37</v>
      </c>
      <c r="U114" s="3">
        <v>1.4790000000000001</v>
      </c>
      <c r="V114" s="3">
        <v>0.69930000000000003</v>
      </c>
      <c r="W114" s="3">
        <v>0.77929999999999999</v>
      </c>
      <c r="X114" s="3">
        <v>0.2412</v>
      </c>
      <c r="Y114" s="3">
        <v>3</v>
      </c>
      <c r="Z114" s="3">
        <v>3</v>
      </c>
      <c r="AA114" s="3">
        <v>4.57</v>
      </c>
      <c r="AB114" s="3">
        <v>28</v>
      </c>
    </row>
    <row r="119" spans="20:28" x14ac:dyDescent="0.25">
      <c r="T119" s="5"/>
      <c r="U119" s="5"/>
      <c r="V119" s="5"/>
      <c r="W119" s="5"/>
      <c r="X119" s="5"/>
      <c r="Y119" s="5"/>
      <c r="Z119" s="5"/>
      <c r="AA119" s="5"/>
      <c r="AB119" s="5"/>
    </row>
    <row r="120" spans="20:28" x14ac:dyDescent="0.25">
      <c r="T120" s="6" t="s">
        <v>21</v>
      </c>
      <c r="U120" s="3">
        <v>1</v>
      </c>
      <c r="V120" s="3"/>
      <c r="W120" s="3"/>
      <c r="X120" s="3"/>
      <c r="Y120" s="3"/>
      <c r="Z120" s="3"/>
      <c r="AA120" s="3"/>
      <c r="AB120" s="3"/>
    </row>
    <row r="121" spans="20:28" x14ac:dyDescent="0.25">
      <c r="T121" s="6" t="s">
        <v>22</v>
      </c>
      <c r="U121" s="3">
        <v>3</v>
      </c>
      <c r="V121" s="3"/>
      <c r="W121" s="3"/>
      <c r="X121" s="3"/>
      <c r="Y121" s="3"/>
      <c r="Z121" s="3"/>
      <c r="AA121" s="3"/>
      <c r="AB121" s="3"/>
    </row>
    <row r="122" spans="20:28" x14ac:dyDescent="0.25">
      <c r="T122" s="6" t="s">
        <v>23</v>
      </c>
      <c r="U122" s="3">
        <v>0.05</v>
      </c>
      <c r="V122" s="3"/>
      <c r="W122" s="3"/>
      <c r="X122" s="3"/>
      <c r="Y122" s="3"/>
      <c r="Z122" s="3"/>
      <c r="AA122" s="3"/>
      <c r="AB122" s="3"/>
    </row>
    <row r="123" spans="20:28" x14ac:dyDescent="0.25">
      <c r="T123" s="6"/>
      <c r="U123" s="3"/>
      <c r="V123" s="3"/>
      <c r="W123" s="3"/>
      <c r="X123" s="3"/>
      <c r="Y123" s="3"/>
      <c r="Z123" s="3"/>
      <c r="AA123" s="3"/>
      <c r="AB123" s="3"/>
    </row>
    <row r="124" spans="20:28" x14ac:dyDescent="0.25">
      <c r="T124" s="6" t="s">
        <v>24</v>
      </c>
      <c r="U124" s="3" t="s">
        <v>75</v>
      </c>
      <c r="V124" s="3" t="s">
        <v>26</v>
      </c>
      <c r="W124" s="3" t="s">
        <v>27</v>
      </c>
      <c r="X124" s="3" t="s">
        <v>28</v>
      </c>
      <c r="Y124" s="3" t="s">
        <v>29</v>
      </c>
      <c r="Z124" s="3"/>
      <c r="AA124" s="3"/>
      <c r="AB124" s="3"/>
    </row>
    <row r="125" spans="20:28" x14ac:dyDescent="0.25">
      <c r="T125" s="6" t="s">
        <v>76</v>
      </c>
      <c r="U125" s="3">
        <v>35.380000000000003</v>
      </c>
      <c r="V125" s="3" t="s">
        <v>77</v>
      </c>
      <c r="W125" s="3" t="s">
        <v>41</v>
      </c>
      <c r="X125" s="3" t="s">
        <v>50</v>
      </c>
      <c r="Y125" s="3">
        <v>8.5000000000000006E-3</v>
      </c>
      <c r="Z125" s="3" t="s">
        <v>78</v>
      </c>
      <c r="AA125" s="3"/>
      <c r="AB125" s="3"/>
    </row>
    <row r="126" spans="20:28" x14ac:dyDescent="0.25">
      <c r="T126" s="6" t="s">
        <v>79</v>
      </c>
      <c r="U126" s="3">
        <v>24.75</v>
      </c>
      <c r="V126" s="3" t="s">
        <v>80</v>
      </c>
      <c r="W126" s="3" t="s">
        <v>33</v>
      </c>
      <c r="X126" s="3" t="s">
        <v>34</v>
      </c>
      <c r="Y126" s="3">
        <v>6.3500000000000001E-2</v>
      </c>
      <c r="Z126" s="3" t="s">
        <v>81</v>
      </c>
      <c r="AA126" s="3"/>
      <c r="AB126" s="3"/>
    </row>
    <row r="127" spans="20:28" x14ac:dyDescent="0.25">
      <c r="T127" s="6" t="s">
        <v>82</v>
      </c>
      <c r="U127" s="3">
        <v>-10.62</v>
      </c>
      <c r="V127" s="3" t="s">
        <v>83</v>
      </c>
      <c r="W127" s="3" t="s">
        <v>33</v>
      </c>
      <c r="X127" s="3" t="s">
        <v>34</v>
      </c>
      <c r="Y127" s="3">
        <v>0.4355</v>
      </c>
      <c r="Z127" s="3" t="s">
        <v>84</v>
      </c>
      <c r="AA127" s="3"/>
      <c r="AB127" s="3"/>
    </row>
    <row r="128" spans="20:28" x14ac:dyDescent="0.25">
      <c r="T128" s="6"/>
      <c r="U128" s="3"/>
      <c r="V128" s="3"/>
      <c r="W128" s="3"/>
      <c r="X128" s="3"/>
      <c r="Y128" s="3"/>
      <c r="Z128" s="3"/>
      <c r="AA128" s="3"/>
      <c r="AB128" s="3"/>
    </row>
    <row r="129" spans="20:28" x14ac:dyDescent="0.25">
      <c r="T129" s="6" t="s">
        <v>55</v>
      </c>
      <c r="U129" s="3" t="s">
        <v>85</v>
      </c>
      <c r="V129" s="3" t="s">
        <v>86</v>
      </c>
      <c r="W129" s="3" t="s">
        <v>75</v>
      </c>
      <c r="X129" s="3" t="s">
        <v>58</v>
      </c>
      <c r="Y129" s="3" t="s">
        <v>87</v>
      </c>
      <c r="Z129" s="3" t="s">
        <v>88</v>
      </c>
      <c r="AA129" s="3" t="s">
        <v>61</v>
      </c>
      <c r="AB129" s="3" t="s">
        <v>62</v>
      </c>
    </row>
    <row r="130" spans="20:28" x14ac:dyDescent="0.25">
      <c r="T130" s="6" t="s">
        <v>76</v>
      </c>
      <c r="U130" s="3">
        <v>38.39</v>
      </c>
      <c r="V130" s="3">
        <v>3.0110000000000001</v>
      </c>
      <c r="W130" s="3">
        <v>35.380000000000003</v>
      </c>
      <c r="X130" s="3">
        <v>8.9710000000000001</v>
      </c>
      <c r="Y130" s="3">
        <v>3</v>
      </c>
      <c r="Z130" s="3">
        <v>5</v>
      </c>
      <c r="AA130" s="3">
        <v>5.577</v>
      </c>
      <c r="AB130" s="3">
        <v>9</v>
      </c>
    </row>
    <row r="131" spans="20:28" x14ac:dyDescent="0.25">
      <c r="T131" s="6" t="s">
        <v>79</v>
      </c>
      <c r="U131" s="3">
        <v>38.39</v>
      </c>
      <c r="V131" s="3">
        <v>13.63</v>
      </c>
      <c r="W131" s="3">
        <v>24.75</v>
      </c>
      <c r="X131" s="3">
        <v>9.3819999999999997</v>
      </c>
      <c r="Y131" s="3">
        <v>3</v>
      </c>
      <c r="Z131" s="3">
        <v>4</v>
      </c>
      <c r="AA131" s="3">
        <v>3.7309999999999999</v>
      </c>
      <c r="AB131" s="3">
        <v>9</v>
      </c>
    </row>
    <row r="132" spans="20:28" x14ac:dyDescent="0.25">
      <c r="T132" s="6" t="s">
        <v>82</v>
      </c>
      <c r="U132" s="3">
        <v>3.0110000000000001</v>
      </c>
      <c r="V132" s="3">
        <v>13.63</v>
      </c>
      <c r="W132" s="3">
        <v>-10.62</v>
      </c>
      <c r="X132" s="3">
        <v>8.24</v>
      </c>
      <c r="Y132" s="3">
        <v>5</v>
      </c>
      <c r="Z132" s="3">
        <v>4</v>
      </c>
      <c r="AA132" s="3">
        <v>1.823</v>
      </c>
      <c r="AB132" s="3">
        <v>9</v>
      </c>
    </row>
    <row r="136" spans="20:28" x14ac:dyDescent="0.25">
      <c r="T136" s="7"/>
      <c r="U136" s="7"/>
      <c r="V136" s="7"/>
      <c r="W136" s="7"/>
      <c r="X136" s="7"/>
      <c r="Y136" s="7"/>
      <c r="Z136" s="7"/>
      <c r="AA136" s="7"/>
      <c r="AB136" s="7"/>
    </row>
    <row r="137" spans="20:28" x14ac:dyDescent="0.25">
      <c r="T137" s="6" t="s">
        <v>89</v>
      </c>
      <c r="U137" s="3"/>
      <c r="V137" s="3"/>
      <c r="W137" s="3"/>
      <c r="X137" s="3"/>
      <c r="Y137" s="3"/>
      <c r="Z137" s="3"/>
      <c r="AA137" s="3"/>
      <c r="AB137" s="3"/>
    </row>
    <row r="138" spans="20:28" x14ac:dyDescent="0.25">
      <c r="T138" s="6"/>
      <c r="U138" s="3"/>
      <c r="V138" s="3"/>
      <c r="W138" s="3"/>
      <c r="X138" s="3"/>
      <c r="Y138" s="3"/>
      <c r="Z138" s="3"/>
      <c r="AA138" s="3"/>
      <c r="AB138" s="3"/>
    </row>
    <row r="139" spans="20:28" x14ac:dyDescent="0.25">
      <c r="T139" s="6" t="s">
        <v>21</v>
      </c>
      <c r="U139" s="3">
        <v>1</v>
      </c>
      <c r="V139" s="3"/>
      <c r="W139" s="3"/>
      <c r="X139" s="3"/>
      <c r="Y139" s="3"/>
      <c r="Z139" s="3"/>
      <c r="AA139" s="3"/>
      <c r="AB139" s="3"/>
    </row>
    <row r="140" spans="20:28" x14ac:dyDescent="0.25">
      <c r="T140" s="6" t="s">
        <v>22</v>
      </c>
      <c r="U140" s="3">
        <v>2</v>
      </c>
      <c r="V140" s="3"/>
      <c r="W140" s="3"/>
      <c r="X140" s="3"/>
      <c r="Y140" s="3"/>
      <c r="Z140" s="3"/>
      <c r="AA140" s="3"/>
      <c r="AB140" s="3"/>
    </row>
    <row r="141" spans="20:28" x14ac:dyDescent="0.25">
      <c r="T141" s="6" t="s">
        <v>23</v>
      </c>
      <c r="U141" s="3">
        <v>0.05</v>
      </c>
      <c r="V141" s="3"/>
      <c r="W141" s="3"/>
      <c r="X141" s="3"/>
      <c r="Y141" s="3"/>
      <c r="Z141" s="3"/>
      <c r="AA141" s="3"/>
      <c r="AB141" s="3"/>
    </row>
    <row r="142" spans="20:28" x14ac:dyDescent="0.25">
      <c r="T142" s="6"/>
      <c r="U142" s="3"/>
      <c r="V142" s="3"/>
      <c r="W142" s="3"/>
      <c r="X142" s="3"/>
      <c r="Y142" s="3"/>
      <c r="Z142" s="3"/>
      <c r="AA142" s="3"/>
      <c r="AB142" s="3"/>
    </row>
    <row r="143" spans="20:28" x14ac:dyDescent="0.25">
      <c r="T143" s="6" t="s">
        <v>90</v>
      </c>
      <c r="U143" s="3" t="s">
        <v>75</v>
      </c>
      <c r="V143" s="3" t="s">
        <v>26</v>
      </c>
      <c r="W143" s="3" t="s">
        <v>27</v>
      </c>
      <c r="X143" s="3" t="s">
        <v>28</v>
      </c>
      <c r="Y143" s="3" t="s">
        <v>29</v>
      </c>
      <c r="Z143" s="3"/>
      <c r="AA143" s="3"/>
      <c r="AB143" s="3"/>
    </row>
    <row r="144" spans="20:28" x14ac:dyDescent="0.25">
      <c r="T144" s="6"/>
      <c r="U144" s="3"/>
      <c r="V144" s="3"/>
      <c r="W144" s="3"/>
      <c r="X144" s="3"/>
      <c r="Y144" s="3"/>
      <c r="Z144" s="3"/>
      <c r="AA144" s="3"/>
      <c r="AB144" s="3"/>
    </row>
    <row r="145" spans="20:28" x14ac:dyDescent="0.25">
      <c r="T145" s="6" t="s">
        <v>91</v>
      </c>
      <c r="U145" s="3"/>
      <c r="V145" s="3"/>
      <c r="W145" s="3"/>
      <c r="X145" s="3"/>
      <c r="Y145" s="3"/>
      <c r="Z145" s="3"/>
      <c r="AA145" s="3"/>
      <c r="AB145" s="3"/>
    </row>
    <row r="146" spans="20:28" x14ac:dyDescent="0.25">
      <c r="T146" s="6" t="s">
        <v>5</v>
      </c>
      <c r="U146" s="3">
        <v>0.53669999999999995</v>
      </c>
      <c r="V146" s="3" t="s">
        <v>92</v>
      </c>
      <c r="W146" s="3" t="s">
        <v>41</v>
      </c>
      <c r="X146" s="3" t="s">
        <v>50</v>
      </c>
      <c r="Y146" s="3">
        <v>3.5000000000000001E-3</v>
      </c>
      <c r="Z146" s="3"/>
      <c r="AA146" s="3"/>
      <c r="AB146" s="3"/>
    </row>
    <row r="147" spans="20:28" x14ac:dyDescent="0.25">
      <c r="T147" s="6" t="s">
        <v>6</v>
      </c>
      <c r="U147" s="3">
        <v>0.12330000000000001</v>
      </c>
      <c r="V147" s="3" t="s">
        <v>93</v>
      </c>
      <c r="W147" s="3" t="s">
        <v>33</v>
      </c>
      <c r="X147" s="3" t="s">
        <v>34</v>
      </c>
      <c r="Y147" s="3">
        <v>0.30070000000000002</v>
      </c>
      <c r="Z147" s="3"/>
      <c r="AA147" s="3"/>
      <c r="AB147" s="3"/>
    </row>
    <row r="148" spans="20:28" x14ac:dyDescent="0.25">
      <c r="T148" s="6"/>
      <c r="U148" s="3"/>
      <c r="V148" s="3"/>
      <c r="W148" s="3"/>
      <c r="X148" s="3"/>
      <c r="Y148" s="3"/>
      <c r="Z148" s="3"/>
      <c r="AA148" s="3"/>
      <c r="AB148" s="3"/>
    </row>
    <row r="149" spans="20:28" x14ac:dyDescent="0.25">
      <c r="T149" s="6"/>
      <c r="U149" s="3"/>
      <c r="V149" s="3"/>
      <c r="W149" s="3"/>
      <c r="X149" s="3"/>
      <c r="Y149" s="3"/>
      <c r="Z149" s="3"/>
      <c r="AA149" s="3"/>
      <c r="AB149" s="3"/>
    </row>
    <row r="150" spans="20:28" x14ac:dyDescent="0.25">
      <c r="T150" s="6" t="s">
        <v>55</v>
      </c>
      <c r="U150" s="3" t="s">
        <v>85</v>
      </c>
      <c r="V150" s="3" t="s">
        <v>86</v>
      </c>
      <c r="W150" s="3" t="s">
        <v>75</v>
      </c>
      <c r="X150" s="3" t="s">
        <v>58</v>
      </c>
      <c r="Y150" s="3" t="s">
        <v>59</v>
      </c>
      <c r="Z150" s="3" t="s">
        <v>60</v>
      </c>
      <c r="AA150" s="3" t="s">
        <v>94</v>
      </c>
      <c r="AB150" s="3" t="s">
        <v>62</v>
      </c>
    </row>
    <row r="151" spans="20:28" x14ac:dyDescent="0.25">
      <c r="T151" s="6"/>
      <c r="U151" s="3"/>
      <c r="V151" s="3"/>
      <c r="W151" s="3"/>
      <c r="X151" s="3"/>
      <c r="Y151" s="3"/>
      <c r="Z151" s="3"/>
      <c r="AA151" s="3"/>
      <c r="AB151" s="3"/>
    </row>
    <row r="152" spans="20:28" x14ac:dyDescent="0.25">
      <c r="T152" s="6" t="s">
        <v>91</v>
      </c>
      <c r="U152" s="3"/>
      <c r="V152" s="3"/>
      <c r="W152" s="3"/>
      <c r="X152" s="3"/>
      <c r="Y152" s="3"/>
      <c r="Z152" s="3"/>
      <c r="AA152" s="3"/>
      <c r="AB152" s="3"/>
    </row>
    <row r="153" spans="20:28" x14ac:dyDescent="0.25">
      <c r="T153" s="6" t="s">
        <v>5</v>
      </c>
      <c r="U153" s="3">
        <v>0.67330000000000001</v>
      </c>
      <c r="V153" s="3">
        <v>0.13669999999999999</v>
      </c>
      <c r="W153" s="3">
        <v>0.53669999999999995</v>
      </c>
      <c r="X153" s="3">
        <v>7.2419999999999998E-2</v>
      </c>
      <c r="Y153" s="3">
        <v>3</v>
      </c>
      <c r="Z153" s="3">
        <v>3</v>
      </c>
      <c r="AA153" s="3">
        <v>7.4109999999999996</v>
      </c>
      <c r="AB153" s="3">
        <v>4</v>
      </c>
    </row>
    <row r="154" spans="20:28" x14ac:dyDescent="0.25">
      <c r="T154" s="6" t="s">
        <v>6</v>
      </c>
      <c r="U154" s="3">
        <v>0.56000000000000005</v>
      </c>
      <c r="V154" s="3">
        <v>0.43669999999999998</v>
      </c>
      <c r="W154" s="3">
        <v>0.12330000000000001</v>
      </c>
      <c r="X154" s="3">
        <v>7.2419999999999998E-2</v>
      </c>
      <c r="Y154" s="3">
        <v>3</v>
      </c>
      <c r="Z154" s="3">
        <v>3</v>
      </c>
      <c r="AA154" s="3">
        <v>1.7030000000000001</v>
      </c>
      <c r="AB154" s="3">
        <v>4</v>
      </c>
    </row>
  </sheetData>
  <mergeCells count="15">
    <mergeCell ref="L25:P25"/>
    <mergeCell ref="B17:E17"/>
    <mergeCell ref="F17:I17"/>
    <mergeCell ref="J17:M17"/>
    <mergeCell ref="B2:D2"/>
    <mergeCell ref="E2:G2"/>
    <mergeCell ref="B9:E9"/>
    <mergeCell ref="F9:I9"/>
    <mergeCell ref="J9:M9"/>
    <mergeCell ref="B37:D37"/>
    <mergeCell ref="E37:G37"/>
    <mergeCell ref="B46:D46"/>
    <mergeCell ref="E46:G46"/>
    <mergeCell ref="B25:F25"/>
    <mergeCell ref="G25:K25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Tanya S. Freedman</dc:creator>
  <cp:lastModifiedBy>Tanya S. Freedman</cp:lastModifiedBy>
  <dcterms:created xsi:type="dcterms:W3CDTF">2019-02-13T17:44:17Z</dcterms:created>
  <dcterms:modified xsi:type="dcterms:W3CDTF">2019-06-26T01:40:39Z</dcterms:modified>
</cp:coreProperties>
</file>