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lauer/Documents/Rabex_Autoregulation Manuscript/Figures/"/>
    </mc:Choice>
  </mc:AlternateContent>
  <xr:revisionPtr revIDLastSave="0" documentId="10_ncr:8100000_{CB3A8FDC-A5D9-D249-8D03-2FE07890A8E4}" xr6:coauthVersionLast="33" xr6:coauthVersionMax="33" xr10:uidLastSave="{00000000-0000-0000-0000-000000000000}"/>
  <bookViews>
    <workbookView xWindow="8120" yWindow="4240" windowWidth="21320" windowHeight="1562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4" i="1" l="1"/>
  <c r="H14" i="1" s="1"/>
  <c r="F3" i="1"/>
  <c r="G3" i="1" s="1"/>
  <c r="F4" i="1"/>
  <c r="H4" i="1" s="1"/>
  <c r="I4" i="1" s="1"/>
  <c r="F5" i="1"/>
  <c r="H5" i="1" s="1"/>
  <c r="I5" i="1" s="1"/>
  <c r="G5" i="1"/>
  <c r="F6" i="1"/>
  <c r="G6" i="1" s="1"/>
  <c r="F7" i="1"/>
  <c r="H7" i="1" s="1"/>
  <c r="I7" i="1" s="1"/>
  <c r="F8" i="1"/>
  <c r="G8" i="1" s="1"/>
  <c r="F9" i="1"/>
  <c r="G9" i="1" s="1"/>
  <c r="F10" i="1"/>
  <c r="G10" i="1" s="1"/>
  <c r="F11" i="1"/>
  <c r="F15" i="1" s="1"/>
  <c r="G15" i="1" s="1"/>
  <c r="F12" i="1"/>
  <c r="G12" i="1" s="1"/>
  <c r="F13" i="1"/>
  <c r="H13" i="1" s="1"/>
  <c r="I13" i="1" s="1"/>
  <c r="F2" i="1"/>
  <c r="G13" i="1" l="1"/>
  <c r="H10" i="1"/>
  <c r="I10" i="1" s="1"/>
  <c r="G7" i="1"/>
  <c r="G4" i="1"/>
  <c r="H11" i="1"/>
  <c r="I11" i="1" s="1"/>
  <c r="I2" i="1"/>
  <c r="G11" i="1"/>
  <c r="H12" i="1"/>
  <c r="I12" i="1" s="1"/>
  <c r="H3" i="1"/>
  <c r="I3" i="1" s="1"/>
  <c r="H6" i="1"/>
  <c r="I6" i="1" s="1"/>
  <c r="H9" i="1"/>
  <c r="I9" i="1" s="1"/>
  <c r="H2" i="1"/>
  <c r="G14" i="1"/>
  <c r="I14" i="1"/>
  <c r="H8" i="1"/>
  <c r="I8" i="1" s="1"/>
  <c r="G2" i="1"/>
</calcChain>
</file>

<file path=xl/sharedStrings.xml><?xml version="1.0" encoding="utf-8"?>
<sst xmlns="http://schemas.openxmlformats.org/spreadsheetml/2006/main" count="21" uniqueCount="21">
  <si>
    <t>i137</t>
    <phoneticPr fontId="0" type="noConversion"/>
  </si>
  <si>
    <t>i137i87</t>
    <phoneticPr fontId="0" type="noConversion"/>
  </si>
  <si>
    <t>i138</t>
    <phoneticPr fontId="0" type="noConversion"/>
  </si>
  <si>
    <t>i138i87</t>
    <phoneticPr fontId="0" type="noConversion"/>
  </si>
  <si>
    <t>i139</t>
    <phoneticPr fontId="0" type="noConversion"/>
  </si>
  <si>
    <t>i139i87</t>
    <phoneticPr fontId="0" type="noConversion"/>
  </si>
  <si>
    <t>i140</t>
    <phoneticPr fontId="0" type="noConversion"/>
  </si>
  <si>
    <t>i140i87</t>
    <phoneticPr fontId="0" type="noConversion"/>
  </si>
  <si>
    <t>i141</t>
    <phoneticPr fontId="0" type="noConversion"/>
  </si>
  <si>
    <t>i78i87 blue</t>
    <phoneticPr fontId="0" type="noConversion"/>
  </si>
  <si>
    <t>i78i87 yellow</t>
    <phoneticPr fontId="0" type="noConversion"/>
  </si>
  <si>
    <t>p273</t>
    <phoneticPr fontId="0" type="noConversion"/>
  </si>
  <si>
    <t>p281</t>
    <phoneticPr fontId="0" type="noConversion"/>
  </si>
  <si>
    <t>Exp 1</t>
  </si>
  <si>
    <t>Exp 2</t>
  </si>
  <si>
    <t>Exp 3</t>
  </si>
  <si>
    <t>Exp 4</t>
  </si>
  <si>
    <t>Ave</t>
  </si>
  <si>
    <t>Std Error</t>
  </si>
  <si>
    <t>Stdev</t>
  </si>
  <si>
    <t>i78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</si>
</sst>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3" fontId="2" fillId="2" borderId="0" xfId="2" applyNumberFormat="1"/>
  </cellXfs>
  <cellStyles count="3"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Average 1-4</a:t>
            </a:r>
          </a:p>
        </c:rich>
      </c:tx>
      <c:layout>
        <c:manualLayout>
          <c:xMode val="edge"/>
          <c:yMode val="edge"/>
          <c:x val="0.75556255468066491"/>
          <c:y val="1.9093083543014814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i137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Sheet1!$F$2</c:f>
              <c:numCache>
                <c:formatCode>#,##0</c:formatCode>
                <c:ptCount val="1"/>
                <c:pt idx="0">
                  <c:v>2534.3333333333335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774D-92B7-ADA3A109DC4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i137i87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Sheet1!$F$3</c:f>
              <c:numCache>
                <c:formatCode>#,##0</c:formatCode>
                <c:ptCount val="1"/>
                <c:pt idx="0">
                  <c:v>18509.333333333332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D-774D-92B7-ADA3A109DC4C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i138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Sheet1!$F$4</c:f>
              <c:numCache>
                <c:formatCode>#,##0</c:formatCode>
                <c:ptCount val="1"/>
                <c:pt idx="0">
                  <c:v>9568.6666666666661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D-774D-92B7-ADA3A109DC4C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i138i87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Sheet1!$F$5</c:f>
              <c:numCache>
                <c:formatCode>#,##0</c:formatCode>
                <c:ptCount val="1"/>
                <c:pt idx="0">
                  <c:v>14591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D-774D-92B7-ADA3A109DC4C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i139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Sheet1!$F$6</c:f>
              <c:numCache>
                <c:formatCode>#,##0</c:formatCode>
                <c:ptCount val="1"/>
                <c:pt idx="0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8D-774D-92B7-ADA3A109DC4C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i139i87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5"/>
          </c:errBars>
          <c:val>
            <c:numRef>
              <c:f>Sheet1!$F$7</c:f>
              <c:numCache>
                <c:formatCode>#,##0</c:formatCode>
                <c:ptCount val="1"/>
                <c:pt idx="0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8D-774D-92B7-ADA3A109DC4C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i140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Sheet1!$F$8</c:f>
              <c:numCache>
                <c:formatCode>#,##0</c:formatCode>
                <c:ptCount val="1"/>
                <c:pt idx="0">
                  <c:v>1997.6666666666667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8D-774D-92B7-ADA3A109DC4C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i140i87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Sheet1!$F$9</c:f>
              <c:numCache>
                <c:formatCode>#,##0</c:formatCode>
                <c:ptCount val="1"/>
                <c:pt idx="0">
                  <c:v>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8D-774D-92B7-ADA3A109DC4C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i141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Sheet1!$F$10</c:f>
              <c:numCache>
                <c:formatCode>#,##0</c:formatCode>
                <c:ptCount val="1"/>
                <c:pt idx="0">
                  <c:v>7949.333333333333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D-774D-92B7-ADA3A109DC4C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i78i87 blue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Sheet1!$F$11</c:f>
              <c:numCache>
                <c:formatCode>#,##0</c:formatCode>
                <c:ptCount val="1"/>
                <c:pt idx="0">
                  <c:v>4744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8D-774D-92B7-ADA3A109DC4C}"/>
            </c:ext>
          </c:extLst>
        </c:ser>
        <c:ser>
          <c:idx val="10"/>
          <c:order val="10"/>
          <c:tx>
            <c:strRef>
              <c:f>Sheet1!$A$12</c:f>
              <c:strCache>
                <c:ptCount val="1"/>
                <c:pt idx="0">
                  <c:v>i78i87 yellow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Sheet1!$F$12</c:f>
              <c:numCache>
                <c:formatCode>#,##0</c:formatCode>
                <c:ptCount val="1"/>
                <c:pt idx="0">
                  <c:v>8766.6666666666661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8D-774D-92B7-ADA3A109DC4C}"/>
            </c:ext>
          </c:extLst>
        </c:ser>
        <c:ser>
          <c:idx val="11"/>
          <c:order val="11"/>
          <c:tx>
            <c:strRef>
              <c:f>Sheet1!$A$13</c:f>
              <c:strCache>
                <c:ptCount val="1"/>
                <c:pt idx="0">
                  <c:v>p273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Sheet1!$F$13</c:f>
              <c:numCache>
                <c:formatCode>#,##0</c:formatCode>
                <c:ptCount val="1"/>
                <c:pt idx="0">
                  <c:v>12201.666666666666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8D-774D-92B7-ADA3A109DC4C}"/>
            </c:ext>
          </c:extLst>
        </c:ser>
        <c:ser>
          <c:idx val="12"/>
          <c:order val="12"/>
          <c:tx>
            <c:strRef>
              <c:f>Sheet1!$A$14</c:f>
              <c:strCache>
                <c:ptCount val="1"/>
                <c:pt idx="0">
                  <c:v>p281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2"/>
          </c:errBars>
          <c:val>
            <c:numRef>
              <c:f>Sheet1!$F$14</c:f>
              <c:numCache>
                <c:formatCode>#,##0</c:formatCode>
                <c:ptCount val="1"/>
                <c:pt idx="0">
                  <c:v>17312.333333333332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8D-774D-92B7-ADA3A109D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11744"/>
        <c:axId val="4457600"/>
      </c:barChart>
      <c:catAx>
        <c:axId val="44511744"/>
        <c:scaling>
          <c:orientation val="minMax"/>
        </c:scaling>
        <c:delete val="1"/>
        <c:axPos val="b"/>
        <c:majorTickMark val="out"/>
        <c:minorTickMark val="none"/>
        <c:tickLblPos val="nextTo"/>
        <c:crossAx val="4457600"/>
        <c:crosses val="autoZero"/>
        <c:auto val="1"/>
        <c:lblAlgn val="ctr"/>
        <c:lblOffset val="100"/>
        <c:noMultiLvlLbl val="0"/>
      </c:catAx>
      <c:valAx>
        <c:axId val="445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kcat/Km (M-1sec-1)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451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53844264006779E-2"/>
          <c:y val="3.5003986495527155E-2"/>
          <c:w val="0.77647950012488687"/>
          <c:h val="0.78279487663913616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Sheet1!$A$14</c:f>
              <c:strCache>
                <c:ptCount val="1"/>
                <c:pt idx="0">
                  <c:v>p281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9.3000000000000007"/>
          </c:errBars>
          <c:val>
            <c:numRef>
              <c:f>Sheet1!$F$14</c:f>
              <c:numCache>
                <c:formatCode>#,##0</c:formatCode>
                <c:ptCount val="1"/>
                <c:pt idx="0">
                  <c:v>17312.333333333332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7F4F-B5C9-04E4CFCE37B8}"/>
            </c:ext>
          </c:extLst>
        </c:ser>
        <c:ser>
          <c:idx val="3"/>
          <c:order val="1"/>
          <c:tx>
            <c:strRef>
              <c:f>Sheet1!$A$7</c:f>
              <c:strCache>
                <c:ptCount val="1"/>
                <c:pt idx="0">
                  <c:v>i139i87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4.5"/>
          </c:errBars>
          <c:val>
            <c:numRef>
              <c:f>Sheet1!$F$7</c:f>
              <c:numCache>
                <c:formatCode>#,##0</c:formatCode>
                <c:ptCount val="1"/>
                <c:pt idx="0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E-7F4F-B5C9-04E4CFCE37B8}"/>
            </c:ext>
          </c:extLst>
        </c:ser>
        <c:ser>
          <c:idx val="2"/>
          <c:order val="2"/>
          <c:tx>
            <c:strRef>
              <c:f>Sheet1!$A$3</c:f>
              <c:strCache>
                <c:ptCount val="1"/>
                <c:pt idx="0">
                  <c:v>i137i87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5.2"/>
          </c:errBars>
          <c:val>
            <c:numRef>
              <c:f>Sheet1!$F$3</c:f>
              <c:numCache>
                <c:formatCode>#,##0</c:formatCode>
                <c:ptCount val="1"/>
                <c:pt idx="0">
                  <c:v>18509.333333333332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E-7F4F-B5C9-04E4CFCE37B8}"/>
            </c:ext>
          </c:extLst>
        </c:ser>
        <c:ser>
          <c:idx val="1"/>
          <c:order val="3"/>
          <c:tx>
            <c:strRef>
              <c:f>Sheet1!$A$10</c:f>
              <c:strCache>
                <c:ptCount val="1"/>
                <c:pt idx="0">
                  <c:v>i141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3.1"/>
          </c:errBars>
          <c:val>
            <c:numRef>
              <c:f>Sheet1!$F$10</c:f>
              <c:numCache>
                <c:formatCode>#,##0</c:formatCode>
                <c:ptCount val="1"/>
                <c:pt idx="0">
                  <c:v>7949.333333333333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BE-7F4F-B5C9-04E4CFCE37B8}"/>
            </c:ext>
          </c:extLst>
        </c:ser>
        <c:ser>
          <c:idx val="0"/>
          <c:order val="4"/>
          <c:tx>
            <c:strRef>
              <c:f>Sheet1!$A$12</c:f>
              <c:strCache>
                <c:ptCount val="1"/>
                <c:pt idx="0">
                  <c:v>i78i87 yellow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5.6"/>
          </c:errBars>
          <c:val>
            <c:numRef>
              <c:f>Sheet1!$F$12</c:f>
              <c:numCache>
                <c:formatCode>#,##0</c:formatCode>
                <c:ptCount val="1"/>
                <c:pt idx="0">
                  <c:v>8766.6666666666661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BE-7F4F-B5C9-04E4CFCE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54304"/>
        <c:axId val="47031424"/>
      </c:barChart>
      <c:catAx>
        <c:axId val="46754304"/>
        <c:scaling>
          <c:orientation val="minMax"/>
        </c:scaling>
        <c:delete val="1"/>
        <c:axPos val="l"/>
        <c:majorTickMark val="out"/>
        <c:minorTickMark val="none"/>
        <c:tickLblPos val="nextTo"/>
        <c:crossAx val="47031424"/>
        <c:crosses val="autoZero"/>
        <c:auto val="1"/>
        <c:lblAlgn val="ctr"/>
        <c:lblOffset val="100"/>
        <c:noMultiLvlLbl val="0"/>
      </c:catAx>
      <c:valAx>
        <c:axId val="47031424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kcat/Km (M-1sec-1)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6754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07250656167978E-2"/>
          <c:y val="3.5003986495527155E-2"/>
          <c:w val="0.74368241469816254"/>
          <c:h val="0.77862647063097878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Sheet1!$A$7</c:f>
              <c:strCache>
                <c:ptCount val="1"/>
                <c:pt idx="0">
                  <c:v>i139i87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4.5"/>
          </c:errBars>
          <c:val>
            <c:numRef>
              <c:f>Sheet1!$F$7</c:f>
              <c:numCache>
                <c:formatCode>#,##0</c:formatCode>
                <c:ptCount val="1"/>
                <c:pt idx="0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E-414F-A86C-E2393D94BA99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i139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1.8"/>
          </c:errBars>
          <c:val>
            <c:numRef>
              <c:f>Sheet1!$F$6</c:f>
              <c:numCache>
                <c:formatCode>#,##0</c:formatCode>
                <c:ptCount val="1"/>
                <c:pt idx="0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E-414F-A86C-E2393D94BA99}"/>
            </c:ext>
          </c:extLst>
        </c:ser>
        <c:ser>
          <c:idx val="1"/>
          <c:order val="2"/>
          <c:tx>
            <c:strRef>
              <c:f>Sheet1!$A$12</c:f>
              <c:strCache>
                <c:ptCount val="1"/>
                <c:pt idx="0">
                  <c:v>i78i87 yellow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5.6"/>
          </c:errBars>
          <c:val>
            <c:numRef>
              <c:f>Sheet1!$F$12</c:f>
              <c:numCache>
                <c:formatCode>#,##0</c:formatCode>
                <c:ptCount val="1"/>
                <c:pt idx="0">
                  <c:v>8766.6666666666661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E-414F-A86C-E2393D94BA99}"/>
            </c:ext>
          </c:extLst>
        </c:ser>
        <c:ser>
          <c:idx val="0"/>
          <c:order val="3"/>
          <c:tx>
            <c:strRef>
              <c:f>Sheet1!$A$15</c:f>
              <c:strCache>
                <c:ptCount val="1"/>
                <c:pt idx="0">
                  <c:v>i78</c:v>
                </c:pt>
              </c:strCache>
            </c:strRef>
          </c:tx>
          <c:invertIfNegative val="0"/>
          <c:errBars>
            <c:errBarType val="both"/>
            <c:errValType val="percentage"/>
            <c:noEndCap val="0"/>
            <c:val val="4.2"/>
          </c:errBars>
          <c:val>
            <c:numRef>
              <c:f>Sheet1!$F$15</c:f>
              <c:numCache>
                <c:formatCode>#,##0</c:formatCode>
                <c:ptCount val="1"/>
                <c:pt idx="0">
                  <c:v>3273.3599999999997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4E-414F-A86C-E2393D94B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13792"/>
        <c:axId val="48895616"/>
      </c:barChart>
      <c:catAx>
        <c:axId val="44513792"/>
        <c:scaling>
          <c:orientation val="minMax"/>
        </c:scaling>
        <c:delete val="1"/>
        <c:axPos val="l"/>
        <c:majorTickMark val="out"/>
        <c:minorTickMark val="none"/>
        <c:tickLblPos val="nextTo"/>
        <c:crossAx val="48895616"/>
        <c:crosses val="autoZero"/>
        <c:auto val="1"/>
        <c:lblAlgn val="ctr"/>
        <c:lblOffset val="100"/>
        <c:noMultiLvlLbl val="0"/>
      </c:catAx>
      <c:valAx>
        <c:axId val="4889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kcat/Km (M-1sec-1)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4513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16</xdr:row>
      <xdr:rowOff>28576</xdr:rowOff>
    </xdr:from>
    <xdr:to>
      <xdr:col>7</xdr:col>
      <xdr:colOff>566737</xdr:colOff>
      <xdr:row>37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14</xdr:row>
      <xdr:rowOff>133350</xdr:rowOff>
    </xdr:from>
    <xdr:to>
      <xdr:col>16</xdr:col>
      <xdr:colOff>428625</xdr:colOff>
      <xdr:row>35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400050</xdr:colOff>
      <xdr:row>17</xdr:row>
      <xdr:rowOff>133350</xdr:rowOff>
    </xdr:from>
    <xdr:ext cx="1108958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96050" y="3371850"/>
          <a:ext cx="110895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WT Complex</a:t>
          </a:r>
        </a:p>
      </xdr:txBody>
    </xdr:sp>
    <xdr:clientData/>
  </xdr:oneCellAnchor>
  <xdr:twoCellAnchor>
    <xdr:from>
      <xdr:col>6</xdr:col>
      <xdr:colOff>419100</xdr:colOff>
      <xdr:row>1</xdr:row>
      <xdr:rowOff>0</xdr:rowOff>
    </xdr:from>
    <xdr:to>
      <xdr:col>16</xdr:col>
      <xdr:colOff>419100</xdr:colOff>
      <xdr:row>13</xdr:row>
      <xdr:rowOff>133350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0.36869</cdr:x>
      <cdr:y>0.26333</cdr:y>
    </cdr:from>
    <cdr:to>
      <cdr:x>0.55529</cdr:x>
      <cdr:y>0.34377</cdr:y>
    </cdr:to>
    <cdr:sp macro="" textlink="">
      <cdr:nvSpPr>
        <cdr:cNvPr id="3" name="TextBox 9"/>
        <cdr:cNvSpPr txBox="1"/>
      </cdr:nvSpPr>
      <cdr:spPr>
        <a:xfrm xmlns:a="http://schemas.openxmlformats.org/drawingml/2006/main">
          <a:off x="2251075" y="1050925"/>
          <a:ext cx="1139286" cy="3210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Rabex</a:t>
          </a:r>
          <a:r>
            <a:rPr lang="en-US" sz="1400">
              <a:sym typeface="Symbol"/>
            </a:rPr>
            <a:t></a:t>
          </a:r>
          <a:r>
            <a:rPr lang="en-US" sz="1400"/>
            <a:t>RpBD</a:t>
          </a:r>
        </a:p>
      </cdr:txBody>
    </cdr:sp>
  </cdr:relSizeAnchor>
  <cdr:relSizeAnchor xmlns:cdr="http://schemas.openxmlformats.org/drawingml/2006/chartDrawing">
    <cdr:from>
      <cdr:x>0.79636</cdr:x>
      <cdr:y>0.37788</cdr:y>
    </cdr:from>
    <cdr:to>
      <cdr:x>0.97041</cdr:x>
      <cdr:y>0.51324</cdr:y>
    </cdr:to>
    <cdr:sp macro="" textlink="">
      <cdr:nvSpPr>
        <cdr:cNvPr id="4" name="TextBox 9"/>
        <cdr:cNvSpPr txBox="1"/>
      </cdr:nvSpPr>
      <cdr:spPr>
        <a:xfrm xmlns:a="http://schemas.openxmlformats.org/drawingml/2006/main">
          <a:off x="4862208" y="1508125"/>
          <a:ext cx="1062663" cy="54021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Rabex</a:t>
          </a:r>
          <a:r>
            <a:rPr lang="en-US" sz="1400">
              <a:sym typeface="Symbol"/>
            </a:rPr>
            <a:t>UBD</a:t>
          </a:r>
        </a:p>
        <a:p xmlns:a="http://schemas.openxmlformats.org/drawingml/2006/main">
          <a:pPr algn="ctr"/>
          <a:r>
            <a:rPr lang="en-US" sz="1400">
              <a:sym typeface="Symbol"/>
            </a:rPr>
            <a:t>Complex</a:t>
          </a:r>
          <a:endParaRPr lang="en-US" sz="1400"/>
        </a:p>
      </cdr:txBody>
    </cdr:sp>
  </cdr:relSizeAnchor>
  <cdr:relSizeAnchor xmlns:cdr="http://schemas.openxmlformats.org/drawingml/2006/chartDrawing">
    <cdr:from>
      <cdr:x>0.16709</cdr:x>
      <cdr:y>0.4829</cdr:y>
    </cdr:from>
    <cdr:to>
      <cdr:x>0.361</cdr:x>
      <cdr:y>0.61825</cdr:y>
    </cdr:to>
    <cdr:sp macro="" textlink="">
      <cdr:nvSpPr>
        <cdr:cNvPr id="5" name="TextBox 9"/>
        <cdr:cNvSpPr txBox="1"/>
      </cdr:nvSpPr>
      <cdr:spPr>
        <a:xfrm xmlns:a="http://schemas.openxmlformats.org/drawingml/2006/main">
          <a:off x="1020158" y="1927225"/>
          <a:ext cx="1183914" cy="54021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Rabex</a:t>
          </a:r>
          <a:r>
            <a:rPr lang="en-US" sz="1400">
              <a:sym typeface="Symbol"/>
            </a:rPr>
            <a:t>Linker</a:t>
          </a:r>
        </a:p>
        <a:p xmlns:a="http://schemas.openxmlformats.org/drawingml/2006/main">
          <a:pPr algn="ctr"/>
          <a:r>
            <a:rPr lang="en-US" sz="1400">
              <a:sym typeface="Symbol"/>
            </a:rPr>
            <a:t>Complex</a:t>
          </a:r>
          <a:endParaRPr lang="en-US" sz="1400"/>
        </a:p>
      </cdr:txBody>
    </cdr:sp>
  </cdr:relSizeAnchor>
  <cdr:relSizeAnchor xmlns:cdr="http://schemas.openxmlformats.org/drawingml/2006/chartDrawing">
    <cdr:from>
      <cdr:x>0.71618</cdr:x>
      <cdr:y>0.61177</cdr:y>
    </cdr:from>
    <cdr:to>
      <cdr:x>0.98819</cdr:x>
      <cdr:y>0.74713</cdr:y>
    </cdr:to>
    <cdr:sp macro="" textlink="">
      <cdr:nvSpPr>
        <cdr:cNvPr id="6" name="TextBox 9"/>
        <cdr:cNvSpPr txBox="1"/>
      </cdr:nvSpPr>
      <cdr:spPr>
        <a:xfrm xmlns:a="http://schemas.openxmlformats.org/drawingml/2006/main">
          <a:off x="4372637" y="2441575"/>
          <a:ext cx="1660776" cy="54021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RabexCAT</a:t>
          </a:r>
        </a:p>
        <a:p xmlns:a="http://schemas.openxmlformats.org/drawingml/2006/main">
          <a:pPr algn="ctr"/>
          <a:r>
            <a:rPr lang="en-US" sz="1400">
              <a:sym typeface="Symbol"/>
            </a:rPr>
            <a:t>(UBD,Linker,RpBD)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0.55625</cdr:x>
      <cdr:y>0.16706</cdr:y>
    </cdr:from>
    <cdr:to>
      <cdr:x>0.70625</cdr:x>
      <cdr:y>0.24344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90900" y="66675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WT Rabex</a:t>
          </a:r>
        </a:p>
      </cdr:txBody>
    </cdr:sp>
  </cdr:relSizeAnchor>
  <cdr:relSizeAnchor xmlns:cdr="http://schemas.openxmlformats.org/drawingml/2006/chartDrawing">
    <cdr:from>
      <cdr:x>0.73177</cdr:x>
      <cdr:y>0.31344</cdr:y>
    </cdr:from>
    <cdr:to>
      <cdr:x>0.98438</cdr:x>
      <cdr:y>0.38982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60874" y="1250950"/>
          <a:ext cx="153987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WT Rabex Complex</a:t>
          </a:r>
        </a:p>
      </cdr:txBody>
    </cdr:sp>
  </cdr:relSizeAnchor>
  <cdr:relSizeAnchor xmlns:cdr="http://schemas.openxmlformats.org/drawingml/2006/chartDrawing">
    <cdr:from>
      <cdr:x>0.2224</cdr:x>
      <cdr:y>0.45903</cdr:y>
    </cdr:from>
    <cdr:to>
      <cdr:x>0.43281</cdr:x>
      <cdr:y>0.5354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55725" y="1831975"/>
          <a:ext cx="12827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Rabex</a:t>
          </a:r>
          <a:r>
            <a:rPr lang="en-US" sz="1400">
              <a:sym typeface="Symbol"/>
            </a:rPr>
            <a:t></a:t>
          </a:r>
          <a:r>
            <a:rPr lang="en-US" sz="1400"/>
            <a:t>Linker</a:t>
          </a:r>
        </a:p>
      </cdr:txBody>
    </cdr:sp>
  </cdr:relSizeAnchor>
  <cdr:relSizeAnchor xmlns:cdr="http://schemas.openxmlformats.org/drawingml/2006/chartDrawing">
    <cdr:from>
      <cdr:x>0.27396</cdr:x>
      <cdr:y>0.59745</cdr:y>
    </cdr:from>
    <cdr:to>
      <cdr:x>0.57813</cdr:x>
      <cdr:y>0.67383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70050" y="2384425"/>
          <a:ext cx="18542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Rabex</a:t>
          </a:r>
          <a:r>
            <a:rPr lang="en-US" sz="1400">
              <a:sym typeface="Symbol"/>
            </a:rPr>
            <a:t></a:t>
          </a:r>
          <a:r>
            <a:rPr lang="en-US" sz="1400"/>
            <a:t>Linker Complex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T15" sqref="T15"/>
    </sheetView>
  </sheetViews>
  <sheetFormatPr baseColWidth="10" defaultColWidth="8.83203125" defaultRowHeight="15" x14ac:dyDescent="0.2"/>
  <sheetData>
    <row r="1" spans="1:9" x14ac:dyDescent="0.2"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</row>
    <row r="2" spans="1:9" x14ac:dyDescent="0.2">
      <c r="A2" t="s">
        <v>0</v>
      </c>
      <c r="B2" s="4">
        <v>2859</v>
      </c>
      <c r="C2" s="1">
        <v>2602</v>
      </c>
      <c r="D2" s="1">
        <v>2573</v>
      </c>
      <c r="E2" s="1">
        <v>2428</v>
      </c>
      <c r="F2" s="1">
        <f>AVERAGE(C2:E2)</f>
        <v>2534.3333333333335</v>
      </c>
      <c r="G2" s="2">
        <f>0.012*F2</f>
        <v>30.412000000000003</v>
      </c>
      <c r="H2" s="2">
        <f>STDEV(C2:F2)</f>
        <v>76.115409448780838</v>
      </c>
      <c r="I2" s="3">
        <f>H2/F2</f>
        <v>3.0033700953089899E-2</v>
      </c>
    </row>
    <row r="3" spans="1:9" x14ac:dyDescent="0.2">
      <c r="A3" t="s">
        <v>1</v>
      </c>
      <c r="B3" s="4">
        <v>17244</v>
      </c>
      <c r="C3" s="1">
        <v>18411</v>
      </c>
      <c r="D3" s="1">
        <v>20650</v>
      </c>
      <c r="E3" s="1">
        <v>16467</v>
      </c>
      <c r="F3" s="1">
        <f t="shared" ref="F3:F14" si="0">AVERAGE(C3:E3)</f>
        <v>18509.333333333332</v>
      </c>
      <c r="G3" s="2">
        <f t="shared" ref="G3:G15" si="1">0.012*F3</f>
        <v>222.11199999999999</v>
      </c>
      <c r="H3" s="2">
        <f t="shared" ref="H3:H14" si="2">STDEV(C3:F3)</f>
        <v>1709.1175760868205</v>
      </c>
      <c r="I3" s="3">
        <f t="shared" ref="I3:I14" si="3">H3/F3</f>
        <v>9.233814883050824E-2</v>
      </c>
    </row>
    <row r="4" spans="1:9" x14ac:dyDescent="0.2">
      <c r="A4" t="s">
        <v>2</v>
      </c>
      <c r="B4" s="4">
        <v>10493</v>
      </c>
      <c r="C4" s="1">
        <v>9786</v>
      </c>
      <c r="D4" s="1">
        <v>9905</v>
      </c>
      <c r="E4" s="1">
        <v>9015</v>
      </c>
      <c r="F4" s="1">
        <f t="shared" si="0"/>
        <v>9568.6666666666661</v>
      </c>
      <c r="G4" s="2">
        <f t="shared" si="1"/>
        <v>114.824</v>
      </c>
      <c r="H4" s="2">
        <f t="shared" si="2"/>
        <v>394.50418952852141</v>
      </c>
      <c r="I4" s="3">
        <f t="shared" si="3"/>
        <v>4.1228752476331232E-2</v>
      </c>
    </row>
    <row r="5" spans="1:9" x14ac:dyDescent="0.2">
      <c r="A5" t="s">
        <v>3</v>
      </c>
      <c r="B5" s="4">
        <v>15863</v>
      </c>
      <c r="C5" s="1">
        <v>13499</v>
      </c>
      <c r="D5" s="1">
        <v>16228</v>
      </c>
      <c r="E5" s="1">
        <v>14046</v>
      </c>
      <c r="F5" s="1">
        <f t="shared" si="0"/>
        <v>14591</v>
      </c>
      <c r="G5" s="2">
        <f t="shared" si="1"/>
        <v>175.09200000000001</v>
      </c>
      <c r="H5" s="2">
        <f t="shared" si="2"/>
        <v>1178.8777148910174</v>
      </c>
      <c r="I5" s="3">
        <f t="shared" si="3"/>
        <v>8.0794854012131961E-2</v>
      </c>
    </row>
    <row r="6" spans="1:9" x14ac:dyDescent="0.2">
      <c r="A6" t="s">
        <v>4</v>
      </c>
      <c r="B6" s="4">
        <v>1661</v>
      </c>
      <c r="C6" s="1">
        <v>2181</v>
      </c>
      <c r="D6" s="1">
        <v>2112</v>
      </c>
      <c r="E6" s="1">
        <v>2091</v>
      </c>
      <c r="F6" s="1">
        <f t="shared" si="0"/>
        <v>2128</v>
      </c>
      <c r="G6" s="2">
        <f t="shared" si="1"/>
        <v>25.536000000000001</v>
      </c>
      <c r="H6" s="2">
        <f t="shared" si="2"/>
        <v>38.444765573482172</v>
      </c>
      <c r="I6" s="3">
        <f>H6/F6</f>
        <v>1.8066149235658916E-2</v>
      </c>
    </row>
    <row r="7" spans="1:9" x14ac:dyDescent="0.2">
      <c r="A7" t="s">
        <v>5</v>
      </c>
      <c r="B7" s="4">
        <v>3081</v>
      </c>
      <c r="C7" s="1">
        <v>3064</v>
      </c>
      <c r="D7" s="1">
        <v>2769</v>
      </c>
      <c r="E7" s="1">
        <v>2810</v>
      </c>
      <c r="F7" s="1">
        <f t="shared" si="0"/>
        <v>2881</v>
      </c>
      <c r="G7" s="2">
        <f t="shared" si="1"/>
        <v>34.572000000000003</v>
      </c>
      <c r="H7" s="2">
        <f t="shared" si="2"/>
        <v>130.47860616463785</v>
      </c>
      <c r="I7" s="3">
        <f t="shared" si="3"/>
        <v>4.5289346117541776E-2</v>
      </c>
    </row>
    <row r="8" spans="1:9" x14ac:dyDescent="0.2">
      <c r="A8" t="s">
        <v>6</v>
      </c>
      <c r="B8" s="4">
        <v>2273</v>
      </c>
      <c r="C8" s="1">
        <v>2113</v>
      </c>
      <c r="D8" s="1">
        <v>1903</v>
      </c>
      <c r="E8" s="1">
        <v>1977</v>
      </c>
      <c r="F8" s="1">
        <f t="shared" si="0"/>
        <v>1997.6666666666667</v>
      </c>
      <c r="G8" s="2">
        <f t="shared" si="1"/>
        <v>23.972000000000001</v>
      </c>
      <c r="H8" s="2">
        <f t="shared" si="2"/>
        <v>86.968704460602126</v>
      </c>
      <c r="I8" s="3">
        <f t="shared" si="3"/>
        <v>4.3535143230736921E-2</v>
      </c>
    </row>
    <row r="9" spans="1:9" x14ac:dyDescent="0.2">
      <c r="A9" t="s">
        <v>7</v>
      </c>
      <c r="B9" s="4">
        <v>9110</v>
      </c>
      <c r="C9" s="1">
        <v>7354</v>
      </c>
      <c r="D9" s="1">
        <v>7404</v>
      </c>
      <c r="E9" s="1">
        <v>6971</v>
      </c>
      <c r="F9" s="1">
        <f t="shared" si="0"/>
        <v>7243</v>
      </c>
      <c r="G9" s="2">
        <f t="shared" si="1"/>
        <v>86.915999999999997</v>
      </c>
      <c r="H9" s="2">
        <f t="shared" si="2"/>
        <v>193.41320189342471</v>
      </c>
      <c r="I9" s="3">
        <f t="shared" si="3"/>
        <v>2.6703465676297763E-2</v>
      </c>
    </row>
    <row r="10" spans="1:9" x14ac:dyDescent="0.2">
      <c r="A10" t="s">
        <v>8</v>
      </c>
      <c r="B10" s="4">
        <v>8240</v>
      </c>
      <c r="C10" s="1">
        <v>8195</v>
      </c>
      <c r="D10" s="1">
        <v>8035</v>
      </c>
      <c r="E10" s="1">
        <v>7618</v>
      </c>
      <c r="F10" s="1">
        <f t="shared" si="0"/>
        <v>7949.333333333333</v>
      </c>
      <c r="G10" s="2">
        <f t="shared" si="1"/>
        <v>95.391999999999996</v>
      </c>
      <c r="H10" s="2">
        <f t="shared" si="2"/>
        <v>243.22326277631333</v>
      </c>
      <c r="I10" s="3">
        <f t="shared" si="3"/>
        <v>3.0596686863843509E-2</v>
      </c>
    </row>
    <row r="11" spans="1:9" x14ac:dyDescent="0.2">
      <c r="A11" t="s">
        <v>9</v>
      </c>
      <c r="B11" s="4">
        <v>4885</v>
      </c>
      <c r="C11" s="1">
        <v>4861</v>
      </c>
      <c r="D11" s="1">
        <v>4807</v>
      </c>
      <c r="E11" s="1">
        <v>4564</v>
      </c>
      <c r="F11" s="1">
        <f t="shared" si="0"/>
        <v>4744</v>
      </c>
      <c r="G11" s="2">
        <f t="shared" si="1"/>
        <v>56.928000000000004</v>
      </c>
      <c r="H11" s="2">
        <f t="shared" si="2"/>
        <v>129.17430084966591</v>
      </c>
      <c r="I11" s="3">
        <f t="shared" si="3"/>
        <v>2.7228984158867181E-2</v>
      </c>
    </row>
    <row r="12" spans="1:9" x14ac:dyDescent="0.2">
      <c r="A12" t="s">
        <v>10</v>
      </c>
      <c r="B12" s="4">
        <v>9486</v>
      </c>
      <c r="C12" s="1">
        <v>9055</v>
      </c>
      <c r="D12" s="1">
        <v>9165</v>
      </c>
      <c r="E12" s="1">
        <v>8080</v>
      </c>
      <c r="F12" s="1">
        <f t="shared" si="0"/>
        <v>8766.6666666666661</v>
      </c>
      <c r="G12" s="2">
        <f t="shared" si="1"/>
        <v>105.19999999999999</v>
      </c>
      <c r="H12" s="2">
        <f t="shared" si="2"/>
        <v>487.6189313615933</v>
      </c>
      <c r="I12" s="3">
        <f t="shared" si="3"/>
        <v>5.5621931334022053E-2</v>
      </c>
    </row>
    <row r="13" spans="1:9" x14ac:dyDescent="0.2">
      <c r="A13" t="s">
        <v>11</v>
      </c>
      <c r="B13" s="4"/>
      <c r="C13" s="1">
        <v>12851</v>
      </c>
      <c r="D13" s="1">
        <v>12435</v>
      </c>
      <c r="E13" s="1">
        <v>11319</v>
      </c>
      <c r="F13" s="1">
        <f t="shared" si="0"/>
        <v>12201.666666666666</v>
      </c>
      <c r="G13" s="2">
        <f t="shared" si="1"/>
        <v>146.41999999999999</v>
      </c>
      <c r="H13" s="2">
        <f t="shared" si="2"/>
        <v>646.83296830703432</v>
      </c>
      <c r="I13" s="3">
        <f t="shared" si="3"/>
        <v>5.301185370635441E-2</v>
      </c>
    </row>
    <row r="14" spans="1:9" x14ac:dyDescent="0.2">
      <c r="A14" t="s">
        <v>12</v>
      </c>
      <c r="B14" s="4">
        <v>20346</v>
      </c>
      <c r="C14" s="1">
        <v>19583</v>
      </c>
      <c r="D14" s="1">
        <v>16156</v>
      </c>
      <c r="E14" s="1">
        <v>16198</v>
      </c>
      <c r="F14" s="1">
        <f t="shared" si="0"/>
        <v>17312.333333333332</v>
      </c>
      <c r="G14" s="2">
        <f t="shared" si="1"/>
        <v>207.74799999999999</v>
      </c>
      <c r="H14" s="2">
        <f t="shared" si="2"/>
        <v>1605.695349546593</v>
      </c>
      <c r="I14" s="3">
        <f t="shared" si="3"/>
        <v>9.2748638709201137E-2</v>
      </c>
    </row>
    <row r="15" spans="1:9" x14ac:dyDescent="0.2">
      <c r="A15" t="s">
        <v>20</v>
      </c>
      <c r="F15" s="1">
        <f>F11*0.69</f>
        <v>3273.3599999999997</v>
      </c>
      <c r="G15" s="2">
        <f t="shared" si="1"/>
        <v>39.280319999999996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MPI-CBG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2018-08-20T06:24:10Z</dcterms:created>
  <dcterms:modified xsi:type="dcterms:W3CDTF">2019-02-12T15:24:30Z</dcterms:modified>
</cp:coreProperties>
</file>