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ngKinLam/kinlamwong2019/2019 Hipk Metab/Source data/"/>
    </mc:Choice>
  </mc:AlternateContent>
  <xr:revisionPtr revIDLastSave="0" documentId="13_ncr:1_{ADEFC31C-3B80-294E-8C4F-DFF60FED1210}" xr6:coauthVersionLast="43" xr6:coauthVersionMax="43" xr10:uidLastSave="{00000000-0000-0000-0000-000000000000}"/>
  <bookViews>
    <workbookView xWindow="1160" yWindow="460" windowWidth="27640" windowHeight="16540" xr2:uid="{DE0063B9-2245-D649-8EED-0F731D3466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1" l="1"/>
  <c r="G39" i="1" s="1"/>
  <c r="G43" i="1" s="1"/>
  <c r="E49" i="1" s="1"/>
  <c r="I36" i="1"/>
  <c r="G41" i="1" s="1"/>
  <c r="G45" i="1" s="1"/>
  <c r="E51" i="1" s="1"/>
  <c r="I35" i="1"/>
  <c r="G40" i="1" s="1"/>
  <c r="G25" i="1"/>
  <c r="D51" i="1" s="1"/>
  <c r="G51" i="1" s="1"/>
  <c r="G20" i="1"/>
  <c r="G21" i="1"/>
  <c r="G24" i="1" s="1"/>
  <c r="D50" i="1" s="1"/>
  <c r="G19" i="1"/>
  <c r="G23" i="1" s="1"/>
  <c r="D49" i="1" s="1"/>
  <c r="I15" i="1"/>
  <c r="I16" i="1"/>
  <c r="I14" i="1"/>
  <c r="G49" i="1" l="1"/>
  <c r="I49" i="1"/>
  <c r="I50" i="1"/>
  <c r="G50" i="1"/>
  <c r="G44" i="1"/>
  <c r="E50" i="1" s="1"/>
</calcChain>
</file>

<file path=xl/sharedStrings.xml><?xml version="1.0" encoding="utf-8"?>
<sst xmlns="http://schemas.openxmlformats.org/spreadsheetml/2006/main" count="45" uniqueCount="14">
  <si>
    <t>Figure 6 - source data</t>
  </si>
  <si>
    <t>Relative pyruvate levels</t>
  </si>
  <si>
    <t>Biological sample set 1</t>
  </si>
  <si>
    <r>
      <t>Relative pyruvate levels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), </t>
    </r>
    <r>
      <rPr>
        <b/>
        <i/>
        <sz val="12"/>
        <color theme="1"/>
        <rFont val="Calibri"/>
        <family val="2"/>
        <scheme val="minor"/>
      </rPr>
      <t xml:space="preserve">pfk2 </t>
    </r>
    <r>
      <rPr>
        <b/>
        <sz val="12"/>
        <color theme="1"/>
        <rFont val="Calibri"/>
        <family val="2"/>
        <scheme val="minor"/>
      </rPr>
      <t>knockdown</t>
    </r>
    <r>
      <rPr>
        <b/>
        <i/>
        <sz val="12"/>
        <color theme="1"/>
        <rFont val="Calibri"/>
        <family val="2"/>
        <scheme val="minor"/>
      </rPr>
      <t xml:space="preserve"> (act5c&gt;pfk2-RNAi)</t>
    </r>
    <r>
      <rPr>
        <b/>
        <sz val="12"/>
        <color theme="1"/>
        <rFont val="Calibri"/>
        <family val="2"/>
        <scheme val="minor"/>
      </rPr>
      <t xml:space="preserve"> and </t>
    </r>
    <r>
      <rPr>
        <b/>
        <i/>
        <sz val="12"/>
        <color theme="1"/>
        <rFont val="Calibri"/>
        <family val="2"/>
        <scheme val="minor"/>
      </rPr>
      <t xml:space="preserve">pfk </t>
    </r>
    <r>
      <rPr>
        <b/>
        <sz val="12"/>
        <color theme="1"/>
        <rFont val="Calibri"/>
        <family val="2"/>
        <scheme val="minor"/>
      </rPr>
      <t xml:space="preserve">knockdown </t>
    </r>
    <r>
      <rPr>
        <b/>
        <i/>
        <sz val="12"/>
        <color theme="1"/>
        <rFont val="Calibri"/>
        <family val="2"/>
        <scheme val="minor"/>
      </rPr>
      <t>(act5c&gt;pfk-RNAi</t>
    </r>
    <r>
      <rPr>
        <b/>
        <sz val="12"/>
        <color theme="1"/>
        <rFont val="Calibri"/>
        <family val="2"/>
        <scheme val="minor"/>
      </rPr>
      <t>) larvae</t>
    </r>
  </si>
  <si>
    <t>control</t>
  </si>
  <si>
    <r>
      <rPr>
        <i/>
        <sz val="12"/>
        <color theme="1"/>
        <rFont val="Calibri"/>
        <family val="2"/>
        <scheme val="minor"/>
      </rPr>
      <t xml:space="preserve">pfk </t>
    </r>
    <r>
      <rPr>
        <sz val="12"/>
        <color theme="1"/>
        <rFont val="Calibri"/>
        <family val="2"/>
        <scheme val="minor"/>
      </rPr>
      <t>RNAi</t>
    </r>
  </si>
  <si>
    <t>Pyruvate levels in samples</t>
  </si>
  <si>
    <t>Protein levels in samples</t>
  </si>
  <si>
    <t>average</t>
  </si>
  <si>
    <t>Normalized pyruvate levels</t>
  </si>
  <si>
    <t>Biological sample set 2</t>
  </si>
  <si>
    <t>significance</t>
  </si>
  <si>
    <r>
      <rPr>
        <i/>
        <sz val="12"/>
        <color theme="1"/>
        <rFont val="Calibri"/>
        <family val="2"/>
        <scheme val="minor"/>
      </rPr>
      <t>pfk2</t>
    </r>
    <r>
      <rPr>
        <sz val="12"/>
        <color theme="1"/>
        <rFont val="Calibri"/>
        <family val="2"/>
        <scheme val="minor"/>
      </rPr>
      <t xml:space="preserve"> RNAi </t>
    </r>
  </si>
  <si>
    <t>Figure 6 - 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</si>
</sst>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1561D-7FD3-154A-9D5F-1BC2FAFF2C31}">
  <dimension ref="B2:I51"/>
  <sheetViews>
    <sheetView tabSelected="1" workbookViewId="0">
      <selection activeCell="B5" sqref="B5"/>
    </sheetView>
  </sheetViews>
  <sheetFormatPr baseColWidth="10" defaultRowHeight="16"/>
  <sheetData>
    <row r="2" spans="2:9">
      <c r="B2" s="1" t="s">
        <v>0</v>
      </c>
    </row>
    <row r="4" spans="2:9">
      <c r="B4" s="1" t="s">
        <v>13</v>
      </c>
    </row>
    <row r="5" spans="2:9">
      <c r="B5" s="1" t="s">
        <v>3</v>
      </c>
    </row>
    <row r="7" spans="2:9">
      <c r="B7" s="3" t="s">
        <v>2</v>
      </c>
    </row>
    <row r="9" spans="2:9">
      <c r="B9" s="1" t="s">
        <v>7</v>
      </c>
      <c r="E9" t="s">
        <v>5</v>
      </c>
      <c r="G9">
        <v>2.461682242990654</v>
      </c>
    </row>
    <row r="10" spans="2:9">
      <c r="E10" t="s">
        <v>12</v>
      </c>
      <c r="G10">
        <v>2.4971962616822432</v>
      </c>
    </row>
    <row r="11" spans="2:9">
      <c r="E11" t="s">
        <v>4</v>
      </c>
      <c r="G11">
        <v>2.5514018691588785</v>
      </c>
    </row>
    <row r="13" spans="2:9">
      <c r="I13" s="2" t="s">
        <v>8</v>
      </c>
    </row>
    <row r="14" spans="2:9">
      <c r="B14" s="1" t="s">
        <v>6</v>
      </c>
      <c r="E14" t="s">
        <v>5</v>
      </c>
      <c r="G14">
        <v>8.3900000000000002E-2</v>
      </c>
      <c r="H14">
        <v>7.7700000000000019E-2</v>
      </c>
      <c r="I14">
        <f>AVERAGE(G14:H14)</f>
        <v>8.0800000000000011E-2</v>
      </c>
    </row>
    <row r="15" spans="2:9">
      <c r="E15" t="s">
        <v>12</v>
      </c>
      <c r="G15">
        <v>8.4100000000000008E-2</v>
      </c>
      <c r="H15">
        <v>7.3700000000000015E-2</v>
      </c>
      <c r="I15">
        <f t="shared" ref="I15:I16" si="0">AVERAGE(G15:H15)</f>
        <v>7.8900000000000012E-2</v>
      </c>
    </row>
    <row r="16" spans="2:9">
      <c r="E16" t="s">
        <v>4</v>
      </c>
      <c r="G16">
        <v>0.158</v>
      </c>
      <c r="H16">
        <v>0.14430000000000001</v>
      </c>
      <c r="I16">
        <f t="shared" si="0"/>
        <v>0.15115000000000001</v>
      </c>
    </row>
    <row r="18" spans="2:9">
      <c r="I18" s="2"/>
    </row>
    <row r="19" spans="2:9">
      <c r="B19" s="1" t="s">
        <v>9</v>
      </c>
      <c r="E19" t="s">
        <v>5</v>
      </c>
      <c r="G19">
        <f>I14/G9</f>
        <v>3.2823082763857259E-2</v>
      </c>
    </row>
    <row r="20" spans="2:9">
      <c r="E20" t="s">
        <v>12</v>
      </c>
      <c r="G20">
        <f t="shared" ref="G20:G21" si="1">I15/G10</f>
        <v>3.159543413173653E-2</v>
      </c>
    </row>
    <row r="21" spans="2:9">
      <c r="E21" t="s">
        <v>4</v>
      </c>
      <c r="G21">
        <f t="shared" si="1"/>
        <v>5.9241941391941395E-2</v>
      </c>
    </row>
    <row r="23" spans="2:9">
      <c r="B23" s="1" t="s">
        <v>1</v>
      </c>
      <c r="E23" t="s">
        <v>5</v>
      </c>
      <c r="G23">
        <f>G19/$G$21</f>
        <v>0.55405143708410176</v>
      </c>
    </row>
    <row r="24" spans="2:9">
      <c r="E24" t="s">
        <v>12</v>
      </c>
      <c r="G24">
        <f t="shared" ref="G24:G25" si="2">G20/$G$21</f>
        <v>0.53332881045715386</v>
      </c>
    </row>
    <row r="25" spans="2:9">
      <c r="E25" t="s">
        <v>4</v>
      </c>
      <c r="G25">
        <f t="shared" si="2"/>
        <v>1</v>
      </c>
    </row>
    <row r="27" spans="2:9">
      <c r="B27" s="3" t="s">
        <v>10</v>
      </c>
    </row>
    <row r="29" spans="2:9">
      <c r="B29" s="1" t="s">
        <v>7</v>
      </c>
      <c r="E29" t="s">
        <v>5</v>
      </c>
      <c r="G29">
        <v>2.4542056074766352</v>
      </c>
    </row>
    <row r="30" spans="2:9">
      <c r="E30" t="s">
        <v>12</v>
      </c>
      <c r="G30">
        <v>2.4579439252336446</v>
      </c>
    </row>
    <row r="31" spans="2:9">
      <c r="E31" t="s">
        <v>4</v>
      </c>
      <c r="G31">
        <v>2.5102803738317756</v>
      </c>
    </row>
    <row r="33" spans="2:9">
      <c r="I33" s="2" t="s">
        <v>8</v>
      </c>
    </row>
    <row r="34" spans="2:9">
      <c r="B34" s="1" t="s">
        <v>6</v>
      </c>
      <c r="E34" t="s">
        <v>5</v>
      </c>
      <c r="G34">
        <v>0.14930000000000002</v>
      </c>
      <c r="H34">
        <v>0.1336</v>
      </c>
      <c r="I34">
        <f>AVERAGE(G34:H34)</f>
        <v>0.14145000000000002</v>
      </c>
    </row>
    <row r="35" spans="2:9">
      <c r="E35" t="s">
        <v>12</v>
      </c>
      <c r="G35">
        <v>8.5900000000000004E-2</v>
      </c>
      <c r="H35">
        <v>9.3300000000000022E-2</v>
      </c>
      <c r="I35">
        <f t="shared" ref="I35:I36" si="3">AVERAGE(G35:H35)</f>
        <v>8.9600000000000013E-2</v>
      </c>
    </row>
    <row r="36" spans="2:9">
      <c r="E36" t="s">
        <v>4</v>
      </c>
      <c r="G36">
        <v>0.35680000000000001</v>
      </c>
      <c r="H36">
        <v>0.3695</v>
      </c>
      <c r="I36">
        <f t="shared" si="3"/>
        <v>0.36314999999999997</v>
      </c>
    </row>
    <row r="38" spans="2:9">
      <c r="I38" s="2"/>
    </row>
    <row r="39" spans="2:9">
      <c r="B39" s="1" t="s">
        <v>9</v>
      </c>
      <c r="E39" t="s">
        <v>5</v>
      </c>
      <c r="G39">
        <f>I34/G29</f>
        <v>5.7635757806549899E-2</v>
      </c>
    </row>
    <row r="40" spans="2:9">
      <c r="E40" t="s">
        <v>12</v>
      </c>
      <c r="G40">
        <f t="shared" ref="G40:G41" si="4">I35/G30</f>
        <v>3.6453231939163507E-2</v>
      </c>
    </row>
    <row r="41" spans="2:9">
      <c r="E41" t="s">
        <v>4</v>
      </c>
      <c r="G41">
        <f t="shared" si="4"/>
        <v>0.14466511541325391</v>
      </c>
    </row>
    <row r="43" spans="2:9">
      <c r="B43" s="1" t="s">
        <v>1</v>
      </c>
      <c r="E43" t="s">
        <v>5</v>
      </c>
      <c r="G43">
        <f>G39/$G$41</f>
        <v>0.39840812791602304</v>
      </c>
    </row>
    <row r="44" spans="2:9">
      <c r="E44" t="s">
        <v>12</v>
      </c>
      <c r="G44">
        <f t="shared" ref="G44:G45" si="5">G40/$G$41</f>
        <v>0.25198356794608229</v>
      </c>
    </row>
    <row r="45" spans="2:9">
      <c r="E45" t="s">
        <v>4</v>
      </c>
      <c r="G45">
        <f t="shared" si="5"/>
        <v>1</v>
      </c>
    </row>
    <row r="47" spans="2:9">
      <c r="B47" s="3" t="s">
        <v>1</v>
      </c>
    </row>
    <row r="48" spans="2:9">
      <c r="G48" s="4" t="s">
        <v>8</v>
      </c>
      <c r="I48" s="2" t="s">
        <v>11</v>
      </c>
    </row>
    <row r="49" spans="2:9">
      <c r="B49" t="s">
        <v>5</v>
      </c>
      <c r="D49">
        <f t="shared" ref="D49:D51" si="6">G23</f>
        <v>0.55405143708410176</v>
      </c>
      <c r="E49">
        <f t="shared" ref="E49:E51" si="7">G43</f>
        <v>0.39840812791602304</v>
      </c>
      <c r="G49">
        <f>AVERAGE(D49:E49)</f>
        <v>0.47622978250006243</v>
      </c>
      <c r="I49">
        <f>TTEST(D49:E49,D51:E51,2,2)</f>
        <v>2.1370822007968939E-2</v>
      </c>
    </row>
    <row r="50" spans="2:9">
      <c r="B50" t="s">
        <v>12</v>
      </c>
      <c r="D50">
        <f t="shared" si="6"/>
        <v>0.53332881045715386</v>
      </c>
      <c r="E50">
        <f t="shared" si="7"/>
        <v>0.25198356794608229</v>
      </c>
      <c r="G50">
        <f t="shared" ref="G50:G51" si="8">AVERAGE(D50:E50)</f>
        <v>0.39265618920161804</v>
      </c>
      <c r="I50">
        <f>TTEST(D50:E50,D51:E51,2,2)</f>
        <v>4.9683414942775846E-2</v>
      </c>
    </row>
    <row r="51" spans="2:9">
      <c r="B51" t="s">
        <v>4</v>
      </c>
      <c r="D51">
        <f t="shared" si="6"/>
        <v>1</v>
      </c>
      <c r="E51">
        <f t="shared" si="7"/>
        <v>1</v>
      </c>
      <c r="G51">
        <f t="shared" si="8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 Lam Wong</dc:creator>
  <cp:lastModifiedBy>Kin Lam Wong</cp:lastModifiedBy>
  <dcterms:created xsi:type="dcterms:W3CDTF">2019-05-27T02:02:02Z</dcterms:created>
  <dcterms:modified xsi:type="dcterms:W3CDTF">2019-05-27T02:17:56Z</dcterms:modified>
</cp:coreProperties>
</file>